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"/>
    </mc:Choice>
  </mc:AlternateContent>
  <xr:revisionPtr revIDLastSave="0" documentId="13_ncr:1_{AC421FAA-D297-4C45-B768-437E2BFEB187}" xr6:coauthVersionLast="47" xr6:coauthVersionMax="47" xr10:uidLastSave="{00000000-0000-0000-0000-000000000000}"/>
  <bookViews>
    <workbookView xWindow="0" yWindow="0" windowWidth="28800" windowHeight="18000" firstSheet="69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kolumna ze wszystkimi" sheetId="87" r:id="rId72"/>
    <sheet name="poprawa-czas" sheetId="86" r:id="rId73"/>
    <sheet name="wszyscy" sheetId="62" r:id="rId74"/>
    <sheet name="wszyscy, bez tych nie od 0" sheetId="88" r:id="rId75"/>
    <sheet name="wszyscy, przesunięci do 0" sheetId="89" r:id="rId7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5" l="1"/>
  <c r="R4" i="25"/>
  <c r="P4" i="25"/>
  <c r="S4" i="25"/>
  <c r="Q4" i="25"/>
  <c r="T4" i="25"/>
  <c r="U4" i="25"/>
  <c r="O6" i="25"/>
  <c r="R6" i="25"/>
  <c r="P6" i="25"/>
  <c r="S6" i="25"/>
  <c r="Q6" i="25"/>
  <c r="T6" i="25"/>
  <c r="U6" i="25"/>
  <c r="V6" i="25"/>
  <c r="AA5" i="75"/>
  <c r="GG7" i="86"/>
  <c r="GG6" i="86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AJ5" i="46"/>
  <c r="AJ20" i="36"/>
  <c r="AJ17" i="36"/>
  <c r="AJ16" i="36"/>
  <c r="AJ15" i="36"/>
  <c r="AJ14" i="36"/>
  <c r="AJ13" i="36"/>
  <c r="X13" i="21"/>
  <c r="AA5" i="85"/>
  <c r="Z5" i="85"/>
  <c r="AA10" i="84"/>
  <c r="AA11" i="84"/>
  <c r="AA12" i="84"/>
  <c r="AA13" i="84"/>
  <c r="Z10" i="84"/>
  <c r="Z11" i="84"/>
  <c r="Z12" i="84"/>
  <c r="Z13" i="84"/>
  <c r="AA9" i="84"/>
  <c r="Z9" i="84"/>
  <c r="AA10" i="83"/>
  <c r="AA11" i="83"/>
  <c r="AA12" i="83"/>
  <c r="AA13" i="83"/>
  <c r="AA14" i="83"/>
  <c r="AA15" i="83"/>
  <c r="AA16" i="83"/>
  <c r="AA17" i="83"/>
  <c r="Z10" i="83"/>
  <c r="Z11" i="83"/>
  <c r="Z12" i="83"/>
  <c r="Z13" i="83"/>
  <c r="Z14" i="83"/>
  <c r="Z15" i="83"/>
  <c r="Z16" i="83"/>
  <c r="Z17" i="83"/>
  <c r="AA9" i="83"/>
  <c r="Z9" i="83"/>
  <c r="AA8" i="83"/>
  <c r="Z8" i="83"/>
  <c r="AA7" i="83"/>
  <c r="Z7" i="83"/>
  <c r="AA5" i="82"/>
  <c r="Z5" i="82"/>
  <c r="AA10" i="81"/>
  <c r="AA11" i="81"/>
  <c r="AA12" i="81"/>
  <c r="Z10" i="81"/>
  <c r="Z11" i="81"/>
  <c r="Z12" i="81"/>
  <c r="AA9" i="81"/>
  <c r="Z9" i="81"/>
  <c r="AA8" i="81"/>
  <c r="Z8" i="81"/>
  <c r="AA7" i="81"/>
  <c r="Z7" i="81"/>
  <c r="AA6" i="81"/>
  <c r="Z6" i="81"/>
  <c r="AA5" i="81"/>
  <c r="Z5" i="81"/>
  <c r="AA17" i="80"/>
  <c r="AA18" i="80"/>
  <c r="AA19" i="80"/>
  <c r="AA20" i="80"/>
  <c r="Z17" i="80"/>
  <c r="Z18" i="80"/>
  <c r="Z19" i="80"/>
  <c r="Z20" i="80"/>
  <c r="AA13" i="76"/>
  <c r="Z13" i="76"/>
  <c r="AA7" i="75"/>
  <c r="Z7" i="75"/>
  <c r="AA6" i="75"/>
  <c r="Z6" i="75"/>
  <c r="Z5" i="75"/>
  <c r="AA7" i="69"/>
  <c r="Z7" i="69"/>
  <c r="AA9" i="67"/>
  <c r="Z9" i="67"/>
  <c r="AA6" i="67"/>
  <c r="AA7" i="67"/>
  <c r="Z6" i="67"/>
  <c r="Z7" i="67"/>
  <c r="AA8" i="67"/>
  <c r="Z8" i="67"/>
  <c r="AA5" i="67"/>
  <c r="Z5" i="67"/>
  <c r="AA14" i="66"/>
  <c r="Z14" i="66"/>
  <c r="AA16" i="64"/>
  <c r="AA17" i="64"/>
  <c r="AA20" i="64"/>
  <c r="Z16" i="64"/>
  <c r="Z17" i="64"/>
  <c r="Z20" i="64"/>
  <c r="AA5" i="65"/>
  <c r="AA8" i="65"/>
  <c r="Z8" i="65"/>
  <c r="Z5" i="65"/>
  <c r="AJ5" i="54"/>
  <c r="AI5" i="54"/>
  <c r="AJ7" i="50"/>
  <c r="AI7" i="50"/>
  <c r="AJ6" i="50"/>
  <c r="AI6" i="50"/>
  <c r="AJ5" i="50"/>
  <c r="AI5" i="50"/>
  <c r="AJ6" i="48"/>
  <c r="AI6" i="48"/>
  <c r="AJ5" i="48"/>
  <c r="AI5" i="48"/>
  <c r="AJ6" i="47"/>
  <c r="AI6" i="47"/>
  <c r="AJ5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AJ9" i="46"/>
  <c r="O8" i="46"/>
  <c r="R8" i="46"/>
  <c r="P8" i="46"/>
  <c r="S8" i="46"/>
  <c r="Q8" i="46"/>
  <c r="T8" i="46"/>
  <c r="U8" i="46"/>
  <c r="AI9" i="46"/>
  <c r="AH8" i="46"/>
  <c r="V8" i="46"/>
  <c r="AJ8" i="46"/>
  <c r="O7" i="46"/>
  <c r="R7" i="46"/>
  <c r="P7" i="46"/>
  <c r="S7" i="46"/>
  <c r="Q7" i="46"/>
  <c r="T7" i="46"/>
  <c r="U7" i="46"/>
  <c r="AI8" i="46"/>
  <c r="AH7" i="46"/>
  <c r="V7" i="46"/>
  <c r="AJ7" i="46"/>
  <c r="O6" i="46"/>
  <c r="R6" i="46"/>
  <c r="P6" i="46"/>
  <c r="S6" i="46"/>
  <c r="Q6" i="46"/>
  <c r="T6" i="46"/>
  <c r="U6" i="46"/>
  <c r="AI7" i="46"/>
  <c r="AH6" i="46"/>
  <c r="V6" i="46"/>
  <c r="AJ6" i="46"/>
  <c r="O5" i="46"/>
  <c r="R5" i="46"/>
  <c r="P5" i="46"/>
  <c r="S5" i="46"/>
  <c r="Q5" i="46"/>
  <c r="T5" i="46"/>
  <c r="U5" i="46"/>
  <c r="AI6" i="46"/>
  <c r="AH5" i="46"/>
  <c r="V5" i="46"/>
  <c r="AI5" i="46"/>
  <c r="AJ9" i="45"/>
  <c r="AI9" i="45"/>
  <c r="AJ8" i="44"/>
  <c r="AI8" i="44"/>
  <c r="AJ7" i="44"/>
  <c r="AI7" i="44"/>
  <c r="AJ8" i="43"/>
  <c r="AI8" i="43"/>
  <c r="AJ7" i="43"/>
  <c r="AI7" i="43"/>
  <c r="AJ6" i="43"/>
  <c r="AI6" i="43"/>
  <c r="AJ5" i="43"/>
  <c r="AI5" i="43"/>
  <c r="AJ11" i="49"/>
  <c r="AI11" i="49"/>
  <c r="AJ10" i="49"/>
  <c r="AI10" i="49"/>
  <c r="AJ9" i="49"/>
  <c r="AI9" i="49"/>
  <c r="AJ6" i="49"/>
  <c r="AI6" i="49"/>
  <c r="AJ5" i="49"/>
  <c r="AI5" i="49"/>
  <c r="AJ11" i="41"/>
  <c r="AI11" i="41"/>
  <c r="AJ10" i="41"/>
  <c r="AI10" i="41"/>
  <c r="AJ9" i="41"/>
  <c r="AI9" i="41"/>
  <c r="AJ8" i="41"/>
  <c r="AI8" i="41"/>
  <c r="AJ7" i="41"/>
  <c r="AI7" i="41"/>
  <c r="AJ8" i="40"/>
  <c r="AI8" i="40"/>
  <c r="AJ11" i="39"/>
  <c r="AI11" i="39"/>
  <c r="AJ5" i="39"/>
  <c r="AI5" i="39"/>
  <c r="AJ11" i="38"/>
  <c r="AI11" i="38"/>
  <c r="AJ7" i="38"/>
  <c r="AI7" i="38"/>
  <c r="AJ21" i="36"/>
  <c r="AI14" i="36"/>
  <c r="AI15" i="36"/>
  <c r="AI16" i="36"/>
  <c r="AI17" i="36"/>
  <c r="AI20" i="36"/>
  <c r="AI21" i="36"/>
  <c r="AI13" i="36"/>
  <c r="AJ12" i="36"/>
  <c r="AI12" i="36"/>
  <c r="AJ11" i="36"/>
  <c r="AI11" i="36"/>
  <c r="AJ10" i="36"/>
  <c r="AI10" i="36"/>
  <c r="AJ7" i="36"/>
  <c r="AI7" i="36"/>
  <c r="AJ6" i="36"/>
  <c r="AI6" i="36"/>
  <c r="AJ5" i="36"/>
  <c r="AI5" i="36"/>
  <c r="AJ10" i="35"/>
  <c r="AI10" i="35"/>
  <c r="AJ9" i="35"/>
  <c r="AI9" i="35"/>
  <c r="AJ8" i="35"/>
  <c r="AI8" i="35"/>
  <c r="AJ7" i="35"/>
  <c r="AI7" i="35"/>
  <c r="AJ10" i="34"/>
  <c r="AI10" i="34"/>
  <c r="AJ9" i="34"/>
  <c r="AI9" i="34"/>
  <c r="AJ8" i="34"/>
  <c r="AI8" i="34"/>
  <c r="AJ7" i="34"/>
  <c r="AI7" i="34"/>
  <c r="AJ6" i="34"/>
  <c r="AI6" i="34"/>
  <c r="AJ5" i="34"/>
  <c r="AI5" i="34"/>
  <c r="AJ7" i="33"/>
  <c r="AI7" i="33"/>
  <c r="AJ6" i="33"/>
  <c r="AI6" i="33"/>
  <c r="AJ5" i="33"/>
  <c r="AI5" i="33"/>
  <c r="AJ13" i="32"/>
  <c r="AI13" i="32"/>
  <c r="AJ12" i="32"/>
  <c r="AI12" i="32"/>
  <c r="AJ11" i="32"/>
  <c r="AI11" i="32"/>
  <c r="AJ10" i="32"/>
  <c r="AI10" i="32"/>
  <c r="AJ9" i="32"/>
  <c r="AI9" i="32"/>
  <c r="AJ8" i="32"/>
  <c r="AI8" i="32"/>
  <c r="AJ7" i="32"/>
  <c r="AI7" i="32"/>
  <c r="AJ6" i="32"/>
  <c r="AI6" i="32"/>
  <c r="AJ5" i="32"/>
  <c r="AI5" i="32"/>
  <c r="AJ12" i="31"/>
  <c r="AI12" i="31"/>
  <c r="AJ8" i="31"/>
  <c r="AI8" i="31"/>
  <c r="AJ7" i="31"/>
  <c r="AI7" i="31"/>
  <c r="AJ6" i="31"/>
  <c r="AI6" i="31"/>
  <c r="AJ5" i="31"/>
  <c r="AI5" i="31"/>
  <c r="AJ13" i="30"/>
  <c r="AJ14" i="30"/>
  <c r="AJ15" i="30"/>
  <c r="AJ16" i="30"/>
  <c r="AJ17" i="30"/>
  <c r="AJ18" i="30"/>
  <c r="AJ19" i="30"/>
  <c r="AI13" i="30"/>
  <c r="AI14" i="30"/>
  <c r="AI15" i="30"/>
  <c r="AI16" i="30"/>
  <c r="AI17" i="30"/>
  <c r="AI18" i="30"/>
  <c r="AI19" i="30"/>
  <c r="AJ12" i="30"/>
  <c r="AI12" i="30"/>
  <c r="AJ11" i="30"/>
  <c r="AI11" i="30"/>
  <c r="AJ7" i="30"/>
  <c r="AI7" i="30"/>
  <c r="AJ16" i="29"/>
  <c r="AI16" i="29"/>
  <c r="AH8" i="29"/>
  <c r="AH7" i="29"/>
  <c r="O7" i="29"/>
  <c r="R7" i="29"/>
  <c r="P7" i="29"/>
  <c r="S7" i="29"/>
  <c r="Q7" i="29"/>
  <c r="T7" i="29"/>
  <c r="U7" i="29"/>
  <c r="V7" i="29"/>
  <c r="AJ13" i="29"/>
  <c r="AI13" i="29"/>
  <c r="AJ12" i="29"/>
  <c r="AI12" i="29"/>
  <c r="AJ11" i="29"/>
  <c r="AI11" i="29"/>
  <c r="AJ10" i="29"/>
  <c r="AI10" i="29"/>
  <c r="AJ9" i="29"/>
  <c r="AI9" i="29"/>
  <c r="AJ13" i="27"/>
  <c r="AI13" i="27"/>
  <c r="AJ12" i="27"/>
  <c r="AI12" i="27"/>
  <c r="AJ11" i="27"/>
  <c r="AI11" i="27"/>
  <c r="AJ10" i="27"/>
  <c r="AI10" i="27"/>
  <c r="AJ9" i="27"/>
  <c r="AI9" i="27"/>
  <c r="AJ8" i="27"/>
  <c r="AI8" i="27"/>
  <c r="AJ7" i="27"/>
  <c r="AI7" i="27"/>
  <c r="AJ6" i="27"/>
  <c r="AI6" i="27"/>
  <c r="AJ5" i="27"/>
  <c r="AI5" i="27"/>
  <c r="AJ7" i="26"/>
  <c r="AI7" i="26"/>
  <c r="AJ6" i="25"/>
  <c r="O5" i="25"/>
  <c r="R5" i="25"/>
  <c r="P5" i="25"/>
  <c r="S5" i="25"/>
  <c r="Q5" i="25"/>
  <c r="T5" i="25"/>
  <c r="U5" i="25"/>
  <c r="AI6" i="25"/>
  <c r="V5" i="25"/>
  <c r="AJ5" i="25"/>
  <c r="AI5" i="25"/>
  <c r="AJ9" i="24"/>
  <c r="AJ10" i="24"/>
  <c r="AJ11" i="24"/>
  <c r="AJ12" i="24"/>
  <c r="AI9" i="24"/>
  <c r="AI10" i="24"/>
  <c r="AI11" i="24"/>
  <c r="AI12" i="24"/>
  <c r="AJ8" i="24"/>
  <c r="AI8" i="24"/>
  <c r="AJ7" i="24"/>
  <c r="AI7" i="24"/>
  <c r="AJ6" i="24"/>
  <c r="AI6" i="24"/>
  <c r="AJ5" i="24"/>
  <c r="AI5" i="24"/>
  <c r="AJ9" i="23"/>
  <c r="AI9" i="23"/>
  <c r="AJ8" i="23"/>
  <c r="AI8" i="23"/>
  <c r="AJ5" i="23"/>
  <c r="AI5" i="23"/>
  <c r="AJ9" i="22"/>
  <c r="AI9" i="22"/>
  <c r="AJ8" i="22"/>
  <c r="AI8" i="22"/>
  <c r="AJ7" i="22"/>
  <c r="AI7" i="22"/>
  <c r="AJ6" i="22"/>
  <c r="AI6" i="22"/>
  <c r="AJ5" i="22"/>
  <c r="AI5" i="22"/>
  <c r="AJ10" i="21"/>
  <c r="AJ11" i="21"/>
  <c r="AJ12" i="21"/>
  <c r="AJ13" i="21"/>
  <c r="AJ14" i="21"/>
  <c r="AI10" i="21"/>
  <c r="AI11" i="21"/>
  <c r="AI12" i="21"/>
  <c r="AI13" i="21"/>
  <c r="AI14" i="21"/>
  <c r="AJ9" i="21"/>
  <c r="AI9" i="21"/>
  <c r="AJ9" i="20"/>
  <c r="AI9" i="20"/>
  <c r="AJ8" i="20"/>
  <c r="AI8" i="20"/>
  <c r="AJ7" i="20"/>
  <c r="AI7" i="20"/>
  <c r="AJ6" i="20"/>
  <c r="AI6" i="20"/>
  <c r="AJ5" i="20"/>
  <c r="AI5" i="20"/>
  <c r="AJ6" i="19"/>
  <c r="AI6" i="19"/>
  <c r="AJ5" i="19"/>
  <c r="AI5" i="19"/>
  <c r="AJ20" i="18"/>
  <c r="AI20" i="18"/>
  <c r="AJ18" i="17"/>
  <c r="AJ19" i="17"/>
  <c r="AI18" i="17"/>
  <c r="AI19" i="17"/>
  <c r="AI6" i="12"/>
  <c r="AI7" i="12"/>
  <c r="AI8" i="12"/>
  <c r="AI9" i="12"/>
  <c r="AI10" i="12"/>
  <c r="AI11" i="12"/>
  <c r="AJ5" i="12"/>
  <c r="AJ6" i="11"/>
  <c r="AJ7" i="11"/>
  <c r="AJ8" i="11"/>
  <c r="AI6" i="11"/>
  <c r="AI7" i="11"/>
  <c r="AI8" i="11"/>
  <c r="AJ5" i="11"/>
  <c r="AI5" i="11"/>
  <c r="AJ11" i="12"/>
  <c r="AJ10" i="12"/>
  <c r="AJ9" i="12"/>
  <c r="AJ8" i="12"/>
  <c r="AJ7" i="12"/>
  <c r="AJ6" i="12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H17" i="15"/>
  <c r="AF18" i="15"/>
  <c r="O18" i="15"/>
  <c r="R18" i="15"/>
  <c r="P18" i="15"/>
  <c r="S18" i="15"/>
  <c r="Q18" i="15"/>
  <c r="T18" i="15"/>
  <c r="U18" i="15"/>
  <c r="V18" i="15"/>
  <c r="AH18" i="15"/>
  <c r="AF26" i="15"/>
  <c r="O26" i="15"/>
  <c r="R26" i="15"/>
  <c r="P26" i="15"/>
  <c r="S26" i="15"/>
  <c r="Q26" i="15"/>
  <c r="T26" i="15"/>
  <c r="U26" i="15"/>
  <c r="V26" i="15"/>
  <c r="AH26" i="15"/>
  <c r="AF27" i="15"/>
  <c r="O27" i="15"/>
  <c r="R27" i="15"/>
  <c r="P27" i="15"/>
  <c r="S27" i="15"/>
  <c r="Q27" i="15"/>
  <c r="T27" i="15"/>
  <c r="U27" i="15"/>
  <c r="V27" i="15"/>
  <c r="AH27" i="15"/>
  <c r="AF30" i="15"/>
  <c r="O30" i="15"/>
  <c r="R30" i="15"/>
  <c r="P30" i="15"/>
  <c r="S30" i="15"/>
  <c r="Q30" i="15"/>
  <c r="T30" i="15"/>
  <c r="U30" i="15"/>
  <c r="V30" i="15"/>
  <c r="AH30" i="15"/>
  <c r="AF33" i="15"/>
  <c r="O33" i="15"/>
  <c r="R33" i="15"/>
  <c r="P33" i="15"/>
  <c r="S33" i="15"/>
  <c r="Q33" i="15"/>
  <c r="T33" i="15"/>
  <c r="U33" i="15"/>
  <c r="V33" i="15"/>
  <c r="AH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H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H6" i="14"/>
  <c r="AF7" i="14"/>
  <c r="O7" i="14"/>
  <c r="R7" i="14"/>
  <c r="P7" i="14"/>
  <c r="S7" i="14"/>
  <c r="Q7" i="14"/>
  <c r="T7" i="14"/>
  <c r="U7" i="14"/>
  <c r="V7" i="14"/>
  <c r="AH7" i="14"/>
  <c r="AF8" i="14"/>
  <c r="O8" i="14"/>
  <c r="R8" i="14"/>
  <c r="P8" i="14"/>
  <c r="S8" i="14"/>
  <c r="Q8" i="14"/>
  <c r="T8" i="14"/>
  <c r="U8" i="14"/>
  <c r="V8" i="14"/>
  <c r="AH8" i="14"/>
  <c r="AF9" i="14"/>
  <c r="O9" i="14"/>
  <c r="R9" i="14"/>
  <c r="P9" i="14"/>
  <c r="S9" i="14"/>
  <c r="Q9" i="14"/>
  <c r="T9" i="14"/>
  <c r="U9" i="14"/>
  <c r="V9" i="14"/>
  <c r="AH9" i="14"/>
  <c r="AF10" i="14"/>
  <c r="O10" i="14"/>
  <c r="R10" i="14"/>
  <c r="P10" i="14"/>
  <c r="S10" i="14"/>
  <c r="Q10" i="14"/>
  <c r="T10" i="14"/>
  <c r="U10" i="14"/>
  <c r="V10" i="14"/>
  <c r="AH10" i="14"/>
  <c r="AF13" i="14"/>
  <c r="O13" i="14"/>
  <c r="R13" i="14"/>
  <c r="P13" i="14"/>
  <c r="S13" i="14"/>
  <c r="Q13" i="14"/>
  <c r="T13" i="14"/>
  <c r="U13" i="14"/>
  <c r="V13" i="14"/>
  <c r="AH13" i="14"/>
  <c r="AF14" i="14"/>
  <c r="O14" i="14"/>
  <c r="R14" i="14"/>
  <c r="P14" i="14"/>
  <c r="S14" i="14"/>
  <c r="Q14" i="14"/>
  <c r="T14" i="14"/>
  <c r="U14" i="14"/>
  <c r="V14" i="14"/>
  <c r="AH14" i="14"/>
  <c r="AF15" i="14"/>
  <c r="O15" i="14"/>
  <c r="R15" i="14"/>
  <c r="P15" i="14"/>
  <c r="S15" i="14"/>
  <c r="Q15" i="14"/>
  <c r="T15" i="14"/>
  <c r="U15" i="14"/>
  <c r="V15" i="14"/>
  <c r="AH15" i="14"/>
  <c r="AF16" i="14"/>
  <c r="O16" i="14"/>
  <c r="R16" i="14"/>
  <c r="P16" i="14"/>
  <c r="S16" i="14"/>
  <c r="Q16" i="14"/>
  <c r="T16" i="14"/>
  <c r="U16" i="14"/>
  <c r="V16" i="14"/>
  <c r="AH16" i="14"/>
  <c r="AF17" i="14"/>
  <c r="O17" i="14"/>
  <c r="R17" i="14"/>
  <c r="P17" i="14"/>
  <c r="S17" i="14"/>
  <c r="Q17" i="14"/>
  <c r="T17" i="14"/>
  <c r="U17" i="14"/>
  <c r="V17" i="14"/>
  <c r="AH17" i="14"/>
  <c r="AF18" i="14"/>
  <c r="O18" i="14"/>
  <c r="R18" i="14"/>
  <c r="P18" i="14"/>
  <c r="S18" i="14"/>
  <c r="Q18" i="14"/>
  <c r="T18" i="14"/>
  <c r="U18" i="14"/>
  <c r="V18" i="14"/>
  <c r="AH18" i="14"/>
  <c r="AF19" i="14"/>
  <c r="O19" i="14"/>
  <c r="R19" i="14"/>
  <c r="P19" i="14"/>
  <c r="S19" i="14"/>
  <c r="Q19" i="14"/>
  <c r="T19" i="14"/>
  <c r="U19" i="14"/>
  <c r="V19" i="14"/>
  <c r="AH19" i="14"/>
  <c r="AF20" i="14"/>
  <c r="O20" i="14"/>
  <c r="R20" i="14"/>
  <c r="P20" i="14"/>
  <c r="S20" i="14"/>
  <c r="Q20" i="14"/>
  <c r="T20" i="14"/>
  <c r="U20" i="14"/>
  <c r="V20" i="14"/>
  <c r="AH20" i="14"/>
  <c r="AF23" i="14"/>
  <c r="O23" i="14"/>
  <c r="R23" i="14"/>
  <c r="P23" i="14"/>
  <c r="S23" i="14"/>
  <c r="Q23" i="14"/>
  <c r="T23" i="14"/>
  <c r="U23" i="14"/>
  <c r="V23" i="14"/>
  <c r="AH23" i="14"/>
  <c r="AF26" i="14"/>
  <c r="O26" i="14"/>
  <c r="R26" i="14"/>
  <c r="P26" i="14"/>
  <c r="S26" i="14"/>
  <c r="Q26" i="14"/>
  <c r="T26" i="14"/>
  <c r="U26" i="14"/>
  <c r="V26" i="14"/>
  <c r="AH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H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H11" i="16"/>
  <c r="AF12" i="16"/>
  <c r="O12" i="16"/>
  <c r="R12" i="16"/>
  <c r="P12" i="16"/>
  <c r="S12" i="16"/>
  <c r="Q12" i="16"/>
  <c r="T12" i="16"/>
  <c r="U12" i="16"/>
  <c r="V12" i="16"/>
  <c r="AH12" i="16"/>
  <c r="AF15" i="16"/>
  <c r="O15" i="16"/>
  <c r="R15" i="16"/>
  <c r="P15" i="16"/>
  <c r="S15" i="16"/>
  <c r="Q15" i="16"/>
  <c r="T15" i="16"/>
  <c r="U15" i="16"/>
  <c r="V15" i="16"/>
  <c r="AH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AH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H7" i="10"/>
  <c r="AF10" i="10"/>
  <c r="O10" i="10"/>
  <c r="R10" i="10"/>
  <c r="P10" i="10"/>
  <c r="S10" i="10"/>
  <c r="Q10" i="10"/>
  <c r="T10" i="10"/>
  <c r="U10" i="10"/>
  <c r="V10" i="10"/>
  <c r="AH10" i="10"/>
  <c r="AF11" i="10"/>
  <c r="O11" i="10"/>
  <c r="R11" i="10"/>
  <c r="P11" i="10"/>
  <c r="S11" i="10"/>
  <c r="Q11" i="10"/>
  <c r="T11" i="10"/>
  <c r="U11" i="10"/>
  <c r="V11" i="10"/>
  <c r="AH11" i="10"/>
  <c r="AF12" i="10"/>
  <c r="O12" i="10"/>
  <c r="R12" i="10"/>
  <c r="P12" i="10"/>
  <c r="S12" i="10"/>
  <c r="Q12" i="10"/>
  <c r="T12" i="10"/>
  <c r="U12" i="10"/>
  <c r="V12" i="10"/>
  <c r="AH12" i="10"/>
  <c r="AF13" i="10"/>
  <c r="O13" i="10"/>
  <c r="R13" i="10"/>
  <c r="P13" i="10"/>
  <c r="S13" i="10"/>
  <c r="Q13" i="10"/>
  <c r="T13" i="10"/>
  <c r="U13" i="10"/>
  <c r="V13" i="10"/>
  <c r="AH13" i="10"/>
  <c r="AF14" i="10"/>
  <c r="O14" i="10"/>
  <c r="R14" i="10"/>
  <c r="P14" i="10"/>
  <c r="S14" i="10"/>
  <c r="Q14" i="10"/>
  <c r="T14" i="10"/>
  <c r="U14" i="10"/>
  <c r="V14" i="10"/>
  <c r="AH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H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H8" i="9"/>
  <c r="AF9" i="9"/>
  <c r="O9" i="9"/>
  <c r="R9" i="9"/>
  <c r="P9" i="9"/>
  <c r="S9" i="9"/>
  <c r="Q9" i="9"/>
  <c r="T9" i="9"/>
  <c r="U9" i="9"/>
  <c r="V9" i="9"/>
  <c r="AH9" i="9"/>
  <c r="AF10" i="9"/>
  <c r="O10" i="9"/>
  <c r="R10" i="9"/>
  <c r="P10" i="9"/>
  <c r="S10" i="9"/>
  <c r="Q10" i="9"/>
  <c r="T10" i="9"/>
  <c r="U10" i="9"/>
  <c r="V10" i="9"/>
  <c r="AH10" i="9"/>
  <c r="AF11" i="9"/>
  <c r="O11" i="9"/>
  <c r="R11" i="9"/>
  <c r="P11" i="9"/>
  <c r="S11" i="9"/>
  <c r="Q11" i="9"/>
  <c r="T11" i="9"/>
  <c r="U11" i="9"/>
  <c r="V11" i="9"/>
  <c r="AH11" i="9"/>
  <c r="AF12" i="9"/>
  <c r="O12" i="9"/>
  <c r="R12" i="9"/>
  <c r="P12" i="9"/>
  <c r="S12" i="9"/>
  <c r="Q12" i="9"/>
  <c r="T12" i="9"/>
  <c r="U12" i="9"/>
  <c r="V12" i="9"/>
  <c r="AH12" i="9"/>
  <c r="AF13" i="9"/>
  <c r="O13" i="9"/>
  <c r="R13" i="9"/>
  <c r="P13" i="9"/>
  <c r="S13" i="9"/>
  <c r="Q13" i="9"/>
  <c r="T13" i="9"/>
  <c r="U13" i="9"/>
  <c r="V13" i="9"/>
  <c r="AH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H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H6" i="8"/>
  <c r="AF7" i="8"/>
  <c r="O7" i="8"/>
  <c r="R7" i="8"/>
  <c r="P7" i="8"/>
  <c r="S7" i="8"/>
  <c r="Q7" i="8"/>
  <c r="T7" i="8"/>
  <c r="U7" i="8"/>
  <c r="V7" i="8"/>
  <c r="AH7" i="8"/>
  <c r="AF10" i="8"/>
  <c r="O10" i="8"/>
  <c r="R10" i="8"/>
  <c r="P10" i="8"/>
  <c r="S10" i="8"/>
  <c r="Q10" i="8"/>
  <c r="T10" i="8"/>
  <c r="U10" i="8"/>
  <c r="V10" i="8"/>
  <c r="AH10" i="8"/>
  <c r="AF11" i="8"/>
  <c r="O11" i="8"/>
  <c r="R11" i="8"/>
  <c r="P11" i="8"/>
  <c r="S11" i="8"/>
  <c r="Q11" i="8"/>
  <c r="T11" i="8"/>
  <c r="U11" i="8"/>
  <c r="V11" i="8"/>
  <c r="AH11" i="8"/>
  <c r="AF12" i="8"/>
  <c r="O12" i="8"/>
  <c r="R12" i="8"/>
  <c r="P12" i="8"/>
  <c r="S12" i="8"/>
  <c r="Q12" i="8"/>
  <c r="T12" i="8"/>
  <c r="U12" i="8"/>
  <c r="V12" i="8"/>
  <c r="AH12" i="8"/>
  <c r="AF13" i="8"/>
  <c r="O13" i="8"/>
  <c r="R13" i="8"/>
  <c r="P13" i="8"/>
  <c r="S13" i="8"/>
  <c r="Q13" i="8"/>
  <c r="T13" i="8"/>
  <c r="U13" i="8"/>
  <c r="V13" i="8"/>
  <c r="AH13" i="8"/>
  <c r="AF14" i="8"/>
  <c r="O14" i="8"/>
  <c r="R14" i="8"/>
  <c r="P14" i="8"/>
  <c r="S14" i="8"/>
  <c r="Q14" i="8"/>
  <c r="T14" i="8"/>
  <c r="U14" i="8"/>
  <c r="V14" i="8"/>
  <c r="AH14" i="8"/>
  <c r="AF15" i="8"/>
  <c r="O15" i="8"/>
  <c r="R15" i="8"/>
  <c r="P15" i="8"/>
  <c r="S15" i="8"/>
  <c r="Q15" i="8"/>
  <c r="T15" i="8"/>
  <c r="U15" i="8"/>
  <c r="V15" i="8"/>
  <c r="AH15" i="8"/>
  <c r="AF16" i="8"/>
  <c r="O16" i="8"/>
  <c r="R16" i="8"/>
  <c r="P16" i="8"/>
  <c r="S16" i="8"/>
  <c r="Q16" i="8"/>
  <c r="T16" i="8"/>
  <c r="U16" i="8"/>
  <c r="V16" i="8"/>
  <c r="AH16" i="8"/>
  <c r="AF17" i="8"/>
  <c r="O17" i="8"/>
  <c r="R17" i="8"/>
  <c r="P17" i="8"/>
  <c r="S17" i="8"/>
  <c r="Q17" i="8"/>
  <c r="T17" i="8"/>
  <c r="U17" i="8"/>
  <c r="V17" i="8"/>
  <c r="AH17" i="8"/>
  <c r="AF18" i="8"/>
  <c r="O18" i="8"/>
  <c r="R18" i="8"/>
  <c r="P18" i="8"/>
  <c r="S18" i="8"/>
  <c r="Q18" i="8"/>
  <c r="T18" i="8"/>
  <c r="U18" i="8"/>
  <c r="V18" i="8"/>
  <c r="AH18" i="8"/>
  <c r="AF19" i="8"/>
  <c r="O19" i="8"/>
  <c r="R19" i="8"/>
  <c r="P19" i="8"/>
  <c r="S19" i="8"/>
  <c r="Q19" i="8"/>
  <c r="T19" i="8"/>
  <c r="U19" i="8"/>
  <c r="V19" i="8"/>
  <c r="AH19" i="8"/>
  <c r="AF20" i="8"/>
  <c r="O20" i="8"/>
  <c r="R20" i="8"/>
  <c r="P20" i="8"/>
  <c r="S20" i="8"/>
  <c r="Q20" i="8"/>
  <c r="T20" i="8"/>
  <c r="U20" i="8"/>
  <c r="V20" i="8"/>
  <c r="AH20" i="8"/>
  <c r="AF21" i="8"/>
  <c r="O21" i="8"/>
  <c r="R21" i="8"/>
  <c r="P21" i="8"/>
  <c r="S21" i="8"/>
  <c r="Q21" i="8"/>
  <c r="T21" i="8"/>
  <c r="U21" i="8"/>
  <c r="V21" i="8"/>
  <c r="AH21" i="8"/>
  <c r="AF22" i="8"/>
  <c r="O22" i="8"/>
  <c r="R22" i="8"/>
  <c r="P22" i="8"/>
  <c r="S22" i="8"/>
  <c r="Q22" i="8"/>
  <c r="T22" i="8"/>
  <c r="U22" i="8"/>
  <c r="V22" i="8"/>
  <c r="AH22" i="8"/>
  <c r="AF23" i="8"/>
  <c r="O23" i="8"/>
  <c r="R23" i="8"/>
  <c r="P23" i="8"/>
  <c r="S23" i="8"/>
  <c r="Q23" i="8"/>
  <c r="T23" i="8"/>
  <c r="U23" i="8"/>
  <c r="V23" i="8"/>
  <c r="AH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H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H6" i="7"/>
  <c r="AF7" i="7"/>
  <c r="O7" i="7"/>
  <c r="R7" i="7"/>
  <c r="P7" i="7"/>
  <c r="S7" i="7"/>
  <c r="Q7" i="7"/>
  <c r="T7" i="7"/>
  <c r="U7" i="7"/>
  <c r="V7" i="7"/>
  <c r="AH7" i="7"/>
  <c r="AF8" i="7"/>
  <c r="O8" i="7"/>
  <c r="R8" i="7"/>
  <c r="P8" i="7"/>
  <c r="S8" i="7"/>
  <c r="Q8" i="7"/>
  <c r="T8" i="7"/>
  <c r="U8" i="7"/>
  <c r="V8" i="7"/>
  <c r="AH8" i="7"/>
  <c r="AF9" i="7"/>
  <c r="O9" i="7"/>
  <c r="R9" i="7"/>
  <c r="P9" i="7"/>
  <c r="S9" i="7"/>
  <c r="Q9" i="7"/>
  <c r="T9" i="7"/>
  <c r="U9" i="7"/>
  <c r="V9" i="7"/>
  <c r="AH9" i="7"/>
  <c r="AF10" i="7"/>
  <c r="O10" i="7"/>
  <c r="R10" i="7"/>
  <c r="P10" i="7"/>
  <c r="S10" i="7"/>
  <c r="Q10" i="7"/>
  <c r="T10" i="7"/>
  <c r="U10" i="7"/>
  <c r="V10" i="7"/>
  <c r="AH10" i="7"/>
  <c r="AF11" i="7"/>
  <c r="O11" i="7"/>
  <c r="R11" i="7"/>
  <c r="P11" i="7"/>
  <c r="S11" i="7"/>
  <c r="Q11" i="7"/>
  <c r="T11" i="7"/>
  <c r="U11" i="7"/>
  <c r="V11" i="7"/>
  <c r="AH11" i="7"/>
  <c r="AF12" i="7"/>
  <c r="O12" i="7"/>
  <c r="R12" i="7"/>
  <c r="P12" i="7"/>
  <c r="S12" i="7"/>
  <c r="Q12" i="7"/>
  <c r="T12" i="7"/>
  <c r="U12" i="7"/>
  <c r="V12" i="7"/>
  <c r="AH12" i="7"/>
  <c r="AF13" i="7"/>
  <c r="O13" i="7"/>
  <c r="R13" i="7"/>
  <c r="P13" i="7"/>
  <c r="S13" i="7"/>
  <c r="Q13" i="7"/>
  <c r="T13" i="7"/>
  <c r="U13" i="7"/>
  <c r="V13" i="7"/>
  <c r="AH13" i="7"/>
  <c r="AF14" i="7"/>
  <c r="O14" i="7"/>
  <c r="R14" i="7"/>
  <c r="P14" i="7"/>
  <c r="S14" i="7"/>
  <c r="Q14" i="7"/>
  <c r="T14" i="7"/>
  <c r="U14" i="7"/>
  <c r="V14" i="7"/>
  <c r="AH14" i="7"/>
  <c r="AF15" i="7"/>
  <c r="O15" i="7"/>
  <c r="R15" i="7"/>
  <c r="P15" i="7"/>
  <c r="S15" i="7"/>
  <c r="Q15" i="7"/>
  <c r="T15" i="7"/>
  <c r="U15" i="7"/>
  <c r="V15" i="7"/>
  <c r="AH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H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H6" i="6"/>
  <c r="AF7" i="6"/>
  <c r="O7" i="6"/>
  <c r="R7" i="6"/>
  <c r="P7" i="6"/>
  <c r="S7" i="6"/>
  <c r="Q7" i="6"/>
  <c r="T7" i="6"/>
  <c r="U7" i="6"/>
  <c r="V7" i="6"/>
  <c r="AH7" i="6"/>
  <c r="AF8" i="6"/>
  <c r="O8" i="6"/>
  <c r="R8" i="6"/>
  <c r="P8" i="6"/>
  <c r="S8" i="6"/>
  <c r="Q8" i="6"/>
  <c r="T8" i="6"/>
  <c r="U8" i="6"/>
  <c r="V8" i="6"/>
  <c r="AH8" i="6"/>
  <c r="AF9" i="6"/>
  <c r="O9" i="6"/>
  <c r="R9" i="6"/>
  <c r="P9" i="6"/>
  <c r="S9" i="6"/>
  <c r="Q9" i="6"/>
  <c r="T9" i="6"/>
  <c r="U9" i="6"/>
  <c r="V9" i="6"/>
  <c r="AH9" i="6"/>
  <c r="AF10" i="6"/>
  <c r="O10" i="6"/>
  <c r="R10" i="6"/>
  <c r="P10" i="6"/>
  <c r="S10" i="6"/>
  <c r="Q10" i="6"/>
  <c r="T10" i="6"/>
  <c r="U10" i="6"/>
  <c r="V10" i="6"/>
  <c r="AH10" i="6"/>
  <c r="AF11" i="6"/>
  <c r="O11" i="6"/>
  <c r="R11" i="6"/>
  <c r="P11" i="6"/>
  <c r="S11" i="6"/>
  <c r="Q11" i="6"/>
  <c r="T11" i="6"/>
  <c r="U11" i="6"/>
  <c r="V11" i="6"/>
  <c r="AH11" i="6"/>
  <c r="AF12" i="6"/>
  <c r="O12" i="6"/>
  <c r="R12" i="6"/>
  <c r="P12" i="6"/>
  <c r="S12" i="6"/>
  <c r="Q12" i="6"/>
  <c r="T12" i="6"/>
  <c r="U12" i="6"/>
  <c r="V12" i="6"/>
  <c r="AH12" i="6"/>
  <c r="AF13" i="6"/>
  <c r="O13" i="6"/>
  <c r="R13" i="6"/>
  <c r="P13" i="6"/>
  <c r="S13" i="6"/>
  <c r="Q13" i="6"/>
  <c r="T13" i="6"/>
  <c r="U13" i="6"/>
  <c r="V13" i="6"/>
  <c r="AH13" i="6"/>
  <c r="AF14" i="6"/>
  <c r="O14" i="6"/>
  <c r="R14" i="6"/>
  <c r="P14" i="6"/>
  <c r="S14" i="6"/>
  <c r="Q14" i="6"/>
  <c r="T14" i="6"/>
  <c r="U14" i="6"/>
  <c r="V14" i="6"/>
  <c r="AH14" i="6"/>
  <c r="AF15" i="6"/>
  <c r="O15" i="6"/>
  <c r="R15" i="6"/>
  <c r="P15" i="6"/>
  <c r="S15" i="6"/>
  <c r="Q15" i="6"/>
  <c r="T15" i="6"/>
  <c r="U15" i="6"/>
  <c r="V15" i="6"/>
  <c r="AH15" i="6"/>
  <c r="AF16" i="6"/>
  <c r="O16" i="6"/>
  <c r="R16" i="6"/>
  <c r="P16" i="6"/>
  <c r="S16" i="6"/>
  <c r="Q16" i="6"/>
  <c r="T16" i="6"/>
  <c r="U16" i="6"/>
  <c r="V16" i="6"/>
  <c r="AH16" i="6"/>
  <c r="AF17" i="6"/>
  <c r="O17" i="6"/>
  <c r="R17" i="6"/>
  <c r="P17" i="6"/>
  <c r="S17" i="6"/>
  <c r="Q17" i="6"/>
  <c r="T17" i="6"/>
  <c r="U17" i="6"/>
  <c r="V17" i="6"/>
  <c r="AH17" i="6"/>
  <c r="AF18" i="6"/>
  <c r="O18" i="6"/>
  <c r="R18" i="6"/>
  <c r="P18" i="6"/>
  <c r="S18" i="6"/>
  <c r="Q18" i="6"/>
  <c r="T18" i="6"/>
  <c r="U18" i="6"/>
  <c r="V18" i="6"/>
  <c r="AH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H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H10" i="5"/>
  <c r="AF11" i="5"/>
  <c r="O11" i="5"/>
  <c r="R11" i="5"/>
  <c r="P11" i="5"/>
  <c r="S11" i="5"/>
  <c r="Q11" i="5"/>
  <c r="T11" i="5"/>
  <c r="U11" i="5"/>
  <c r="V11" i="5"/>
  <c r="AH11" i="5"/>
  <c r="AF12" i="5"/>
  <c r="O12" i="5"/>
  <c r="R12" i="5"/>
  <c r="P12" i="5"/>
  <c r="S12" i="5"/>
  <c r="Q12" i="5"/>
  <c r="T12" i="5"/>
  <c r="U12" i="5"/>
  <c r="V12" i="5"/>
  <c r="AH12" i="5"/>
  <c r="AF13" i="5"/>
  <c r="O13" i="5"/>
  <c r="R13" i="5"/>
  <c r="P13" i="5"/>
  <c r="S13" i="5"/>
  <c r="Q13" i="5"/>
  <c r="T13" i="5"/>
  <c r="U13" i="5"/>
  <c r="V13" i="5"/>
  <c r="AH13" i="5"/>
  <c r="AF16" i="5"/>
  <c r="O16" i="5"/>
  <c r="R16" i="5"/>
  <c r="P16" i="5"/>
  <c r="S16" i="5"/>
  <c r="Q16" i="5"/>
  <c r="T16" i="5"/>
  <c r="U16" i="5"/>
  <c r="V16" i="5"/>
  <c r="AH16" i="5"/>
  <c r="AF20" i="5"/>
  <c r="O20" i="5"/>
  <c r="R20" i="5"/>
  <c r="P20" i="5"/>
  <c r="S20" i="5"/>
  <c r="Q20" i="5"/>
  <c r="T20" i="5"/>
  <c r="U20" i="5"/>
  <c r="V20" i="5"/>
  <c r="AH20" i="5"/>
  <c r="AF21" i="5"/>
  <c r="O21" i="5"/>
  <c r="R21" i="5"/>
  <c r="P21" i="5"/>
  <c r="S21" i="5"/>
  <c r="Q21" i="5"/>
  <c r="T21" i="5"/>
  <c r="U21" i="5"/>
  <c r="V21" i="5"/>
  <c r="AH21" i="5"/>
  <c r="AF26" i="5"/>
  <c r="O26" i="5"/>
  <c r="R26" i="5"/>
  <c r="P26" i="5"/>
  <c r="S26" i="5"/>
  <c r="Q26" i="5"/>
  <c r="T26" i="5"/>
  <c r="U26" i="5"/>
  <c r="V26" i="5"/>
  <c r="AH26" i="5"/>
  <c r="AF27" i="5"/>
  <c r="O27" i="5"/>
  <c r="R27" i="5"/>
  <c r="P27" i="5"/>
  <c r="S27" i="5"/>
  <c r="Q27" i="5"/>
  <c r="T27" i="5"/>
  <c r="U27" i="5"/>
  <c r="V27" i="5"/>
  <c r="AH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H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H10" i="4"/>
  <c r="AF11" i="4"/>
  <c r="O11" i="4"/>
  <c r="R11" i="4"/>
  <c r="P11" i="4"/>
  <c r="S11" i="4"/>
  <c r="Q11" i="4"/>
  <c r="T11" i="4"/>
  <c r="U11" i="4"/>
  <c r="V11" i="4"/>
  <c r="AH11" i="4"/>
  <c r="AF12" i="4"/>
  <c r="O12" i="4"/>
  <c r="R12" i="4"/>
  <c r="P12" i="4"/>
  <c r="S12" i="4"/>
  <c r="Q12" i="4"/>
  <c r="T12" i="4"/>
  <c r="U12" i="4"/>
  <c r="V12" i="4"/>
  <c r="AH12" i="4"/>
  <c r="AF13" i="4"/>
  <c r="O13" i="4"/>
  <c r="R13" i="4"/>
  <c r="P13" i="4"/>
  <c r="S13" i="4"/>
  <c r="Q13" i="4"/>
  <c r="T13" i="4"/>
  <c r="U13" i="4"/>
  <c r="V13" i="4"/>
  <c r="AH13" i="4"/>
  <c r="AF14" i="4"/>
  <c r="O14" i="4"/>
  <c r="R14" i="4"/>
  <c r="P14" i="4"/>
  <c r="S14" i="4"/>
  <c r="Q14" i="4"/>
  <c r="T14" i="4"/>
  <c r="U14" i="4"/>
  <c r="V14" i="4"/>
  <c r="AH14" i="4"/>
  <c r="AF15" i="4"/>
  <c r="O15" i="4"/>
  <c r="R15" i="4"/>
  <c r="P15" i="4"/>
  <c r="S15" i="4"/>
  <c r="Q15" i="4"/>
  <c r="T15" i="4"/>
  <c r="U15" i="4"/>
  <c r="V15" i="4"/>
  <c r="AH15" i="4"/>
  <c r="AF16" i="4"/>
  <c r="O16" i="4"/>
  <c r="R16" i="4"/>
  <c r="P16" i="4"/>
  <c r="S16" i="4"/>
  <c r="Q16" i="4"/>
  <c r="T16" i="4"/>
  <c r="U16" i="4"/>
  <c r="V16" i="4"/>
  <c r="AH16" i="4"/>
  <c r="AF20" i="4"/>
  <c r="O20" i="4"/>
  <c r="R20" i="4"/>
  <c r="P20" i="4"/>
  <c r="S20" i="4"/>
  <c r="Q20" i="4"/>
  <c r="T20" i="4"/>
  <c r="U20" i="4"/>
  <c r="V20" i="4"/>
  <c r="AH20" i="4"/>
  <c r="AF21" i="4"/>
  <c r="O21" i="4"/>
  <c r="R21" i="4"/>
  <c r="P21" i="4"/>
  <c r="S21" i="4"/>
  <c r="Q21" i="4"/>
  <c r="T21" i="4"/>
  <c r="U21" i="4"/>
  <c r="V21" i="4"/>
  <c r="AH21" i="4"/>
  <c r="AF26" i="4"/>
  <c r="O26" i="4"/>
  <c r="R26" i="4"/>
  <c r="P26" i="4"/>
  <c r="S26" i="4"/>
  <c r="Q26" i="4"/>
  <c r="T26" i="4"/>
  <c r="U26" i="4"/>
  <c r="V26" i="4"/>
  <c r="AH26" i="4"/>
  <c r="AF27" i="4"/>
  <c r="O27" i="4"/>
  <c r="R27" i="4"/>
  <c r="P27" i="4"/>
  <c r="S27" i="4"/>
  <c r="Q27" i="4"/>
  <c r="T27" i="4"/>
  <c r="U27" i="4"/>
  <c r="V27" i="4"/>
  <c r="AH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H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H9" i="3"/>
  <c r="AF10" i="3"/>
  <c r="O10" i="3"/>
  <c r="R10" i="3"/>
  <c r="P10" i="3"/>
  <c r="S10" i="3"/>
  <c r="Q10" i="3"/>
  <c r="T10" i="3"/>
  <c r="U10" i="3"/>
  <c r="V10" i="3"/>
  <c r="AH10" i="3"/>
  <c r="AF11" i="3"/>
  <c r="O11" i="3"/>
  <c r="R11" i="3"/>
  <c r="P11" i="3"/>
  <c r="S11" i="3"/>
  <c r="Q11" i="3"/>
  <c r="T11" i="3"/>
  <c r="U11" i="3"/>
  <c r="V11" i="3"/>
  <c r="AH11" i="3"/>
  <c r="AF12" i="3"/>
  <c r="O12" i="3"/>
  <c r="R12" i="3"/>
  <c r="P12" i="3"/>
  <c r="S12" i="3"/>
  <c r="Q12" i="3"/>
  <c r="T12" i="3"/>
  <c r="U12" i="3"/>
  <c r="V12" i="3"/>
  <c r="AH12" i="3"/>
  <c r="AF13" i="3"/>
  <c r="O13" i="3"/>
  <c r="R13" i="3"/>
  <c r="P13" i="3"/>
  <c r="S13" i="3"/>
  <c r="Q13" i="3"/>
  <c r="T13" i="3"/>
  <c r="U13" i="3"/>
  <c r="V13" i="3"/>
  <c r="AH13" i="3"/>
  <c r="AF14" i="3"/>
  <c r="O14" i="3"/>
  <c r="R14" i="3"/>
  <c r="P14" i="3"/>
  <c r="S14" i="3"/>
  <c r="Q14" i="3"/>
  <c r="T14" i="3"/>
  <c r="U14" i="3"/>
  <c r="V14" i="3"/>
  <c r="AH14" i="3"/>
  <c r="AF15" i="3"/>
  <c r="O15" i="3"/>
  <c r="R15" i="3"/>
  <c r="P15" i="3"/>
  <c r="S15" i="3"/>
  <c r="Q15" i="3"/>
  <c r="T15" i="3"/>
  <c r="U15" i="3"/>
  <c r="V15" i="3"/>
  <c r="AH15" i="3"/>
  <c r="AF16" i="3"/>
  <c r="O16" i="3"/>
  <c r="R16" i="3"/>
  <c r="P16" i="3"/>
  <c r="S16" i="3"/>
  <c r="Q16" i="3"/>
  <c r="T16" i="3"/>
  <c r="U16" i="3"/>
  <c r="V16" i="3"/>
  <c r="AH16" i="3"/>
  <c r="AF17" i="3"/>
  <c r="O17" i="3"/>
  <c r="R17" i="3"/>
  <c r="P17" i="3"/>
  <c r="S17" i="3"/>
  <c r="Q17" i="3"/>
  <c r="T17" i="3"/>
  <c r="U17" i="3"/>
  <c r="V17" i="3"/>
  <c r="AH17" i="3"/>
  <c r="AF18" i="3"/>
  <c r="O18" i="3"/>
  <c r="R18" i="3"/>
  <c r="P18" i="3"/>
  <c r="S18" i="3"/>
  <c r="Q18" i="3"/>
  <c r="T18" i="3"/>
  <c r="U18" i="3"/>
  <c r="V18" i="3"/>
  <c r="AH18" i="3"/>
  <c r="AF19" i="3"/>
  <c r="O19" i="3"/>
  <c r="R19" i="3"/>
  <c r="P19" i="3"/>
  <c r="S19" i="3"/>
  <c r="Q19" i="3"/>
  <c r="T19" i="3"/>
  <c r="U19" i="3"/>
  <c r="V19" i="3"/>
  <c r="AH19" i="3"/>
  <c r="AF20" i="3"/>
  <c r="O20" i="3"/>
  <c r="R20" i="3"/>
  <c r="P20" i="3"/>
  <c r="S20" i="3"/>
  <c r="Q20" i="3"/>
  <c r="T20" i="3"/>
  <c r="U20" i="3"/>
  <c r="V20" i="3"/>
  <c r="AH20" i="3"/>
  <c r="AF21" i="3"/>
  <c r="O21" i="3"/>
  <c r="R21" i="3"/>
  <c r="P21" i="3"/>
  <c r="S21" i="3"/>
  <c r="Q21" i="3"/>
  <c r="T21" i="3"/>
  <c r="U21" i="3"/>
  <c r="V21" i="3"/>
  <c r="AH21" i="3"/>
  <c r="AF6" i="3"/>
  <c r="O6" i="3"/>
  <c r="R6" i="3"/>
  <c r="P6" i="3"/>
  <c r="S6" i="3"/>
  <c r="Q6" i="3"/>
  <c r="T6" i="3"/>
  <c r="U6" i="3"/>
  <c r="V6" i="3"/>
  <c r="AH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H6" i="1"/>
  <c r="AF7" i="1"/>
  <c r="O7" i="1"/>
  <c r="R7" i="1"/>
  <c r="P7" i="1"/>
  <c r="S7" i="1"/>
  <c r="Q7" i="1"/>
  <c r="T7" i="1"/>
  <c r="U7" i="1"/>
  <c r="V7" i="1"/>
  <c r="AH7" i="1"/>
  <c r="AF8" i="1"/>
  <c r="O8" i="1"/>
  <c r="R8" i="1"/>
  <c r="P8" i="1"/>
  <c r="S8" i="1"/>
  <c r="Q8" i="1"/>
  <c r="T8" i="1"/>
  <c r="U8" i="1"/>
  <c r="V8" i="1"/>
  <c r="AH8" i="1"/>
  <c r="AF9" i="1"/>
  <c r="O9" i="1"/>
  <c r="R9" i="1"/>
  <c r="P9" i="1"/>
  <c r="S9" i="1"/>
  <c r="Q9" i="1"/>
  <c r="T9" i="1"/>
  <c r="U9" i="1"/>
  <c r="V9" i="1"/>
  <c r="AH9" i="1"/>
  <c r="AF10" i="1"/>
  <c r="O10" i="1"/>
  <c r="R10" i="1"/>
  <c r="P10" i="1"/>
  <c r="S10" i="1"/>
  <c r="Q10" i="1"/>
  <c r="T10" i="1"/>
  <c r="U10" i="1"/>
  <c r="V10" i="1"/>
  <c r="AH10" i="1"/>
  <c r="AF11" i="1"/>
  <c r="O11" i="1"/>
  <c r="R11" i="1"/>
  <c r="P11" i="1"/>
  <c r="S11" i="1"/>
  <c r="Q11" i="1"/>
  <c r="T11" i="1"/>
  <c r="U11" i="1"/>
  <c r="V11" i="1"/>
  <c r="AH11" i="1"/>
  <c r="AF12" i="1"/>
  <c r="O12" i="1"/>
  <c r="R12" i="1"/>
  <c r="P12" i="1"/>
  <c r="S12" i="1"/>
  <c r="Q12" i="1"/>
  <c r="T12" i="1"/>
  <c r="U12" i="1"/>
  <c r="V12" i="1"/>
  <c r="AH12" i="1"/>
  <c r="AF13" i="1"/>
  <c r="O13" i="1"/>
  <c r="R13" i="1"/>
  <c r="P13" i="1"/>
  <c r="S13" i="1"/>
  <c r="Q13" i="1"/>
  <c r="T13" i="1"/>
  <c r="U13" i="1"/>
  <c r="V13" i="1"/>
  <c r="AH13" i="1"/>
  <c r="AF14" i="1"/>
  <c r="O14" i="1"/>
  <c r="R14" i="1"/>
  <c r="P14" i="1"/>
  <c r="S14" i="1"/>
  <c r="Q14" i="1"/>
  <c r="T14" i="1"/>
  <c r="U14" i="1"/>
  <c r="V14" i="1"/>
  <c r="AH14" i="1"/>
  <c r="AF15" i="1"/>
  <c r="O15" i="1"/>
  <c r="R15" i="1"/>
  <c r="P15" i="1"/>
  <c r="S15" i="1"/>
  <c r="Q15" i="1"/>
  <c r="T15" i="1"/>
  <c r="U15" i="1"/>
  <c r="V15" i="1"/>
  <c r="AH15" i="1"/>
  <c r="AF16" i="1"/>
  <c r="O16" i="1"/>
  <c r="R16" i="1"/>
  <c r="P16" i="1"/>
  <c r="S16" i="1"/>
  <c r="Q16" i="1"/>
  <c r="T16" i="1"/>
  <c r="U16" i="1"/>
  <c r="V16" i="1"/>
  <c r="AH16" i="1"/>
  <c r="AF17" i="1"/>
  <c r="O17" i="1"/>
  <c r="R17" i="1"/>
  <c r="P17" i="1"/>
  <c r="S17" i="1"/>
  <c r="Q17" i="1"/>
  <c r="T17" i="1"/>
  <c r="U17" i="1"/>
  <c r="V17" i="1"/>
  <c r="AH17" i="1"/>
  <c r="AF5" i="1"/>
  <c r="O5" i="1"/>
  <c r="R5" i="1"/>
  <c r="P5" i="1"/>
  <c r="S5" i="1"/>
  <c r="Q5" i="1"/>
  <c r="T5" i="1"/>
  <c r="U5" i="1"/>
  <c r="V5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H6" i="61"/>
  <c r="AF7" i="61"/>
  <c r="O7" i="61"/>
  <c r="R7" i="61"/>
  <c r="P7" i="61"/>
  <c r="S7" i="61"/>
  <c r="Q7" i="61"/>
  <c r="T7" i="61"/>
  <c r="U7" i="61"/>
  <c r="V7" i="61"/>
  <c r="AH7" i="61"/>
  <c r="AF8" i="61"/>
  <c r="O8" i="61"/>
  <c r="R8" i="61"/>
  <c r="P8" i="61"/>
  <c r="S8" i="61"/>
  <c r="Q8" i="61"/>
  <c r="T8" i="61"/>
  <c r="U8" i="61"/>
  <c r="V8" i="61"/>
  <c r="AH8" i="61"/>
  <c r="AF5" i="61"/>
  <c r="O5" i="61"/>
  <c r="R5" i="61"/>
  <c r="P5" i="61"/>
  <c r="S5" i="61"/>
  <c r="Q5" i="61"/>
  <c r="T5" i="61"/>
  <c r="U5" i="61"/>
  <c r="V5" i="61"/>
  <c r="AH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H6" i="60"/>
  <c r="AF7" i="60"/>
  <c r="O7" i="60"/>
  <c r="R7" i="60"/>
  <c r="P7" i="60"/>
  <c r="S7" i="60"/>
  <c r="Q7" i="60"/>
  <c r="T7" i="60"/>
  <c r="U7" i="60"/>
  <c r="V7" i="60"/>
  <c r="AH7" i="60"/>
  <c r="AF8" i="60"/>
  <c r="O8" i="60"/>
  <c r="R8" i="60"/>
  <c r="P8" i="60"/>
  <c r="S8" i="60"/>
  <c r="Q8" i="60"/>
  <c r="T8" i="60"/>
  <c r="U8" i="60"/>
  <c r="V8" i="60"/>
  <c r="AH8" i="60"/>
  <c r="AF5" i="60"/>
  <c r="O5" i="60"/>
  <c r="R5" i="60"/>
  <c r="P5" i="60"/>
  <c r="S5" i="60"/>
  <c r="Q5" i="60"/>
  <c r="T5" i="60"/>
  <c r="U5" i="60"/>
  <c r="V5" i="60"/>
  <c r="AH5" i="60"/>
  <c r="AG6" i="60"/>
  <c r="AG7" i="60"/>
  <c r="AG8" i="60"/>
  <c r="AG5" i="60"/>
  <c r="AH8" i="59"/>
  <c r="AH9" i="59"/>
  <c r="AH10" i="59"/>
  <c r="AH11" i="59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AH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J6" i="55"/>
  <c r="AH9" i="55"/>
  <c r="O9" i="55"/>
  <c r="R9" i="55"/>
  <c r="P9" i="55"/>
  <c r="S9" i="55"/>
  <c r="Q9" i="55"/>
  <c r="T9" i="55"/>
  <c r="U9" i="55"/>
  <c r="V9" i="55"/>
  <c r="AJ9" i="55"/>
  <c r="AH10" i="55"/>
  <c r="O10" i="55"/>
  <c r="R10" i="55"/>
  <c r="P10" i="55"/>
  <c r="S10" i="55"/>
  <c r="Q10" i="55"/>
  <c r="T10" i="55"/>
  <c r="U10" i="55"/>
  <c r="V10" i="55"/>
  <c r="AJ10" i="55"/>
  <c r="AH5" i="55"/>
  <c r="O5" i="55"/>
  <c r="R5" i="55"/>
  <c r="P5" i="55"/>
  <c r="S5" i="55"/>
  <c r="Q5" i="55"/>
  <c r="T5" i="55"/>
  <c r="U5" i="55"/>
  <c r="V5" i="55"/>
  <c r="AJ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J6" i="51"/>
  <c r="AH7" i="51"/>
  <c r="O7" i="51"/>
  <c r="R7" i="51"/>
  <c r="P7" i="51"/>
  <c r="S7" i="51"/>
  <c r="Q7" i="51"/>
  <c r="T7" i="51"/>
  <c r="U7" i="51"/>
  <c r="V7" i="51"/>
  <c r="AJ7" i="51"/>
  <c r="AH8" i="51"/>
  <c r="O8" i="51"/>
  <c r="R8" i="51"/>
  <c r="P8" i="51"/>
  <c r="S8" i="51"/>
  <c r="Q8" i="51"/>
  <c r="T8" i="51"/>
  <c r="U8" i="51"/>
  <c r="V8" i="51"/>
  <c r="AJ8" i="51"/>
  <c r="AH9" i="51"/>
  <c r="O9" i="51"/>
  <c r="R9" i="51"/>
  <c r="P9" i="51"/>
  <c r="S9" i="51"/>
  <c r="Q9" i="51"/>
  <c r="T9" i="51"/>
  <c r="U9" i="51"/>
  <c r="V9" i="51"/>
  <c r="AJ9" i="51"/>
  <c r="AH5" i="51"/>
  <c r="O5" i="51"/>
  <c r="R5" i="51"/>
  <c r="P5" i="51"/>
  <c r="S5" i="51"/>
  <c r="Q5" i="51"/>
  <c r="T5" i="51"/>
  <c r="U5" i="51"/>
  <c r="V5" i="51"/>
  <c r="AJ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7" i="20"/>
  <c r="AH8" i="20"/>
  <c r="AH9" i="20"/>
  <c r="AH6" i="20"/>
  <c r="AH5" i="20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HE5" i="86"/>
  <c r="HB8" i="86"/>
  <c r="GY6" i="86"/>
  <c r="GV5" i="86"/>
  <c r="GS5" i="86"/>
  <c r="GP12" i="86"/>
  <c r="GM6" i="86"/>
  <c r="GJ6" i="86"/>
  <c r="GG5" i="86"/>
  <c r="FX6" i="86"/>
  <c r="FU6" i="86"/>
  <c r="FO5" i="86"/>
  <c r="FL6" i="86"/>
  <c r="FI5" i="86"/>
  <c r="AS6" i="86"/>
  <c r="AV9" i="86"/>
  <c r="BK6" i="86"/>
  <c r="CL6" i="86"/>
  <c r="CR6" i="86"/>
  <c r="CU6" i="86"/>
  <c r="DJ6" i="86"/>
  <c r="DP9" i="86"/>
  <c r="DS6" i="86"/>
  <c r="DY7" i="86"/>
  <c r="EB6" i="86"/>
  <c r="EK6" i="86"/>
  <c r="EN8" i="86"/>
  <c r="FF14" i="86"/>
  <c r="FC5" i="86"/>
  <c r="EZ5" i="86"/>
  <c r="EW5" i="86"/>
  <c r="ET5" i="86"/>
  <c r="EQ5" i="86"/>
  <c r="EH5" i="86"/>
  <c r="EE5" i="86"/>
  <c r="DV5" i="86"/>
  <c r="DM5" i="86"/>
  <c r="DG5" i="86"/>
  <c r="DD5" i="86"/>
  <c r="DA5" i="86"/>
  <c r="CX5" i="86"/>
  <c r="CO5" i="86"/>
  <c r="CI5" i="86"/>
  <c r="CF5" i="86"/>
  <c r="CC5" i="86"/>
  <c r="BZ5" i="86"/>
  <c r="BW5" i="86"/>
  <c r="BT5" i="86"/>
  <c r="BQ5" i="86"/>
  <c r="BH5" i="86"/>
  <c r="BE5" i="86"/>
  <c r="BB5" i="86"/>
  <c r="AY5" i="86"/>
  <c r="AP5" i="86"/>
  <c r="AM5" i="86"/>
  <c r="AJ5" i="86"/>
  <c r="AG5" i="86"/>
  <c r="AD5" i="86"/>
  <c r="AA5" i="86"/>
  <c r="X5" i="86"/>
  <c r="U5" i="86"/>
  <c r="R5" i="86"/>
  <c r="O5" i="86"/>
  <c r="L5" i="86"/>
  <c r="F5" i="86"/>
  <c r="C5" i="86"/>
  <c r="GS12" i="86"/>
  <c r="GS11" i="86"/>
  <c r="GS10" i="86"/>
  <c r="GS9" i="86"/>
  <c r="GS8" i="86"/>
  <c r="GS7" i="86"/>
  <c r="GS6" i="86"/>
  <c r="GP20" i="86"/>
  <c r="GP19" i="86"/>
  <c r="GP18" i="86"/>
  <c r="GP17" i="86"/>
  <c r="FU7" i="86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CI6" i="86"/>
  <c r="HB10" i="86"/>
  <c r="HB11" i="86"/>
  <c r="HB12" i="86"/>
  <c r="HB13" i="86"/>
  <c r="HB9" i="86"/>
  <c r="GY8" i="86"/>
  <c r="GY9" i="86"/>
  <c r="GY10" i="86"/>
  <c r="GY11" i="86"/>
  <c r="GY12" i="86"/>
  <c r="GY13" i="86"/>
  <c r="GY14" i="86"/>
  <c r="GY15" i="86"/>
  <c r="GY16" i="86"/>
  <c r="GY17" i="86"/>
  <c r="GY7" i="86"/>
  <c r="GJ13" i="86"/>
  <c r="GJ12" i="86"/>
  <c r="FO8" i="86"/>
  <c r="FO9" i="86"/>
  <c r="FO7" i="86"/>
  <c r="FO6" i="86"/>
  <c r="FL14" i="86"/>
  <c r="FI8" i="86"/>
  <c r="FF42" i="86"/>
  <c r="FF38" i="86"/>
  <c r="FF20" i="86"/>
  <c r="FF16" i="86"/>
  <c r="FF17" i="86"/>
  <c r="FF15" i="86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EZ7" i="86"/>
  <c r="EZ6" i="86"/>
  <c r="EW6" i="86"/>
  <c r="ET6" i="86"/>
  <c r="EQ7" i="86"/>
  <c r="EQ8" i="86"/>
  <c r="EQ9" i="86"/>
  <c r="EQ6" i="86"/>
  <c r="EN9" i="86"/>
  <c r="EK8" i="86"/>
  <c r="EK7" i="86"/>
  <c r="EH7" i="86"/>
  <c r="EH8" i="86"/>
  <c r="EH6" i="86"/>
  <c r="EE10" i="86"/>
  <c r="EE11" i="86"/>
  <c r="EE9" i="86"/>
  <c r="EE6" i="86"/>
  <c r="EB8" i="86"/>
  <c r="EB9" i="86"/>
  <c r="EB10" i="86"/>
  <c r="EB11" i="86"/>
  <c r="EB7" i="86"/>
  <c r="DY8" i="86"/>
  <c r="DV11" i="86"/>
  <c r="DS11" i="86"/>
  <c r="DS7" i="86"/>
  <c r="DM21" i="86"/>
  <c r="DM20" i="86"/>
  <c r="DM11" i="86"/>
  <c r="DM12" i="86"/>
  <c r="DM13" i="86"/>
  <c r="DM10" i="86"/>
  <c r="DM7" i="86"/>
  <c r="DM6" i="86"/>
  <c r="DJ8" i="86"/>
  <c r="DJ9" i="86"/>
  <c r="DJ10" i="86"/>
  <c r="DJ7" i="86"/>
  <c r="DG7" i="86"/>
  <c r="DG8" i="86"/>
  <c r="DG9" i="86"/>
  <c r="DG10" i="86"/>
  <c r="DG6" i="86"/>
  <c r="DD7" i="86"/>
  <c r="DD6" i="86"/>
  <c r="DA7" i="86"/>
  <c r="DA8" i="86"/>
  <c r="DA9" i="86"/>
  <c r="DA10" i="86"/>
  <c r="DA11" i="86"/>
  <c r="DA12" i="86"/>
  <c r="DA13" i="86"/>
  <c r="DA6" i="86"/>
  <c r="CX12" i="86"/>
  <c r="CX8" i="86"/>
  <c r="CX7" i="86"/>
  <c r="CX6" i="86"/>
  <c r="CU12" i="86"/>
  <c r="CU13" i="86"/>
  <c r="CU14" i="86"/>
  <c r="CU15" i="86"/>
  <c r="CU16" i="86"/>
  <c r="CU17" i="86"/>
  <c r="CU18" i="86"/>
  <c r="CU19" i="86"/>
  <c r="CU11" i="86"/>
  <c r="CU7" i="86"/>
  <c r="CR16" i="86"/>
  <c r="CR10" i="86"/>
  <c r="CR11" i="86"/>
  <c r="CR12" i="86"/>
  <c r="CR13" i="86"/>
  <c r="CR9" i="86"/>
  <c r="CO7" i="86"/>
  <c r="CO8" i="86"/>
  <c r="CO9" i="86"/>
  <c r="CO10" i="86"/>
  <c r="CO11" i="86"/>
  <c r="CO12" i="86"/>
  <c r="CO13" i="86"/>
  <c r="CO6" i="86"/>
  <c r="CL7" i="86"/>
  <c r="CF7" i="86"/>
  <c r="CF8" i="86"/>
  <c r="CF9" i="86"/>
  <c r="CF10" i="86"/>
  <c r="CF11" i="86"/>
  <c r="CF12" i="86"/>
  <c r="CF6" i="86"/>
  <c r="CC9" i="86"/>
  <c r="CC8" i="86"/>
  <c r="BZ7" i="86"/>
  <c r="BZ8" i="86"/>
  <c r="BZ9" i="86"/>
  <c r="BZ6" i="86"/>
  <c r="BW10" i="86"/>
  <c r="BW11" i="86"/>
  <c r="BW12" i="86"/>
  <c r="BW13" i="86"/>
  <c r="BW14" i="86"/>
  <c r="BW9" i="86"/>
  <c r="BT7" i="86"/>
  <c r="BT8" i="86"/>
  <c r="BT9" i="86"/>
  <c r="BT6" i="86"/>
  <c r="BQ6" i="86"/>
  <c r="BK17" i="86"/>
  <c r="BK18" i="86"/>
  <c r="BK16" i="86"/>
  <c r="BH7" i="86"/>
  <c r="BH8" i="86"/>
  <c r="BH6" i="86"/>
  <c r="BE7" i="86"/>
  <c r="BE8" i="86"/>
  <c r="BE9" i="86"/>
  <c r="BE10" i="86"/>
  <c r="BE11" i="86"/>
  <c r="BE6" i="86"/>
  <c r="BB18" i="86"/>
  <c r="BB27" i="86"/>
  <c r="BB30" i="86"/>
  <c r="BB33" i="86"/>
  <c r="BB26" i="86"/>
  <c r="BB17" i="86"/>
  <c r="AA7" i="86"/>
  <c r="AY7" i="86"/>
  <c r="AY8" i="86"/>
  <c r="AY9" i="86"/>
  <c r="AY10" i="86"/>
  <c r="AY13" i="86"/>
  <c r="AY14" i="86"/>
  <c r="AY15" i="86"/>
  <c r="AY16" i="86"/>
  <c r="AY17" i="86"/>
  <c r="AY18" i="86"/>
  <c r="AY19" i="86"/>
  <c r="AY20" i="86"/>
  <c r="AY23" i="86"/>
  <c r="AY26" i="86"/>
  <c r="AY6" i="86"/>
  <c r="AV11" i="86"/>
  <c r="AV12" i="86"/>
  <c r="AV15" i="86"/>
  <c r="AV10" i="86"/>
  <c r="AS10" i="86"/>
  <c r="AS11" i="86"/>
  <c r="AS12" i="86"/>
  <c r="AS13" i="86"/>
  <c r="AS14" i="86"/>
  <c r="AS7" i="86"/>
  <c r="AP9" i="86"/>
  <c r="AP10" i="86"/>
  <c r="AP11" i="86"/>
  <c r="AP12" i="86"/>
  <c r="AP13" i="86"/>
  <c r="AP8" i="86"/>
  <c r="AM7" i="86"/>
  <c r="AM10" i="86"/>
  <c r="AM11" i="86"/>
  <c r="AM12" i="86"/>
  <c r="AM13" i="86"/>
  <c r="AM14" i="86"/>
  <c r="AM15" i="86"/>
  <c r="AM16" i="86"/>
  <c r="AM17" i="86"/>
  <c r="AM18" i="86"/>
  <c r="AM19" i="86"/>
  <c r="AM20" i="86"/>
  <c r="AM21" i="86"/>
  <c r="AM22" i="86"/>
  <c r="AM23" i="86"/>
  <c r="AM6" i="86"/>
  <c r="AJ7" i="86"/>
  <c r="AJ8" i="86"/>
  <c r="AJ9" i="86"/>
  <c r="AJ10" i="86"/>
  <c r="AJ11" i="86"/>
  <c r="AJ12" i="86"/>
  <c r="AJ13" i="86"/>
  <c r="AJ14" i="86"/>
  <c r="AJ15" i="86"/>
  <c r="AJ6" i="86"/>
  <c r="AG7" i="86"/>
  <c r="AG8" i="86"/>
  <c r="AG9" i="86"/>
  <c r="AG10" i="86"/>
  <c r="AG11" i="86"/>
  <c r="AG12" i="86"/>
  <c r="AG13" i="86"/>
  <c r="AG14" i="86"/>
  <c r="AG15" i="86"/>
  <c r="AG16" i="86"/>
  <c r="AG17" i="86"/>
  <c r="AG18" i="86"/>
  <c r="AG6" i="86"/>
  <c r="AD11" i="86"/>
  <c r="AD12" i="86"/>
  <c r="AD13" i="86"/>
  <c r="AD16" i="86"/>
  <c r="AD20" i="86"/>
  <c r="AD21" i="86"/>
  <c r="AD26" i="86"/>
  <c r="AD27" i="86"/>
  <c r="AD10" i="86"/>
  <c r="AA26" i="86"/>
  <c r="AA27" i="86"/>
  <c r="AA11" i="86"/>
  <c r="AA12" i="86"/>
  <c r="AA13" i="86"/>
  <c r="AA14" i="86"/>
  <c r="AA15" i="86"/>
  <c r="AA16" i="86"/>
  <c r="AA20" i="86"/>
  <c r="AA21" i="86"/>
  <c r="AA10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8" i="86"/>
  <c r="U7" i="86"/>
  <c r="U8" i="86"/>
  <c r="U9" i="86"/>
  <c r="U10" i="86"/>
  <c r="U11" i="86"/>
  <c r="U12" i="86"/>
  <c r="U13" i="86"/>
  <c r="U14" i="86"/>
  <c r="U15" i="86"/>
  <c r="U16" i="86"/>
  <c r="U17" i="86"/>
  <c r="U6" i="86"/>
  <c r="R7" i="86"/>
  <c r="R8" i="86"/>
  <c r="R6" i="86"/>
  <c r="O7" i="86"/>
  <c r="O8" i="86"/>
  <c r="O6" i="86"/>
  <c r="L7" i="86"/>
  <c r="L8" i="86"/>
  <c r="L9" i="86"/>
  <c r="L10" i="86"/>
  <c r="L6" i="86"/>
  <c r="F9" i="86"/>
  <c r="F10" i="86"/>
  <c r="F6" i="86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C7" i="86"/>
  <c r="C8" i="86"/>
  <c r="C9" i="86"/>
  <c r="C6" i="8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5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W5" i="60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W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W7" i="60"/>
  <c r="AE11" i="61"/>
  <c r="U11" i="61"/>
  <c r="W6" i="60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F6" i="25"/>
  <c r="AA5" i="25"/>
  <c r="AD5" i="25"/>
  <c r="Z5" i="25"/>
  <c r="AC5" i="25"/>
  <c r="Y5" i="25"/>
  <c r="AB5" i="25"/>
  <c r="F5" i="25"/>
  <c r="AA4" i="25"/>
  <c r="AD4" i="25"/>
  <c r="Z4" i="25"/>
  <c r="AC4" i="25"/>
  <c r="Y4" i="25"/>
  <c r="AB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Q9" i="20"/>
  <c r="T9" i="20"/>
  <c r="P9" i="20"/>
  <c r="S9" i="20"/>
  <c r="O9" i="20"/>
  <c r="R9" i="20"/>
  <c r="AA8" i="20"/>
  <c r="AD8" i="20"/>
  <c r="Z8" i="20"/>
  <c r="AC8" i="20"/>
  <c r="Y8" i="20"/>
  <c r="AB8" i="20"/>
  <c r="Q8" i="20"/>
  <c r="T8" i="20"/>
  <c r="P8" i="20"/>
  <c r="S8" i="20"/>
  <c r="O8" i="20"/>
  <c r="R8" i="20"/>
  <c r="AA7" i="20"/>
  <c r="AD7" i="20"/>
  <c r="Z7" i="20"/>
  <c r="AC7" i="20"/>
  <c r="Y7" i="20"/>
  <c r="AB7" i="20"/>
  <c r="Q7" i="20"/>
  <c r="T7" i="20"/>
  <c r="P7" i="20"/>
  <c r="S7" i="20"/>
  <c r="O7" i="20"/>
  <c r="R7" i="20"/>
  <c r="Y6" i="20"/>
  <c r="AB6" i="20"/>
  <c r="AA6" i="20"/>
  <c r="AD6" i="20"/>
  <c r="Z6" i="20"/>
  <c r="AC6" i="20"/>
  <c r="Q6" i="20"/>
  <c r="T6" i="20"/>
  <c r="P6" i="20"/>
  <c r="S6" i="20"/>
  <c r="O6" i="20"/>
  <c r="R6" i="20"/>
  <c r="AA5" i="20"/>
  <c r="AD5" i="20"/>
  <c r="Z5" i="20"/>
  <c r="AC5" i="20"/>
  <c r="Y5" i="20"/>
  <c r="AB5" i="20"/>
  <c r="Q5" i="20"/>
  <c r="T5" i="20"/>
  <c r="P5" i="20"/>
  <c r="S5" i="20"/>
  <c r="O5" i="20"/>
  <c r="R5" i="20"/>
  <c r="AA4" i="20"/>
  <c r="AD4" i="20"/>
  <c r="Z4" i="20"/>
  <c r="AC4" i="20"/>
  <c r="Y4" i="20"/>
  <c r="AB4" i="20"/>
  <c r="Q4" i="20"/>
  <c r="T4" i="20"/>
  <c r="P4" i="20"/>
  <c r="S4" i="20"/>
  <c r="O4" i="20"/>
  <c r="R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6" i="20"/>
  <c r="U10" i="20"/>
  <c r="U14" i="20"/>
  <c r="U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U7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V15" i="25"/>
  <c r="W15" i="25"/>
  <c r="AE7" i="25"/>
  <c r="U8" i="25"/>
  <c r="U13" i="25"/>
  <c r="AE15" i="25"/>
  <c r="AE4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U8" i="20"/>
  <c r="AE9" i="20"/>
  <c r="AF9" i="20"/>
  <c r="U5" i="20"/>
  <c r="AE6" i="20"/>
  <c r="AF6" i="20"/>
  <c r="U9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W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W6" i="12"/>
  <c r="V7" i="12"/>
  <c r="W7" i="12"/>
  <c r="V13" i="12"/>
  <c r="W13" i="12"/>
  <c r="V11" i="12"/>
  <c r="W11" i="12"/>
  <c r="AF5" i="12"/>
  <c r="AG5" i="12"/>
  <c r="V5" i="12"/>
  <c r="W5" i="12"/>
  <c r="V10" i="12"/>
  <c r="W10" i="12"/>
  <c r="V8" i="12"/>
  <c r="W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<sst xmlns="http://schemas.openxmlformats.org/spreadsheetml/2006/main" count="6581" uniqueCount="439">
  <si>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</si>
  <si>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</si>
  <si>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</si>
  <si>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</si>
  <si>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</si>
  <si>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</si>
  <si>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</si>
  <si>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</si>
  <si>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</si>
  <si>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</si>
  <si>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</si>
  <si>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</si>
  <si>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</si>
  <si>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</si>
  <si>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</si>
  <si>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</si>
  <si>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</si>
  <si>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</si>
  <si>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</si>
  <si>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</si>
  <si>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</si>
  <si>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</si>
  <si>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</si>
  <si>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</si>
  <si>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</si>
  <si>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</si>
  <si>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</si>
  <si>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</si>
  <si>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</si>
  <si>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</si>
  <si>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</si>
  <si>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</si>
  <si>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</si>
  <si>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</si>
  <si>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</si>
  <si>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</si>
  <si>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</si>
  <si>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</si>
  <si>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</si>
  <si>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</si>
  <si>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</si>
  <si>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</si>
  <si>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</si>
  <si>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</si>
  <si>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</si>
  <si>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</si>
  <si>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</si>
  <si>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</si>
  <si>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</si>
  <si>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</si>
  <si>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</si>
  <si>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</si>
  <si>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</si>
  <si>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</si>
  <si>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</si>
  <si>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</si>
  <si>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</si>
  <si>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</si>
  <si>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</si>
  <si>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</si>
  <si>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</si>
  <si>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</si>
  <si>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</si>
  <si>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</si>
  <si>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</si>
  <si>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</si>
  <si>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</si>
  <si>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</si>
  <si>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</si>
  <si>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</si>
  <si>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</si>
  <si>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</si>
  <si>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</si>
  <si>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</si>
  <si>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</si>
  <si>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</si>
  <si>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</si>
  <si>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</si>
  <si>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</si>
  <si>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</si>
  <si>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</si>
  <si>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</si>
  <si>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</si>
  <si>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</si>
  <si>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</si>
  <si>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</si>
  <si>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</si>
  <si>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</si>
  <si>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</si>
  <si>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</si>
  <si>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</si>
  <si>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</si>
  <si>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</si>
  <si>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</si>
  <si>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</si>
  <si>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</si>
  <si>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</si>
  <si>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</si>
  <si>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</si>
  <si>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</si>
  <si>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</si>
  <si>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</si>
  <si>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</si>
  <si>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</si>
  <si>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</si>
  <si>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</si>
  <si>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</si>
  <si>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</si>
  <si>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</si>
  <si>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</si>
  <si>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</si>
  <si>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</si>
  <si>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</si>
  <si>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</si>
  <si>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</si>
  <si>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</si>
  <si>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</si>
  <si>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</si>
  <si>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</si>
  <si>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</si>
  <si>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</si>
  <si>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</si>
  <si>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</si>
  <si>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</si>
  <si>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</si>
  <si>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</si>
  <si>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</si>
  <si>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</si>
  <si>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</si>
  <si>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</si>
  <si>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</si>
  <si>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</si>
  <si>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</si>
  <si>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</si>
  <si>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</si>
  <si>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</si>
  <si>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</si>
  <si>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</si>
  <si>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</si>
  <si>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</si>
  <si>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</si>
  <si>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</si>
  <si>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</si>
  <si>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</si>
  <si>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</si>
  <si>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</si>
  <si>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</si>
  <si>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</si>
  <si>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</si>
  <si>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</si>
  <si>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</si>
  <si>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</si>
  <si>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</si>
  <si>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</si>
  <si>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</si>
  <si>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</si>
  <si>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</si>
  <si>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</si>
  <si>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</si>
  <si>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</si>
  <si>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</si>
  <si>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</si>
  <si>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</si>
  <si>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</si>
  <si>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</si>
  <si>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</si>
  <si>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</si>
  <si>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</si>
  <si>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wizyty</t>
  </si>
  <si>
    <t>Nazwisko</t>
  </si>
  <si>
    <t>Gasek Elżbieta</t>
  </si>
  <si>
    <t>MAX</t>
  </si>
  <si>
    <t>Kołodziejska Elżbieta</t>
  </si>
  <si>
    <t>Odstęp między wizytami</t>
  </si>
  <si>
    <t>Nogal Anna</t>
  </si>
  <si>
    <t>Krzysztoń Magdalena</t>
  </si>
  <si>
    <t>Wąsowicz twarz</t>
  </si>
  <si>
    <t>Wąsowicz szyja</t>
  </si>
  <si>
    <t>Kowal Helena</t>
  </si>
  <si>
    <t>Wierny Bartosz</t>
  </si>
  <si>
    <t>Bedzinowski twarz</t>
  </si>
  <si>
    <t>Bedzinowski szyja</t>
  </si>
  <si>
    <t>Januszewska Klaudia</t>
  </si>
  <si>
    <t>Cicha-kwiecień Katarzyna</t>
  </si>
  <si>
    <t>Zborowski Tomasz</t>
  </si>
  <si>
    <t>Spica Grażyna</t>
  </si>
  <si>
    <t>Czop Krystyna</t>
  </si>
  <si>
    <t>Zuterek Fabian</t>
  </si>
  <si>
    <t>Górszczak Dawid</t>
  </si>
  <si>
    <t>Mincberg Kamila</t>
  </si>
  <si>
    <t>Góźdź Justyna</t>
  </si>
  <si>
    <t>Jaroch Monika</t>
  </si>
  <si>
    <t>Debowska Edyta</t>
  </si>
  <si>
    <t xml:space="preserve">Kościółek Kacper </t>
  </si>
  <si>
    <t>Szlachta Vivienne</t>
  </si>
  <si>
    <t>Sosnowska Ewelina</t>
  </si>
  <si>
    <t xml:space="preserve">Jeż Sylwia </t>
  </si>
  <si>
    <t>Trojanowicz Damian</t>
  </si>
  <si>
    <t>Podlesiński Paweł</t>
  </si>
  <si>
    <t>Jankowski Michał</t>
  </si>
  <si>
    <t xml:space="preserve">Majek Kamil </t>
  </si>
  <si>
    <t>Marianowska Elżbieta</t>
  </si>
  <si>
    <t>Fil Piotr</t>
  </si>
  <si>
    <t>Szołdra Nikodem</t>
  </si>
  <si>
    <t>Sienniak Aleksandra</t>
  </si>
  <si>
    <t xml:space="preserve">Twardzik Karolina </t>
  </si>
  <si>
    <t>Kręt twarz</t>
  </si>
  <si>
    <t xml:space="preserve">Milewski Marcin </t>
  </si>
  <si>
    <t>Kos Anna</t>
  </si>
  <si>
    <t>Pękała twarz</t>
  </si>
  <si>
    <t>Szczeblewska Justyna</t>
  </si>
  <si>
    <t>Dobaczewska Helena</t>
  </si>
  <si>
    <t>Banasik Magdalena</t>
  </si>
  <si>
    <t>Chmiel Dagmara</t>
  </si>
  <si>
    <t>Chłopek Nikodem</t>
  </si>
  <si>
    <t>Krakowiecka Katarzyna</t>
  </si>
  <si>
    <t>Polis Kamil</t>
  </si>
  <si>
    <t>Piotrowska Emilia</t>
  </si>
  <si>
    <t>Lasisz Krzysztof</t>
  </si>
  <si>
    <t>Sobotka Wojciech</t>
  </si>
  <si>
    <t>Adriańczyk Dawid</t>
  </si>
  <si>
    <t>Cieśla Daniel</t>
  </si>
  <si>
    <t>Pietrzak twarz+szyja</t>
  </si>
  <si>
    <t xml:space="preserve">Elabrashi Jasmin 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</si>
  <si>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</si>
  <si>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</si>
  <si>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</si>
  <si>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</si>
  <si>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</si>
  <si>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</si>
  <si>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</si>
  <si>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</si>
  <si>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</si>
  <si>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</si>
  <si>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</si>
  <si>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</si>
  <si>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</si>
  <si>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</si>
  <si>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</si>
  <si>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</si>
  <si>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</si>
  <si>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</si>
  <si>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</si>
  <si>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</si>
  <si>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</si>
  <si>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</si>
  <si>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</si>
  <si>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</si>
  <si>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</si>
  <si>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</si>
  <si>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</si>
  <si>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</si>
  <si>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</si>
  <si>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</si>
  <si>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</si>
  <si>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</si>
  <si>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</si>
  <si>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</si>
  <si>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</si>
  <si>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Kolomyjec Krzysztof</t>
  </si>
  <si>
    <t>Antosik Agnieszka</t>
  </si>
  <si>
    <t>Gierz Małgorzata</t>
  </si>
  <si>
    <t>Hoba Kinga</t>
  </si>
  <si>
    <t>Jadczyk Marta</t>
  </si>
  <si>
    <t>Jasiński Konrad</t>
  </si>
  <si>
    <t>Jurgielewicz Andrzej</t>
  </si>
  <si>
    <t>Kondracki Ignacy</t>
  </si>
  <si>
    <t>Kot Ewa</t>
  </si>
  <si>
    <t>Kropkowska Ewa</t>
  </si>
  <si>
    <t>Okulska Ewa</t>
  </si>
  <si>
    <t>Świerczyńska Danuta</t>
  </si>
  <si>
    <t>Urban Agnieszka</t>
  </si>
  <si>
    <t>Wojas Paweł</t>
  </si>
  <si>
    <t>Wójcicki Grzegorz</t>
  </si>
  <si>
    <t>Zając Angela</t>
  </si>
  <si>
    <t>Ostęp między wizytami</t>
  </si>
  <si>
    <t>Odstęp miedzy wizytami</t>
  </si>
  <si>
    <t>ucięte zdjęcie</t>
  </si>
  <si>
    <t xml:space="preserve">1. </t>
  </si>
  <si>
    <t>rubryka różnica między sąsiednimi wizytami i obok odsęp czassu</t>
  </si>
  <si>
    <t xml:space="preserve">2. </t>
  </si>
  <si>
    <t>zbiorczy wykres poprawy - będzie widać tendencję</t>
  </si>
  <si>
    <t xml:space="preserve">3. </t>
  </si>
  <si>
    <t>korelacja meędzy sąsiednimi wizytami i odstępem między wizytami</t>
  </si>
  <si>
    <t>dla wszsytkich, od piątej i od szóstej</t>
  </si>
  <si>
    <t xml:space="preserve">4. </t>
  </si>
  <si>
    <t>pogadać ze statystykiem czy można to oszacować w kontekście zmniejszania się poprawy między wiszytami wraz z liczbą wizyt? - oczekiwana poprkawa a uzyskana</t>
  </si>
  <si>
    <t xml:space="preserve">5. </t>
  </si>
  <si>
    <t>poprawa między</t>
  </si>
  <si>
    <t>czas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</si>
  <si>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</si>
  <si>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</si>
  <si>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</si>
  <si>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</si>
  <si>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</si>
  <si>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</si>
  <si>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</si>
  <si>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</si>
  <si>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</si>
  <si>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</si>
  <si>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</si>
  <si>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</si>
  <si>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</si>
  <si>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</si>
  <si>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</si>
  <si>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</si>
  <si>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</si>
  <si>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</si>
  <si>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</si>
  <si>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</si>
  <si>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</si>
  <si>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</si>
  <si>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</si>
  <si>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</si>
  <si>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</si>
  <si>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</si>
  <si>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</si>
  <si>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</si>
  <si>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</si>
  <si>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</si>
  <si>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</si>
  <si>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</si>
  <si>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</si>
  <si>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</si>
  <si>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</si>
  <si>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</si>
  <si>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</si>
  <si>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</si>
  <si>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</si>
  <si>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</si>
  <si>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</si>
  <si>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</si>
  <si>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</si>
  <si>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</si>
  <si>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</si>
  <si>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</si>
  <si>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</si>
  <si>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</si>
  <si>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</si>
  <si>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</si>
  <si>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</si>
  <si>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</si>
  <si>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</si>
  <si>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</si>
  <si>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</si>
  <si>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</si>
  <si>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</si>
  <si>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</si>
  <si>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</si>
  <si>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</si>
  <si>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</si>
  <si>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</si>
  <si>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Świder Sylwia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</si>
  <si>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</si>
  <si>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</si>
  <si>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</si>
  <si>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</si>
  <si>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</si>
  <si>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</si>
  <si>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</si>
  <si>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</si>
  <si>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</si>
  <si>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</si>
  <si>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poprawa między </t>
  </si>
  <si>
    <t>wizyty/nazwisko</t>
  </si>
  <si>
    <t/>
  </si>
  <si>
    <t>5.</t>
  </si>
  <si>
    <t>26, 96492</t>
  </si>
  <si>
    <t xml:space="preserve">czas </t>
  </si>
  <si>
    <t>poprawa</t>
  </si>
  <si>
    <t>1.Gasek</t>
  </si>
  <si>
    <t>7. Kowal</t>
  </si>
  <si>
    <t>8.Wierny</t>
  </si>
  <si>
    <t>12. Januszewska</t>
  </si>
  <si>
    <t>13.Zborowski</t>
  </si>
  <si>
    <t>14.Spica</t>
  </si>
  <si>
    <t>15.Czop</t>
  </si>
  <si>
    <t>16.Zuterek</t>
  </si>
  <si>
    <t>18.Mincberg</t>
  </si>
  <si>
    <t>20. Jaroch</t>
  </si>
  <si>
    <t>23.Szlachta</t>
  </si>
  <si>
    <t>25. Sosnowska</t>
  </si>
  <si>
    <t>27. Trojanowicz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</si>
  <si>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</si>
  <si>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</si>
  <si>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</si>
  <si>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</si>
  <si>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</si>
  <si>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</si>
  <si>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</si>
  <si>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37.Milewski</t>
  </si>
  <si>
    <t>38. Kos</t>
  </si>
  <si>
    <t>41.Dobaczewska</t>
  </si>
  <si>
    <t>42. Banasik</t>
  </si>
  <si>
    <t>43.Chmiel</t>
  </si>
  <si>
    <t>44.Chłopek</t>
  </si>
  <si>
    <t>45.Krakowiecka</t>
  </si>
  <si>
    <t>46.Polis</t>
  </si>
  <si>
    <t>47.Piotrowska</t>
  </si>
  <si>
    <t>48. Lasisz</t>
  </si>
  <si>
    <t>49.Sobotka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</si>
  <si>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</si>
  <si>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</si>
  <si>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</si>
  <si>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</si>
  <si>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</si>
  <si>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</si>
  <si>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</si>
  <si>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</si>
  <si>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</si>
  <si>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</si>
  <si>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68. Urban</t>
  </si>
  <si>
    <t>69. Wojas</t>
  </si>
  <si>
    <t>Bezwzględna zmiana powierzchni</t>
  </si>
  <si>
    <t>total clearence effect między sąsiednimi wizytami</t>
  </si>
  <si>
    <t>Clearence
effect% między następowymi wizytami</t>
  </si>
  <si>
    <t>c</t>
  </si>
  <si>
    <t>2. Kolodziejska</t>
  </si>
  <si>
    <t>4. Krzyszton</t>
  </si>
  <si>
    <t>5.Wasowicz twarz</t>
  </si>
  <si>
    <t>6.Wasowicz szyja</t>
  </si>
  <si>
    <t>9. Bedzinowski twarz</t>
  </si>
  <si>
    <t>10.Bedzinowski szyja</t>
  </si>
  <si>
    <t>11. Cicha-kwiecien</t>
  </si>
  <si>
    <t>17. Gorszczak</t>
  </si>
  <si>
    <t>19. Gozdz</t>
  </si>
  <si>
    <t>21.Debowska</t>
  </si>
  <si>
    <t>22. Kosciolek</t>
  </si>
  <si>
    <t>24.Kolomyjec</t>
  </si>
  <si>
    <t>26.Jez</t>
  </si>
  <si>
    <t>28.Podlesinski</t>
  </si>
  <si>
    <t>36.Kret</t>
  </si>
  <si>
    <t>39. Pekała  twarz</t>
  </si>
  <si>
    <t>50.Adrianczyk</t>
  </si>
  <si>
    <t>66.Swider</t>
  </si>
  <si>
    <t>67.Swierczyńska</t>
  </si>
  <si>
    <t>70. Wojcicki</t>
  </si>
  <si>
    <t>71. Zajac</t>
  </si>
  <si>
    <t>total clearence effect miedzy sasiednimi wizytami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</si>
</sst>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7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wrapText="1"/>
    </xf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wrapText="1"/>
    </xf>
    <xf numFmtId="0" fontId="0" fillId="3" borderId="1" xfId="0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" fillId="7" borderId="1" xfId="0" applyFont="1" applyFill="1" applyBorder="1"/>
    <xf numFmtId="0" fontId="0" fillId="0" borderId="0" xfId="0" applyAlignment="1">
      <alignment horizontal="right"/>
    </xf>
    <xf numFmtId="0" fontId="0" fillId="6" borderId="1" xfId="0" quotePrefix="1" applyFill="1" applyBorder="1"/>
    <xf numFmtId="0" fontId="5" fillId="7" borderId="1" xfId="0" applyFont="1" applyFill="1" applyBorder="1" applyAlignment="1">
      <alignment vertical="center"/>
    </xf>
    <xf numFmtId="0" fontId="0" fillId="0" borderId="2" xfId="0" applyFill="1" applyBorder="1"/>
    <xf numFmtId="0" fontId="0" fillId="7" borderId="3" xfId="0" applyFill="1" applyBorder="1"/>
    <xf numFmtId="0" fontId="0" fillId="0" borderId="0" xfId="0" applyFont="1"/>
    <xf numFmtId="0" fontId="0" fillId="6" borderId="0" xfId="0" applyFill="1" applyAlignment="1">
      <alignment horizontal="right"/>
    </xf>
    <xf numFmtId="0" fontId="4" fillId="8" borderId="1" xfId="0" applyFont="1" applyFill="1" applyBorder="1"/>
    <xf numFmtId="0" fontId="4" fillId="8" borderId="4" xfId="0" applyFont="1" applyFill="1" applyBorder="1"/>
    <xf numFmtId="0" fontId="0" fillId="0" borderId="0" xfId="0" applyBorder="1"/>
    <xf numFmtId="0" fontId="0" fillId="6" borderId="5" xfId="0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0" fontId="5" fillId="9" borderId="0" xfId="0" applyFont="1" applyFill="1" applyAlignment="1">
      <alignment vertical="center"/>
    </xf>
    <xf numFmtId="49" fontId="5" fillId="9" borderId="0" xfId="0" applyNumberFormat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6" borderId="1" xfId="0" applyFont="1" applyFill="1" applyBorder="1"/>
    <xf numFmtId="0" fontId="0" fillId="8" borderId="1" xfId="0" applyFont="1" applyFill="1" applyBorder="1"/>
    <xf numFmtId="0" fontId="0" fillId="8" borderId="4" xfId="0" applyFont="1" applyFill="1" applyBorder="1"/>
    <xf numFmtId="0" fontId="0" fillId="6" borderId="0" xfId="0" applyFont="1" applyFill="1"/>
    <xf numFmtId="0" fontId="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F141-A261-A2EE2255D4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F141-A261-A2EE2255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wszyscy!$E$6:$E$44</c:f>
              <c:numCache>
                <c:formatCode>General</c:formatCode>
                <c:ptCount val="39"/>
                <c:pt idx="2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A-F141-A261-A2EE2255D4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A-F141-A261-A2EE2255D4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A-F141-A261-A2EE2255D4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A-F141-A261-A2EE2255D4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A-F141-A261-A2EE2255D4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A-F141-A261-A2EE2255D4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A-F141-A261-A2EE2255D4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A-F141-A261-A2EE2255D4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A-F141-A261-A2EE2255D4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A-F141-A261-A2EE2255D4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7A-F141-A261-A2EE2255D4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7A-F141-A261-A2EE2255D4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7A-F141-A261-A2EE2255D4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wszyscy!$R$6:$R$44</c:f>
              <c:numCache>
                <c:formatCode>General</c:formatCode>
                <c:ptCount val="39"/>
                <c:pt idx="4">
                  <c:v>24.177262809999998</c:v>
                </c:pt>
                <c:pt idx="5">
                  <c:v>10.923170239999999</c:v>
                </c:pt>
                <c:pt idx="6">
                  <c:v>25.656511299999998</c:v>
                </c:pt>
                <c:pt idx="7">
                  <c:v>29.49866214</c:v>
                </c:pt>
                <c:pt idx="9">
                  <c:v>12.974840970000001</c:v>
                </c:pt>
                <c:pt idx="10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7A-F141-A261-A2EE2255D4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7A-F141-A261-A2EE2255D4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7A-F141-A261-A2EE2255D4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wszyscy!$U$6:$U$44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7A-F141-A261-A2EE2255D4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wszyscy!$V$6:$V$44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7A-F141-A261-A2EE2255D4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wszyscy!$W$6:$W$44</c:f>
              <c:numCache>
                <c:formatCode>General</c:formatCode>
                <c:ptCount val="39"/>
                <c:pt idx="1">
                  <c:v>29.728064629999999</c:v>
                </c:pt>
                <c:pt idx="5">
                  <c:v>55.476150760000003</c:v>
                </c:pt>
                <c:pt idx="7">
                  <c:v>30.73673501</c:v>
                </c:pt>
                <c:pt idx="10">
                  <c:v>66.863706280000002</c:v>
                </c:pt>
                <c:pt idx="11">
                  <c:v>44.102069450000002</c:v>
                </c:pt>
                <c:pt idx="12">
                  <c:v>45.525181490000001</c:v>
                </c:pt>
                <c:pt idx="13">
                  <c:v>66.141622400000003</c:v>
                </c:pt>
                <c:pt idx="17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7A-F141-A261-A2EE2255D4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wszyscy!$X$6:$X$44</c:f>
              <c:numCache>
                <c:formatCode>General</c:formatCode>
                <c:ptCount val="39"/>
                <c:pt idx="1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7A-F141-A261-A2EE2255D4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wszyscy!$Y$6:$Y$44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7A-F141-A261-A2EE2255D4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wszyscy!$Z$6:$Z$44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7A-F141-A261-A2EE2255D4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7A-F141-A261-A2EE2255D49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7A-F141-A261-A2EE2255D49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7A-F141-A261-A2EE2255D49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7A-F141-A261-A2EE2255D49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wszyscy!$AE$6:$AE$44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7A-F141-A261-A2EE2255D49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wszyscy!$AF$6:$AF$44</c:f>
              <c:numCache>
                <c:formatCode>General</c:formatCode>
                <c:ptCount val="39"/>
                <c:pt idx="1">
                  <c:v>22.182052779999999</c:v>
                </c:pt>
                <c:pt idx="2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7A-F141-A261-A2EE2255D49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wszyscy!$AG$6:$AG$44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7A-F141-A261-A2EE2255D49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wszyscy!$AH$6:$AH$44</c:f>
              <c:numCache>
                <c:formatCode>General</c:formatCode>
                <c:ptCount val="39"/>
                <c:pt idx="1">
                  <c:v>19.242272920000001</c:v>
                </c:pt>
                <c:pt idx="3">
                  <c:v>34.379477899999998</c:v>
                </c:pt>
                <c:pt idx="4">
                  <c:v>43.077414040000001</c:v>
                </c:pt>
                <c:pt idx="5">
                  <c:v>46.325861799999998</c:v>
                </c:pt>
                <c:pt idx="6">
                  <c:v>57.929323799999999</c:v>
                </c:pt>
                <c:pt idx="7">
                  <c:v>69.355647289999993</c:v>
                </c:pt>
                <c:pt idx="8">
                  <c:v>81.516030659999998</c:v>
                </c:pt>
                <c:pt idx="10">
                  <c:v>81.826281429999995</c:v>
                </c:pt>
                <c:pt idx="11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7A-F141-A261-A2EE2255D49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wszyscy!$AI$6:$AI$44</c:f>
              <c:numCache>
                <c:formatCode>General</c:formatCode>
                <c:ptCount val="39"/>
                <c:pt idx="1">
                  <c:v>36.234076979999998</c:v>
                </c:pt>
                <c:pt idx="2">
                  <c:v>43.250817619999999</c:v>
                </c:pt>
                <c:pt idx="5">
                  <c:v>58.782844959999998</c:v>
                </c:pt>
                <c:pt idx="6">
                  <c:v>62.346654520000001</c:v>
                </c:pt>
                <c:pt idx="7">
                  <c:v>57.40975169</c:v>
                </c:pt>
                <c:pt idx="8">
                  <c:v>51.225725349999998</c:v>
                </c:pt>
                <c:pt idx="9">
                  <c:v>61.238269080000002</c:v>
                </c:pt>
                <c:pt idx="10">
                  <c:v>56.037066670000002</c:v>
                </c:pt>
                <c:pt idx="11">
                  <c:v>27.924738770000001</c:v>
                </c:pt>
                <c:pt idx="12">
                  <c:v>38.508722740000003</c:v>
                </c:pt>
                <c:pt idx="13">
                  <c:v>63.611538080000003</c:v>
                </c:pt>
                <c:pt idx="14">
                  <c:v>57.946988099999999</c:v>
                </c:pt>
                <c:pt idx="17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7A-F141-A261-A2EE2255D49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wszyscy!$AJ$6:$AJ$44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7A-F141-A261-A2EE2255D49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wszyscy!$AK$6:$AK$44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7A-F141-A261-A2EE2255D49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wszyscy!$AL$6:$AL$44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7A-F141-A261-A2EE2255D49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7A-F141-A261-A2EE2255D49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wszyscy!$AN$6:$AN$44</c:f>
              <c:numCache>
                <c:formatCode>General</c:formatCode>
                <c:ptCount val="39"/>
                <c:pt idx="1">
                  <c:v>45.709504129999999</c:v>
                </c:pt>
                <c:pt idx="2">
                  <c:v>37.269398359999997</c:v>
                </c:pt>
                <c:pt idx="3">
                  <c:v>57.078301690000004</c:v>
                </c:pt>
                <c:pt idx="4">
                  <c:v>67.561994889999994</c:v>
                </c:pt>
                <c:pt idx="5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7A-F141-A261-A2EE2255D49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7A-F141-A261-A2EE2255D49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wszyscy!$AP$6:$AP$44</c:f>
              <c:numCache>
                <c:formatCode>General</c:formatCode>
                <c:ptCount val="39"/>
                <c:pt idx="5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7A-F141-A261-A2EE2255D49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wszyscy!$AQ$6:$AQ$44</c:f>
              <c:numCache>
                <c:formatCode>General</c:formatCode>
                <c:ptCount val="39"/>
                <c:pt idx="1">
                  <c:v>31.778821239999999</c:v>
                </c:pt>
                <c:pt idx="2">
                  <c:v>61.567716359999999</c:v>
                </c:pt>
                <c:pt idx="5">
                  <c:v>51.052334340000002</c:v>
                </c:pt>
                <c:pt idx="6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7A-F141-A261-A2EE2255D49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7A-F141-A261-A2EE2255D49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wszyscy!$AS$6:$AS$44</c:f>
              <c:numCache>
                <c:formatCode>General</c:formatCode>
                <c:ptCount val="39"/>
                <c:pt idx="2">
                  <c:v>38.857616219999997</c:v>
                </c:pt>
                <c:pt idx="3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7A-F141-A261-A2EE2255D49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wszyscy!$AT$6:$AT$44</c:f>
              <c:numCache>
                <c:formatCode>General</c:formatCode>
                <c:ptCount val="39"/>
                <c:pt idx="1">
                  <c:v>31.187703200000001</c:v>
                </c:pt>
                <c:pt idx="2">
                  <c:v>48.745278910000003</c:v>
                </c:pt>
                <c:pt idx="3">
                  <c:v>66.981089609999998</c:v>
                </c:pt>
                <c:pt idx="4">
                  <c:v>69.230947950000001</c:v>
                </c:pt>
                <c:pt idx="5">
                  <c:v>68.18421816</c:v>
                </c:pt>
                <c:pt idx="6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7A-F141-A261-A2EE2255D49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wszyscy!$AU$6:$AU$44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7A-F141-A261-A2EE2255D49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wszyscy!$AV$6:$AV$44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7A-F141-A261-A2EE2255D49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wszyscy!$AW$6:$AW$44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7A-F141-A261-A2EE2255D49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wszyscy!$AX$6:$AX$44</c:f>
              <c:numCache>
                <c:formatCode>General</c:formatCode>
                <c:ptCount val="39"/>
                <c:pt idx="3">
                  <c:v>69.280475710000005</c:v>
                </c:pt>
                <c:pt idx="4">
                  <c:v>69.880204649999996</c:v>
                </c:pt>
                <c:pt idx="8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7A-F141-A261-A2EE2255D49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7A-F141-A261-A2EE2255D49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7A-F141-A261-A2EE2255D49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7A-F141-A261-A2EE2255D49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7A-F141-A261-A2EE2255D49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7A-F141-A261-A2EE2255D49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wszyscy!$BD$6:$BD$44</c:f>
              <c:numCache>
                <c:formatCode>General</c:formatCode>
                <c:ptCount val="39"/>
                <c:pt idx="9">
                  <c:v>-4.4228629000000002</c:v>
                </c:pt>
                <c:pt idx="10">
                  <c:v>-1.0385598</c:v>
                </c:pt>
                <c:pt idx="11">
                  <c:v>-0.27448420000000001</c:v>
                </c:pt>
                <c:pt idx="12">
                  <c:v>19.000281000000001</c:v>
                </c:pt>
                <c:pt idx="14">
                  <c:v>40.408938999999997</c:v>
                </c:pt>
                <c:pt idx="15">
                  <c:v>25.907326000000001</c:v>
                </c:pt>
                <c:pt idx="17">
                  <c:v>25.639112999999998</c:v>
                </c:pt>
                <c:pt idx="20">
                  <c:v>37.133346000000003</c:v>
                </c:pt>
                <c:pt idx="26">
                  <c:v>55.533068999999998</c:v>
                </c:pt>
                <c:pt idx="33">
                  <c:v>57.090316000000001</c:v>
                </c:pt>
                <c:pt idx="37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7A-F141-A261-A2EE2255D49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7A-F141-A261-A2EE2255D49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wszyscy!$BF$6:$BF$44</c:f>
              <c:numCache>
                <c:formatCode>General</c:formatCode>
                <c:ptCount val="39"/>
                <c:pt idx="1">
                  <c:v>10.550743000000001</c:v>
                </c:pt>
                <c:pt idx="8">
                  <c:v>-21.259604</c:v>
                </c:pt>
                <c:pt idx="9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7A-F141-A261-A2EE2255D49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7A-F141-A261-A2EE2255D49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7A-F141-A261-A2EE2255D49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wszyscy!$BI$6:$BI$44</c:f>
              <c:numCache>
                <c:formatCode>General</c:formatCode>
                <c:ptCount val="39"/>
                <c:pt idx="1">
                  <c:v>11.596233</c:v>
                </c:pt>
                <c:pt idx="2">
                  <c:v>14.922438</c:v>
                </c:pt>
                <c:pt idx="16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7A-F141-A261-A2EE2255D49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wszyscy!$BJ$6:$BJ$44</c:f>
              <c:numCache>
                <c:formatCode>General</c:formatCode>
                <c:ptCount val="39"/>
                <c:pt idx="1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7A-F141-A261-A2EE2255D49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7A-F141-A261-A2EE2255D49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7A-F141-A261-A2EE2255D49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7A-F141-A261-A2EE2255D49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wszyscy!$BN$6:$BN$44</c:f>
              <c:numCache>
                <c:formatCode>General</c:formatCode>
                <c:ptCount val="39"/>
                <c:pt idx="1">
                  <c:v>40.681207000000001</c:v>
                </c:pt>
                <c:pt idx="6">
                  <c:v>50.780921999999997</c:v>
                </c:pt>
                <c:pt idx="7">
                  <c:v>54.363585999999998</c:v>
                </c:pt>
                <c:pt idx="8">
                  <c:v>56.586852999999998</c:v>
                </c:pt>
                <c:pt idx="14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7A-F141-A261-A2EE2255D49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wszyscy!$BO$6:$BO$44</c:f>
              <c:numCache>
                <c:formatCode>General</c:formatCode>
                <c:ptCount val="39"/>
                <c:pt idx="1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7A-F141-A261-A2EE2255D49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wszyscy!$BP$6:$BP$44</c:f>
              <c:numCache>
                <c:formatCode>General</c:formatCode>
                <c:ptCount val="39"/>
                <c:pt idx="7">
                  <c:v>52.019829000000001</c:v>
                </c:pt>
                <c:pt idx="9">
                  <c:v>58.008192999999999</c:v>
                </c:pt>
                <c:pt idx="11">
                  <c:v>63.200799000000004</c:v>
                </c:pt>
                <c:pt idx="12">
                  <c:v>70.578969999999998</c:v>
                </c:pt>
                <c:pt idx="13">
                  <c:v>60.675066000000001</c:v>
                </c:pt>
                <c:pt idx="14">
                  <c:v>65.459266999999997</c:v>
                </c:pt>
                <c:pt idx="15">
                  <c:v>77.086358000000004</c:v>
                </c:pt>
                <c:pt idx="18">
                  <c:v>75.415144999999995</c:v>
                </c:pt>
                <c:pt idx="20">
                  <c:v>75.552143999999998</c:v>
                </c:pt>
                <c:pt idx="23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7A-F141-A261-A2EE2255D49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7A-F141-A261-A2EE2255D49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7A-F141-A261-A2EE2255D49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wszyscy!$BS$6:$BS$44</c:f>
              <c:numCache>
                <c:formatCode>General</c:formatCode>
                <c:ptCount val="39"/>
                <c:pt idx="1">
                  <c:v>17.198038</c:v>
                </c:pt>
                <c:pt idx="2">
                  <c:v>34.119785999999998</c:v>
                </c:pt>
                <c:pt idx="3">
                  <c:v>29.992775000000002</c:v>
                </c:pt>
                <c:pt idx="4">
                  <c:v>44.915801999999999</c:v>
                </c:pt>
                <c:pt idx="5">
                  <c:v>42.277287000000001</c:v>
                </c:pt>
                <c:pt idx="6">
                  <c:v>44.153542000000002</c:v>
                </c:pt>
                <c:pt idx="7">
                  <c:v>46.531427000000001</c:v>
                </c:pt>
                <c:pt idx="8">
                  <c:v>54.373089</c:v>
                </c:pt>
                <c:pt idx="9">
                  <c:v>61.101469000000002</c:v>
                </c:pt>
                <c:pt idx="10">
                  <c:v>62.451588000000001</c:v>
                </c:pt>
                <c:pt idx="11">
                  <c:v>62.457422999999999</c:v>
                </c:pt>
                <c:pt idx="12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7A-F141-A261-A2EE2255D49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wszyscy!$BT$6:$BT$44</c:f>
              <c:numCache>
                <c:formatCode>General</c:formatCode>
                <c:ptCount val="39"/>
                <c:pt idx="3">
                  <c:v>61.510613999999997</c:v>
                </c:pt>
                <c:pt idx="4">
                  <c:v>57.625847</c:v>
                </c:pt>
                <c:pt idx="5">
                  <c:v>75.286636999999999</c:v>
                </c:pt>
                <c:pt idx="6">
                  <c:v>69.973296000000005</c:v>
                </c:pt>
                <c:pt idx="7">
                  <c:v>83.173308000000006</c:v>
                </c:pt>
                <c:pt idx="8">
                  <c:v>74.593278999999995</c:v>
                </c:pt>
                <c:pt idx="10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7A-F141-A261-A2EE2255D49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7A-F141-A261-A2EE2255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7359"/>
        <c:axId val="80640815"/>
      </c:lineChart>
      <c:catAx>
        <c:axId val="7994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815"/>
        <c:crosses val="autoZero"/>
        <c:auto val="1"/>
        <c:lblAlgn val="ctr"/>
        <c:lblOffset val="100"/>
        <c:noMultiLvlLbl val="0"/>
      </c:catAx>
      <c:valAx>
        <c:axId val="80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69076203859255E-2"/>
          <c:y val="6.2499179026818723E-2"/>
          <c:w val="0.95947468551113602"/>
          <c:h val="0.826075090088123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bez tych nie od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0E44-A88C-96062F2B9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bez tych nie od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0E44-A88C-96062F2B95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bez tych nie od 0'!$E$6:$E$44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0E44-A88C-96062F2B95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bez tych nie od 0'!$F$6:$F$44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D-0E44-A88C-96062F2B95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bez tych nie od 0'!$G$6:$G$44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D-0E44-A88C-96062F2B95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bez tych nie od 0'!$H$6:$H$44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0E44-A88C-96062F2B952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0'!$I$6:$I$44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D-0E44-A88C-96062F2B952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0'!$J$6:$J$44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D-0E44-A88C-96062F2B952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0'!$K$6:$K$44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D-0E44-A88C-96062F2B952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0'!$L$6:$L$44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D-0E44-A88C-96062F2B952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0'!$M$6:$M$44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D-0E44-A88C-96062F2B95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0'!$N$6:$N$44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D-0E44-A88C-96062F2B95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0'!$O$6:$O$44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D-0E44-A88C-96062F2B952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0'!$P$6:$P$44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4D-0E44-A88C-96062F2B952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0'!$Q$6:$Q$44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4D-0E44-A88C-96062F2B952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0'!$R$6:$R$44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4D-0E44-A88C-96062F2B952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0'!$S$6:$S$44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4D-0E44-A88C-96062F2B952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0'!$T$6:$T$44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4D-0E44-A88C-96062F2B952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0'!$U$6:$U$44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D-0E44-A88C-96062F2B952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0'!$V$6:$V$44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4D-0E44-A88C-96062F2B952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0'!$W$6:$W$44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D-0E44-A88C-96062F2B952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0'!$X$6:$X$44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4D-0E44-A88C-96062F2B952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0'!$Y$6:$Y$44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4D-0E44-A88C-96062F2B952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0'!$Z$6:$Z$44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4D-0E44-A88C-96062F2B952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0'!$AA$6:$AA$44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4D-0E44-A88C-96062F2B952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0'!$AB$6:$AB$44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4D-0E44-A88C-96062F2B952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0'!$AC$6:$AC$44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4D-0E44-A88C-96062F2B952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0'!$AD$6:$AD$44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4D-0E44-A88C-96062F2B952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0'!$AE$6:$AE$44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4D-0E44-A88C-96062F2B952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0'!$AF$6:$AF$44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4D-0E44-A88C-96062F2B952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0'!$AG$6:$AG$44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4D-0E44-A88C-96062F2B952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0'!$AH$6:$AH$44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4D-0E44-A88C-96062F2B952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0'!$AI$6:$AI$44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4D-0E44-A88C-96062F2B952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0'!$AJ$6:$AJ$44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D-0E44-A88C-96062F2B952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0'!$AK$6:$AK$44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D-0E44-A88C-96062F2B952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0'!$AL$6:$AL$44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D-0E44-A88C-96062F2B952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0'!$AM$6:$AM$44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4D-0E44-A88C-96062F2B952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0'!$AN$6:$AN$44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4D-0E44-A88C-96062F2B952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0'!$AO$6:$AO$44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4D-0E44-A88C-96062F2B952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0'!$AP$6:$AP$44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4D-0E44-A88C-96062F2B952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0'!$AQ$6:$AQ$44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4D-0E44-A88C-96062F2B952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0'!$AR$6:$AR$44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4D-0E44-A88C-96062F2B952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0'!$AS$6:$AS$44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4D-0E44-A88C-96062F2B952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0'!$AT$6:$AT$44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4D-0E44-A88C-96062F2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17344"/>
        <c:axId val="1153849088"/>
      </c:lineChart>
      <c:catAx>
        <c:axId val="11406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49088"/>
        <c:crosses val="autoZero"/>
        <c:auto val="1"/>
        <c:lblAlgn val="ctr"/>
        <c:lblOffset val="100"/>
        <c:noMultiLvlLbl val="0"/>
      </c:catAx>
      <c:valAx>
        <c:axId val="1153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6-F34D-8847-FBAFAE3F4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6-F34D-8847-FBAFAE3F4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0'!$E$6:$E$44</c:f>
              <c:numCache>
                <c:formatCode>General</c:formatCode>
                <c:ptCount val="39"/>
                <c:pt idx="0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6-F34D-8847-FBAFAE3F4A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6-F34D-8847-FBAFAE3F4A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6-F34D-8847-FBAFAE3F4A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6-F34D-8847-FBAFAE3F4A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6-F34D-8847-FBAFAE3F4A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6-F34D-8847-FBAFAE3F4A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6-F34D-8847-FBAFAE3F4A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6-F34D-8847-FBAFAE3F4A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6-F34D-8847-FBAFAE3F4A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6-F34D-8847-FBAFAE3F4A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6-F34D-8847-FBAFAE3F4A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6-F34D-8847-FBAFAE3F4A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6-F34D-8847-FBAFAE3F4A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0'!$R$6:$R$44</c:f>
              <c:numCache>
                <c:formatCode>General</c:formatCode>
                <c:ptCount val="39"/>
                <c:pt idx="0">
                  <c:v>24.177262809999998</c:v>
                </c:pt>
                <c:pt idx="1">
                  <c:v>10.923170239999999</c:v>
                </c:pt>
                <c:pt idx="2">
                  <c:v>25.656511299999998</c:v>
                </c:pt>
                <c:pt idx="3">
                  <c:v>29.49866214</c:v>
                </c:pt>
                <c:pt idx="5">
                  <c:v>12.974840970000001</c:v>
                </c:pt>
                <c:pt idx="6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6-F34D-8847-FBAFAE3F4A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6-F34D-8847-FBAFAE3F4A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6-F34D-8847-FBAFAE3F4A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26-F34D-8847-FBAFAE3F4A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26-F34D-8847-FBAFAE3F4A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0'!$W$6:$W$44</c:f>
              <c:numCache>
                <c:formatCode>General</c:formatCode>
                <c:ptCount val="39"/>
                <c:pt idx="0">
                  <c:v>29.728064629999999</c:v>
                </c:pt>
                <c:pt idx="4">
                  <c:v>55.476150760000003</c:v>
                </c:pt>
                <c:pt idx="6">
                  <c:v>30.73673501</c:v>
                </c:pt>
                <c:pt idx="9">
                  <c:v>66.863706280000002</c:v>
                </c:pt>
                <c:pt idx="10">
                  <c:v>44.102069450000002</c:v>
                </c:pt>
                <c:pt idx="11">
                  <c:v>45.525181490000001</c:v>
                </c:pt>
                <c:pt idx="12">
                  <c:v>66.141622400000003</c:v>
                </c:pt>
                <c:pt idx="16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26-F34D-8847-FBAFAE3F4A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0'!$X$6:$X$44</c:f>
              <c:numCache>
                <c:formatCode>General</c:formatCode>
                <c:ptCount val="39"/>
                <c:pt idx="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26-F34D-8847-FBAFAE3F4A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26-F34D-8847-FBAFAE3F4A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26-F34D-8847-FBAFAE3F4A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26-F34D-8847-FBAFAE3F4A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26-F34D-8847-FBAFAE3F4A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26-F34D-8847-FBAFAE3F4A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26-F34D-8847-FBAFAE3F4A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0'!$AE$6:$AE$44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26-F34D-8847-FBAFAE3F4A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0'!$AF$6:$AF$44</c:f>
              <c:numCache>
                <c:formatCode>General</c:formatCode>
                <c:ptCount val="39"/>
                <c:pt idx="0">
                  <c:v>22.182052779999999</c:v>
                </c:pt>
                <c:pt idx="1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26-F34D-8847-FBAFAE3F4A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26-F34D-8847-FBAFAE3F4A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0'!$AH$6:$AH$44</c:f>
              <c:numCache>
                <c:formatCode>General</c:formatCode>
                <c:ptCount val="39"/>
                <c:pt idx="0">
                  <c:v>19.242272920000001</c:v>
                </c:pt>
                <c:pt idx="2">
                  <c:v>34.379477899999998</c:v>
                </c:pt>
                <c:pt idx="3">
                  <c:v>43.077414040000001</c:v>
                </c:pt>
                <c:pt idx="4">
                  <c:v>46.325861799999998</c:v>
                </c:pt>
                <c:pt idx="5">
                  <c:v>57.929323799999999</c:v>
                </c:pt>
                <c:pt idx="6">
                  <c:v>69.355647289999993</c:v>
                </c:pt>
                <c:pt idx="7">
                  <c:v>81.516030659999998</c:v>
                </c:pt>
                <c:pt idx="9">
                  <c:v>81.826281429999995</c:v>
                </c:pt>
                <c:pt idx="10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26-F34D-8847-FBAFAE3F4A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0'!$AI$6:$AI$44</c:f>
              <c:numCache>
                <c:formatCode>General</c:formatCode>
                <c:ptCount val="39"/>
                <c:pt idx="0">
                  <c:v>36.234076979999998</c:v>
                </c:pt>
                <c:pt idx="1">
                  <c:v>43.250817619999999</c:v>
                </c:pt>
                <c:pt idx="4">
                  <c:v>58.782844959999998</c:v>
                </c:pt>
                <c:pt idx="5">
                  <c:v>62.346654520000001</c:v>
                </c:pt>
                <c:pt idx="6">
                  <c:v>57.40975169</c:v>
                </c:pt>
                <c:pt idx="7">
                  <c:v>51.225725349999998</c:v>
                </c:pt>
                <c:pt idx="8">
                  <c:v>61.238269080000002</c:v>
                </c:pt>
                <c:pt idx="9">
                  <c:v>56.037066670000002</c:v>
                </c:pt>
                <c:pt idx="10">
                  <c:v>27.924738770000001</c:v>
                </c:pt>
                <c:pt idx="11">
                  <c:v>38.508722740000003</c:v>
                </c:pt>
                <c:pt idx="12">
                  <c:v>63.611538080000003</c:v>
                </c:pt>
                <c:pt idx="13">
                  <c:v>57.946988099999999</c:v>
                </c:pt>
                <c:pt idx="16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26-F34D-8847-FBAFAE3F4A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26-F34D-8847-FBAFAE3F4A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26-F34D-8847-FBAFAE3F4A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26-F34D-8847-FBAFAE3F4A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26-F34D-8847-FBAFAE3F4A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0'!$AN$6:$AN$44</c:f>
              <c:numCache>
                <c:formatCode>General</c:formatCode>
                <c:ptCount val="39"/>
                <c:pt idx="0">
                  <c:v>45.709504129999999</c:v>
                </c:pt>
                <c:pt idx="1">
                  <c:v>37.269398359999997</c:v>
                </c:pt>
                <c:pt idx="2">
                  <c:v>57.078301690000004</c:v>
                </c:pt>
                <c:pt idx="3">
                  <c:v>67.561994889999994</c:v>
                </c:pt>
                <c:pt idx="4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26-F34D-8847-FBAFAE3F4A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26-F34D-8847-FBAFAE3F4A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0'!$AP$6:$AP$44</c:f>
              <c:numCache>
                <c:formatCode>General</c:formatCode>
                <c:ptCount val="39"/>
                <c:pt idx="0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26-F34D-8847-FBAFAE3F4A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0'!$AQ$6:$AQ$44</c:f>
              <c:numCache>
                <c:formatCode>General</c:formatCode>
                <c:ptCount val="39"/>
                <c:pt idx="0">
                  <c:v>31.778821239999999</c:v>
                </c:pt>
                <c:pt idx="1">
                  <c:v>61.567716359999999</c:v>
                </c:pt>
                <c:pt idx="4">
                  <c:v>51.052334340000002</c:v>
                </c:pt>
                <c:pt idx="5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26-F34D-8847-FBAFAE3F4A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26-F34D-8847-FBAFAE3F4A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0'!$AS$6:$AS$44</c:f>
              <c:numCache>
                <c:formatCode>General</c:formatCode>
                <c:ptCount val="39"/>
                <c:pt idx="0">
                  <c:v>38.857616219999997</c:v>
                </c:pt>
                <c:pt idx="1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26-F34D-8847-FBAFAE3F4A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0'!$AT$6:$AT$44</c:f>
              <c:numCache>
                <c:formatCode>General</c:formatCode>
                <c:ptCount val="39"/>
                <c:pt idx="0">
                  <c:v>31.187703200000001</c:v>
                </c:pt>
                <c:pt idx="1">
                  <c:v>48.745278910000003</c:v>
                </c:pt>
                <c:pt idx="2">
                  <c:v>66.981089609999998</c:v>
                </c:pt>
                <c:pt idx="3">
                  <c:v>69.230947950000001</c:v>
                </c:pt>
                <c:pt idx="4">
                  <c:v>68.18421816</c:v>
                </c:pt>
                <c:pt idx="5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26-F34D-8847-FBAFAE3F4A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26-F34D-8847-FBAFAE3F4A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26-F34D-8847-FBAFAE3F4A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26-F34D-8847-FBAFAE3F4A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0'!$AX$6:$AX$44</c:f>
              <c:numCache>
                <c:formatCode>General</c:formatCode>
                <c:ptCount val="39"/>
                <c:pt idx="0">
                  <c:v>69.280475710000005</c:v>
                </c:pt>
                <c:pt idx="1">
                  <c:v>69.880204649999996</c:v>
                </c:pt>
                <c:pt idx="5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26-F34D-8847-FBAFAE3F4A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26-F34D-8847-FBAFAE3F4A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26-F34D-8847-FBAFAE3F4A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26-F34D-8847-FBAFAE3F4A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26-F34D-8847-FBAFAE3F4A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26-F34D-8847-FBAFAE3F4A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0'!$BD$6:$BD$44</c:f>
              <c:numCache>
                <c:formatCode>General</c:formatCode>
                <c:ptCount val="39"/>
                <c:pt idx="0">
                  <c:v>-4.4228629000000002</c:v>
                </c:pt>
                <c:pt idx="1">
                  <c:v>-1.0385598</c:v>
                </c:pt>
                <c:pt idx="2">
                  <c:v>-0.27448420000000001</c:v>
                </c:pt>
                <c:pt idx="3">
                  <c:v>19.000281000000001</c:v>
                </c:pt>
                <c:pt idx="5">
                  <c:v>40.408938999999997</c:v>
                </c:pt>
                <c:pt idx="6">
                  <c:v>25.907326000000001</c:v>
                </c:pt>
                <c:pt idx="8">
                  <c:v>25.639112999999998</c:v>
                </c:pt>
                <c:pt idx="11">
                  <c:v>37.133346000000003</c:v>
                </c:pt>
                <c:pt idx="17">
                  <c:v>55.533068999999998</c:v>
                </c:pt>
                <c:pt idx="24">
                  <c:v>57.090316000000001</c:v>
                </c:pt>
                <c:pt idx="28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26-F34D-8847-FBAFAE3F4A4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26-F34D-8847-FBAFAE3F4A4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0'!$BF$6:$BF$44</c:f>
              <c:numCache>
                <c:formatCode>General</c:formatCode>
                <c:ptCount val="39"/>
                <c:pt idx="0">
                  <c:v>10.550743000000001</c:v>
                </c:pt>
                <c:pt idx="7">
                  <c:v>-21.259604</c:v>
                </c:pt>
                <c:pt idx="8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26-F34D-8847-FBAFAE3F4A4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26-F34D-8847-FBAFAE3F4A4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26-F34D-8847-FBAFAE3F4A4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0'!$BI$6:$BI$44</c:f>
              <c:numCache>
                <c:formatCode>General</c:formatCode>
                <c:ptCount val="39"/>
                <c:pt idx="0">
                  <c:v>11.596233</c:v>
                </c:pt>
                <c:pt idx="1">
                  <c:v>14.922438</c:v>
                </c:pt>
                <c:pt idx="15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26-F34D-8847-FBAFAE3F4A4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0'!$BJ$6:$BJ$44</c:f>
              <c:numCache>
                <c:formatCode>General</c:formatCode>
                <c:ptCount val="39"/>
                <c:pt idx="0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26-F34D-8847-FBAFAE3F4A4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26-F34D-8847-FBAFAE3F4A4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26-F34D-8847-FBAFAE3F4A4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26-F34D-8847-FBAFAE3F4A4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0'!$BN$6:$BN$44</c:f>
              <c:numCache>
                <c:formatCode>General</c:formatCode>
                <c:ptCount val="39"/>
                <c:pt idx="0">
                  <c:v>40.681207000000001</c:v>
                </c:pt>
                <c:pt idx="5">
                  <c:v>50.780921999999997</c:v>
                </c:pt>
                <c:pt idx="6">
                  <c:v>54.363585999999998</c:v>
                </c:pt>
                <c:pt idx="7">
                  <c:v>56.586852999999998</c:v>
                </c:pt>
                <c:pt idx="13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26-F34D-8847-FBAFAE3F4A4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0'!$BO$6:$BO$44</c:f>
              <c:numCache>
                <c:formatCode>General</c:formatCode>
                <c:ptCount val="39"/>
                <c:pt idx="0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26-F34D-8847-FBAFAE3F4A4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0'!$BP$6:$BP$44</c:f>
              <c:numCache>
                <c:formatCode>General</c:formatCode>
                <c:ptCount val="39"/>
                <c:pt idx="0">
                  <c:v>52.019829000000001</c:v>
                </c:pt>
                <c:pt idx="2">
                  <c:v>58.008192999999999</c:v>
                </c:pt>
                <c:pt idx="4">
                  <c:v>63.200799000000004</c:v>
                </c:pt>
                <c:pt idx="5">
                  <c:v>70.578969999999998</c:v>
                </c:pt>
                <c:pt idx="6">
                  <c:v>60.675066000000001</c:v>
                </c:pt>
                <c:pt idx="7">
                  <c:v>65.459266999999997</c:v>
                </c:pt>
                <c:pt idx="8">
                  <c:v>77.086358000000004</c:v>
                </c:pt>
                <c:pt idx="11">
                  <c:v>75.415144999999995</c:v>
                </c:pt>
                <c:pt idx="13">
                  <c:v>75.552143999999998</c:v>
                </c:pt>
                <c:pt idx="16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26-F34D-8847-FBAFAE3F4A4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26-F34D-8847-FBAFAE3F4A4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26-F34D-8847-FBAFAE3F4A4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0'!$BS$6:$BS$44</c:f>
              <c:numCache>
                <c:formatCode>General</c:formatCode>
                <c:ptCount val="39"/>
                <c:pt idx="0">
                  <c:v>17.198038</c:v>
                </c:pt>
                <c:pt idx="1">
                  <c:v>34.119785999999998</c:v>
                </c:pt>
                <c:pt idx="2">
                  <c:v>29.992775000000002</c:v>
                </c:pt>
                <c:pt idx="3">
                  <c:v>44.915801999999999</c:v>
                </c:pt>
                <c:pt idx="4">
                  <c:v>42.277287000000001</c:v>
                </c:pt>
                <c:pt idx="5">
                  <c:v>44.153542000000002</c:v>
                </c:pt>
                <c:pt idx="6">
                  <c:v>46.531427000000001</c:v>
                </c:pt>
                <c:pt idx="7">
                  <c:v>54.373089</c:v>
                </c:pt>
                <c:pt idx="8">
                  <c:v>61.101469000000002</c:v>
                </c:pt>
                <c:pt idx="9">
                  <c:v>62.451588000000001</c:v>
                </c:pt>
                <c:pt idx="10">
                  <c:v>62.457422999999999</c:v>
                </c:pt>
                <c:pt idx="11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26-F34D-8847-FBAFAE3F4A4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0'!$BT$6:$BT$44</c:f>
              <c:numCache>
                <c:formatCode>General</c:formatCode>
                <c:ptCount val="39"/>
                <c:pt idx="0">
                  <c:v>61.510613999999997</c:v>
                </c:pt>
                <c:pt idx="1">
                  <c:v>57.625847</c:v>
                </c:pt>
                <c:pt idx="2">
                  <c:v>75.286636999999999</c:v>
                </c:pt>
                <c:pt idx="3">
                  <c:v>69.973296000000005</c:v>
                </c:pt>
                <c:pt idx="4">
                  <c:v>83.173308000000006</c:v>
                </c:pt>
                <c:pt idx="5">
                  <c:v>74.593278999999995</c:v>
                </c:pt>
                <c:pt idx="7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26-F34D-8847-FBAFAE3F4A4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26-F34D-8847-FBAFAE3F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93264"/>
        <c:axId val="1154471568"/>
      </c:lineChart>
      <c:catAx>
        <c:axId val="115389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1568"/>
        <c:crosses val="autoZero"/>
        <c:auto val="1"/>
        <c:lblAlgn val="ctr"/>
        <c:lblOffset val="100"/>
        <c:noMultiLvlLbl val="0"/>
      </c:catAx>
      <c:valAx>
        <c:axId val="1154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93132</xdr:colOff>
      <xdr:row>5</xdr:row>
      <xdr:rowOff>0</xdr:rowOff>
    </xdr:from>
    <xdr:to>
      <xdr:col>91</xdr:col>
      <xdr:colOff>711200</xdr:colOff>
      <xdr:row>53</xdr:row>
      <xdr:rowOff>169333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EA0D7-C4FA-C642-9F57-0A1D603D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67641</xdr:colOff>
      <xdr:row>5</xdr:row>
      <xdr:rowOff>15737</xdr:rowOff>
    </xdr:from>
    <xdr:to>
      <xdr:col>69</xdr:col>
      <xdr:colOff>701842</xdr:colOff>
      <xdr:row>80</xdr:row>
      <xdr:rowOff>167105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533070-781A-6148-A7ED-5E1C6972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109174</xdr:colOff>
      <xdr:row>3</xdr:row>
      <xdr:rowOff>165769</xdr:rowOff>
    </xdr:from>
    <xdr:to>
      <xdr:col>87</xdr:col>
      <xdr:colOff>133683</xdr:colOff>
      <xdr:row>44</xdr:row>
      <xdr:rowOff>22280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E1C27C-DBEB-8C40-8D2B-3E30B1E7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7B8C6-107C-084D-A610-62CF1317837A}" name="Tabela1" displayName="Tabela1" ref="A1:E335" totalsRowShown="0">
  <autoFilter ref="A1:E335" xr:uid="{F257B8C6-107C-084D-A610-62CF1317837A}"/>
  <tableColumns count="5">
    <tableColumn id="1" xr3:uid="{AAB46E51-BA3C-294E-B74B-AD70CC5A2ACA}" name="nazwisko"/>
    <tableColumn id="2" xr3:uid="{61A5BB58-56B9-1344-B664-E8057275C7B1}" name="czas "/>
    <tableColumn id="3" xr3:uid="{54AE9BA9-1333-5944-9D8F-062483DD5225}" name="poprawa"/>
    <tableColumn id="4" xr3:uid="{B90976DB-D093-5446-BC9C-A124D6E79493}" name="wizyta po ilu zabiegach"/>
    <tableColumn id="5" xr3:uid="{B7148835-1177-D44E-9C61-80595CD28050}" name="total clearence effect miedzy sasiednimi wizytam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zoomScale="133" zoomScaleNormal="53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7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74">
        <f>(1-E5/E4)*100</f>
        <v>-7.1476800471693469</v>
      </c>
      <c r="AI5">
        <f>(1-U5/U4)*100</f>
        <v>16.410641364783316</v>
      </c>
      <c r="AJ5" s="6">
        <f>(AH5*100+((100-AH5)*V5))/100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74">
        <f>(1-E6/E5)*100</f>
        <v>1.9029191703130333</v>
      </c>
      <c r="AI6">
        <f t="shared" ref="AI6:AI9" si="8">(1-U6/U5)*100</f>
        <v>-3.886760938941336</v>
      </c>
      <c r="AJ6" s="6">
        <f>(AH6*100+((100-AH6)*V6))/100</f>
        <v>14.81418504778526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74">
        <f>(1-E7/E6)*100</f>
        <v>12.746799366659134</v>
      </c>
      <c r="AI7">
        <f t="shared" si="8"/>
        <v>-18.221836632369559</v>
      </c>
      <c r="AJ7" s="6">
        <f>(AH7*100+((100-AH7)*V7))/100</f>
        <v>10.424288282489115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74">
        <f>(1-E8/E7)*100</f>
        <v>7.5322025040285627</v>
      </c>
      <c r="AI8">
        <f t="shared" si="8"/>
        <v>20.193003147317846</v>
      </c>
      <c r="AJ8" s="6">
        <f>(AH8*100+((100-AH8)*V8))/100</f>
        <v>24.239927338797841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74">
        <f>(1-E9/E8)*100</f>
        <v>2.1453851398632762</v>
      </c>
      <c r="AI9">
        <f t="shared" si="8"/>
        <v>-3.2103557859498366</v>
      </c>
      <c r="AJ9" s="6">
        <f>(AH9*100+((100-AH9)*V9))/100</f>
        <v>17.252581006224833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zoomScale="110" zoomScaleNormal="110" workbookViewId="0">
      <selection activeCell="F15" sqref="F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17.09063782170832</v>
      </c>
      <c r="AG5">
        <f>(1-U5/U4)*100</f>
        <v>-0.5449125308435887</v>
      </c>
      <c r="AH5" s="6">
        <f>(AF5*100+((100-AF5)*V5))/100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/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/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1">(1-E10/E9)*100</f>
        <v>-9.2567697330525611E-2</v>
      </c>
      <c r="AG10">
        <f>(1-U10/U9)*100</f>
        <v>-46.960975004657236</v>
      </c>
      <c r="AH10" s="6">
        <f>(AF10*100+((100-AF10)*V10))/100</f>
        <v>-20.177535144996732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2">(F11*100+((100-F11)*AD11))/100</f>
        <v>#REF!</v>
      </c>
      <c r="AF11" s="75">
        <f t="shared" si="11"/>
        <v>-5.1456113219566113</v>
      </c>
      <c r="AG11">
        <f>(1-U11/U10)*100</f>
        <v>40.105920626106126</v>
      </c>
      <c r="AH11" s="6">
        <f>(AF11*100+((100-AF11)*V11))/100</f>
        <v>24.386993609251814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2"/>
        <v>#REF!</v>
      </c>
      <c r="AF12" s="75">
        <f t="shared" si="11"/>
        <v>10.145985401459845</v>
      </c>
      <c r="AG12">
        <f>(1-U12/U11)*100</f>
        <v>-11.420194524972359</v>
      </c>
      <c r="AH12" s="6">
        <f>(AF12*100+((100-AF12)*V12))/100</f>
        <v>28.004267642303503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75">
        <f t="shared" si="11"/>
        <v>-12.997562956945563</v>
      </c>
      <c r="AG13">
        <f>(1-U13/U12)*100</f>
        <v>1.8226341966944615</v>
      </c>
      <c r="AH13" s="6">
        <f>(AF13*100+((100-AF13)*V13))/100</f>
        <v>11.11065204339654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75">
        <f t="shared" si="11"/>
        <v>3.3429187634795077</v>
      </c>
      <c r="AH14" s="6"/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75">
        <f t="shared" si="11"/>
        <v>1.7106731126812935</v>
      </c>
      <c r="AH15" s="6"/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75">
        <f t="shared" si="11"/>
        <v>4.5592130155126647</v>
      </c>
      <c r="AG16">
        <f>(1-U16/U15)*100</f>
        <v>-23.581845210354622</v>
      </c>
      <c r="AH16" s="6">
        <f>(AF16*100+((100-AF16)*V16))/100</f>
        <v>33.50239543568938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2"/>
        <v>#REF!</v>
      </c>
      <c r="AF17" s="75"/>
      <c r="AH17" s="6"/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2"/>
        <v>#REF!</v>
      </c>
      <c r="AF18" s="75"/>
      <c r="AH18" s="6"/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75"/>
      <c r="AH19" s="6"/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75">
        <f>(1-E20/E19)*100</f>
        <v>4.0945952140370112</v>
      </c>
      <c r="AG20">
        <f>(1-U20/U19)*100</f>
        <v>9.2662632494431527</v>
      </c>
      <c r="AH20" s="6">
        <f>(AF20*100+((100-AF20)*V20))/100</f>
        <v>43.949427923278151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75">
        <f>(1-E21/E20)*100</f>
        <v>1.2273125885780556</v>
      </c>
      <c r="AG21">
        <f>(1-U21/U20)*100</f>
        <v>-0.62799806025999327</v>
      </c>
      <c r="AH21" s="6">
        <f>(AF21*100+((100-AF21)*V21))/100</f>
        <v>41.911164566824915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75"/>
      <c r="AH22" s="6"/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75"/>
      <c r="AH23" s="6"/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/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75"/>
      <c r="AH25" s="6"/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75">
        <f>(1-E26/E25)*100</f>
        <v>5.0337649395802764</v>
      </c>
      <c r="AG26">
        <f>(1-U26/U25)*100</f>
        <v>25.308144250694152</v>
      </c>
      <c r="AH26" s="6">
        <f>(AF26*100+((100-AF26)*V26))/100</f>
        <v>53.279008254494535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75">
        <f>(1-E27/E26)*100</f>
        <v>3.279666624104749</v>
      </c>
      <c r="AG27">
        <f>(1-U27/U26)*100</f>
        <v>3.0757120208671274</v>
      </c>
      <c r="AH27" s="6">
        <f>(AF27*100+((100-AF27)*V27))/100</f>
        <v>53.87958183397248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7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AH5" sqref="AH5:AH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8" si="8">(1-E5/E4)*100</f>
        <v>14.635189461979303</v>
      </c>
      <c r="AG5">
        <f>(1-U5/U4)*100</f>
        <v>-5.9009212924942434</v>
      </c>
      <c r="AH5" s="6">
        <f t="shared" ref="AH5:AH18" si="9">(AF5*100+((100-AF5)*V5))/100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10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-4.7149855266087837</v>
      </c>
      <c r="AG6">
        <f t="shared" ref="AG6:AG18" si="11">(1-U6/U5)*100</f>
        <v>4.7083830126622095</v>
      </c>
      <c r="AH6" s="6">
        <f t="shared" si="9"/>
        <v>-5.6728138176648883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10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11.094572324703634</v>
      </c>
      <c r="AG7">
        <f t="shared" si="11"/>
        <v>-9.1516381757028142</v>
      </c>
      <c r="AH7" s="6">
        <f t="shared" si="9"/>
        <v>2.0706282591596357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10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-8.6701745993781323</v>
      </c>
      <c r="AG8">
        <f t="shared" si="11"/>
        <v>11.895759228436642</v>
      </c>
      <c r="AH8" s="6">
        <f t="shared" si="9"/>
        <v>-5.4609965275333661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10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1.2149224166391526</v>
      </c>
      <c r="AG9">
        <f t="shared" si="11"/>
        <v>2.460342786347125</v>
      </c>
      <c r="AH9" s="6">
        <f t="shared" si="9"/>
        <v>6.4908571182993162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10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-1.9539692088318406</v>
      </c>
      <c r="AG10">
        <f t="shared" si="11"/>
        <v>10.259520882844775</v>
      </c>
      <c r="AH10" s="6">
        <f t="shared" si="9"/>
        <v>13.392549768350555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10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5.6927447552447497</v>
      </c>
      <c r="AG11">
        <f t="shared" si="11"/>
        <v>-5.0528762344931089</v>
      </c>
      <c r="AH11" s="6">
        <f t="shared" si="9"/>
        <v>15.840302193147163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10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5.8185610010427542</v>
      </c>
      <c r="AG12">
        <f t="shared" si="11"/>
        <v>-5.7375936064637978</v>
      </c>
      <c r="AH12" s="6">
        <f t="shared" si="9"/>
        <v>11.130281113116144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10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-3.9267788603484011</v>
      </c>
      <c r="AG13">
        <f t="shared" si="11"/>
        <v>7.3658233839714153</v>
      </c>
      <c r="AH13" s="6">
        <f t="shared" si="9"/>
        <v>9.157893338374901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10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3.8707386363636465</v>
      </c>
      <c r="AG14">
        <f t="shared" si="11"/>
        <v>9.611120790319216</v>
      </c>
      <c r="AH14" s="6">
        <f t="shared" si="9"/>
        <v>24.049552528444721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10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1.1881541682058905</v>
      </c>
      <c r="AG15">
        <f t="shared" si="11"/>
        <v>2.8022247429958291</v>
      </c>
      <c r="AH15" s="6">
        <f t="shared" si="9"/>
        <v>24.117772976090173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10"/>
        <v>84</v>
      </c>
      <c r="Y16" s="3"/>
      <c r="Z16" s="3"/>
      <c r="AA16" s="3"/>
      <c r="AB16" s="3"/>
      <c r="AC16" s="3"/>
      <c r="AD16" s="3"/>
      <c r="AE16" s="8"/>
      <c r="AF16" s="75">
        <f t="shared" si="8"/>
        <v>0.44949785095911299</v>
      </c>
      <c r="AG16">
        <f t="shared" si="11"/>
        <v>-8.9453193462964329</v>
      </c>
      <c r="AH16" s="6">
        <f t="shared" si="9"/>
        <v>16.711874586219892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10"/>
        <v>47</v>
      </c>
      <c r="AF17" s="75">
        <f t="shared" si="8"/>
        <v>2.5663333516931952</v>
      </c>
      <c r="AG17">
        <f t="shared" si="11"/>
        <v>1.1660756645876513</v>
      </c>
      <c r="AH17" s="6">
        <f t="shared" si="9"/>
        <v>19.433458922660787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10"/>
        <v>30</v>
      </c>
      <c r="AF18" s="75">
        <f t="shared" si="8"/>
        <v>0.81378004298875428</v>
      </c>
      <c r="AG18">
        <f t="shared" si="11"/>
        <v>22.424208596559325</v>
      </c>
      <c r="AH18" s="6">
        <f t="shared" si="9"/>
        <v>36.375669335043192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AH5" sqref="AH5:AH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5" si="8">(1-E5/E4)*100</f>
        <v>2.4428717598908634</v>
      </c>
      <c r="AG5">
        <f>(1-U5/U4)*100</f>
        <v>-13.268378811381986</v>
      </c>
      <c r="AH5" s="6">
        <f t="shared" ref="AH5:AH15" si="9">(AF5*100+((100-AF5)*V5))/100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10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4.1104750251278244</v>
      </c>
      <c r="AG6">
        <f t="shared" ref="AG6:AG15" si="11">(1-U6/U5)*100</f>
        <v>18.779033835469892</v>
      </c>
      <c r="AH6" s="6">
        <f t="shared" si="9"/>
        <v>11.783869686525531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10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5.019505614700293</v>
      </c>
      <c r="AG7">
        <f t="shared" si="11"/>
        <v>9.6538742306409233</v>
      </c>
      <c r="AH7" s="6">
        <f t="shared" si="9"/>
        <v>21.055696841985146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10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6.4248356604769574</v>
      </c>
      <c r="AG8">
        <f t="shared" si="11"/>
        <v>2.4525468690960839</v>
      </c>
      <c r="AH8" s="6">
        <f t="shared" si="9"/>
        <v>24.131254476341919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10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-7.9684134960517072</v>
      </c>
      <c r="AG9">
        <f t="shared" si="11"/>
        <v>-0.71428803229194315</v>
      </c>
      <c r="AH9" s="6">
        <f t="shared" si="9"/>
        <v>11.83623842007173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10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11.988981762917927</v>
      </c>
      <c r="AG10">
        <f t="shared" si="11"/>
        <v>29.413511022823091</v>
      </c>
      <c r="AH10" s="6">
        <f t="shared" si="9"/>
        <v>49.271500385419493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10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0.86123162597940839</v>
      </c>
      <c r="AG11">
        <f t="shared" si="11"/>
        <v>-14.381822109018128</v>
      </c>
      <c r="AH11" s="6">
        <f t="shared" si="9"/>
        <v>34.63947954215373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10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-13.352928369257565</v>
      </c>
      <c r="AG12">
        <f t="shared" si="11"/>
        <v>-26.846770866481727</v>
      </c>
      <c r="AH12" s="6">
        <f t="shared" si="9"/>
        <v>5.2052812011838592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10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14.003226859766048</v>
      </c>
      <c r="AG13">
        <f t="shared" si="11"/>
        <v>38.89561952832252</v>
      </c>
      <c r="AH13" s="6">
        <f t="shared" si="9"/>
        <v>56.055361205707186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10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-5.4654084538500181</v>
      </c>
      <c r="AG14">
        <f t="shared" si="11"/>
        <v>-24.017492732934453</v>
      </c>
      <c r="AH14" s="6">
        <f t="shared" si="9"/>
        <v>33.163033656540208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10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7.4455468609366804</v>
      </c>
      <c r="AG15">
        <f t="shared" si="11"/>
        <v>-8.2838747226438691</v>
      </c>
      <c r="AH15" s="6">
        <f t="shared" si="9"/>
        <v>36.486243834787132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W7" sqref="W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14.410018073844554</v>
      </c>
      <c r="AG5">
        <f>(1-U5/U4)*100</f>
        <v>10.28100254230081</v>
      </c>
      <c r="AH5" s="6">
        <f>(AF5*100+((100-AF5)*V5))/100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-0.33862258288333003</v>
      </c>
      <c r="AG6">
        <f>(1-U6/U5)*100</f>
        <v>5.502688962849744</v>
      </c>
      <c r="AH6" s="6">
        <f>(AF6*100+((100-AF6)*V6))/100</f>
        <v>14.930868779021241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-2.206020519373153</v>
      </c>
      <c r="AG7">
        <f>(1-U7/U6)*100</f>
        <v>6.2817482764316424</v>
      </c>
      <c r="AH7" s="6">
        <f>(AF7*100+((100-AF7)*V7))/100</f>
        <v>18.790933169813691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75"/>
      <c r="AH9" s="6"/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9"/>
        <v>#REF!</v>
      </c>
      <c r="AF10" s="75">
        <f t="shared" ref="AF10:AF23" si="10">(1-E10/E9)*100</f>
        <v>-1.1612045115982017</v>
      </c>
      <c r="AG10">
        <f t="shared" ref="AG10:AG23" si="11">(1-U10/U9)*100</f>
        <v>-2.0640088659193756</v>
      </c>
      <c r="AH10" s="6">
        <f t="shared" ref="AH10:AH23" si="12">(AF10*100+((100-AF10)*V10))/100</f>
        <v>17.41357345947959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9"/>
        <v>#REF!</v>
      </c>
      <c r="AF11" s="75">
        <f t="shared" si="10"/>
        <v>-2.0969524977569431</v>
      </c>
      <c r="AG11">
        <f t="shared" si="11"/>
        <v>11.322357868895184</v>
      </c>
      <c r="AH11" s="6">
        <f t="shared" si="12"/>
        <v>26.086869082571837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9"/>
        <v>#REF!</v>
      </c>
      <c r="AF12" s="75">
        <f t="shared" si="10"/>
        <v>25.276799337350575</v>
      </c>
      <c r="AG12">
        <f t="shared" si="11"/>
        <v>6.1085260992502217</v>
      </c>
      <c r="AH12" s="6">
        <f t="shared" si="12"/>
        <v>49.208569706273408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9"/>
        <v>#REF!</v>
      </c>
      <c r="AF13" s="75">
        <f t="shared" si="10"/>
        <v>1.5028264166551786</v>
      </c>
      <c r="AG13">
        <f t="shared" si="11"/>
        <v>-6.1196220026245252</v>
      </c>
      <c r="AH13" s="6">
        <f t="shared" si="12"/>
        <v>28.951577515808545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9"/>
        <v>#REF!</v>
      </c>
      <c r="AF14" s="75">
        <f t="shared" si="10"/>
        <v>-13.843784994400888</v>
      </c>
      <c r="AG14">
        <f t="shared" si="11"/>
        <v>6.0776962832523873</v>
      </c>
      <c r="AH14" s="6">
        <f t="shared" si="12"/>
        <v>22.872592437440115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9"/>
        <v>#REF!</v>
      </c>
      <c r="AF15" s="75">
        <f t="shared" si="10"/>
        <v>7.3171031599655656</v>
      </c>
      <c r="AG15">
        <f t="shared" si="11"/>
        <v>1.974478884363684</v>
      </c>
      <c r="AH15" s="6">
        <f t="shared" si="12"/>
        <v>38.448567244076749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9"/>
        <v>#REF!</v>
      </c>
      <c r="AF16" s="75">
        <f t="shared" si="10"/>
        <v>2.2539434059884011</v>
      </c>
      <c r="AG16">
        <f t="shared" si="11"/>
        <v>-17.132483111315612</v>
      </c>
      <c r="AH16" s="6">
        <f t="shared" si="12"/>
        <v>23.964717678923417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9"/>
        <v>#REF!</v>
      </c>
      <c r="AF17" s="75">
        <f t="shared" si="10"/>
        <v>13.124321389793703</v>
      </c>
      <c r="AG17">
        <f t="shared" si="11"/>
        <v>-10.973728428491004</v>
      </c>
      <c r="AH17" s="6">
        <f t="shared" si="12"/>
        <v>25.004655445312228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9"/>
        <v>#REF!</v>
      </c>
      <c r="AF18" s="75">
        <f t="shared" si="10"/>
        <v>19.011560693641627</v>
      </c>
      <c r="AG18">
        <f t="shared" si="11"/>
        <v>18.505254968434471</v>
      </c>
      <c r="AH18" s="6">
        <f t="shared" si="12"/>
        <v>43.024423262405364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75">
        <f t="shared" si="10"/>
        <v>7.7288694018406323</v>
      </c>
      <c r="AG19">
        <f t="shared" si="11"/>
        <v>-12.004496210079774</v>
      </c>
      <c r="AH19" s="6">
        <f t="shared" si="12"/>
        <v>27.29454459013219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75">
        <f t="shared" si="10"/>
        <v>5.6909311368482651</v>
      </c>
      <c r="AG20">
        <f t="shared" si="11"/>
        <v>-5.0468231576720424</v>
      </c>
      <c r="AH20" s="6">
        <f t="shared" si="12"/>
        <v>21.938384118392083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75">
        <f t="shared" si="10"/>
        <v>4.4677889155387396</v>
      </c>
      <c r="AG21">
        <f t="shared" si="11"/>
        <v>1.7585682399132385</v>
      </c>
      <c r="AH21" s="6">
        <f t="shared" si="12"/>
        <v>22.316534262423243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75">
        <f t="shared" si="10"/>
        <v>2.554975717172947</v>
      </c>
      <c r="AG22">
        <f t="shared" si="11"/>
        <v>-4.4217694559959941</v>
      </c>
      <c r="AH22" s="6">
        <f t="shared" si="12"/>
        <v>17.257339787503195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75">
        <f t="shared" si="10"/>
        <v>4.8105497771173784</v>
      </c>
      <c r="AG23">
        <f t="shared" si="11"/>
        <v>-5.2081820932948109</v>
      </c>
      <c r="AH23" s="6">
        <f t="shared" si="12"/>
        <v>14.962957725192409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S1" zoomScale="130" zoomScaleNormal="130" workbookViewId="0">
      <selection activeCell="AH8" sqref="AH8:AH13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7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50">
        <f>(1-E5/E4)*100</f>
        <v>5.4040895813047722</v>
      </c>
      <c r="AG5">
        <f>(1-U5/U4)*100</f>
        <v>21.046348697627103</v>
      </c>
      <c r="AH5" s="6">
        <f>(AF5*100+((100-AF5)*V5))/100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50"/>
      <c r="AH6" s="6"/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6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7">SQRT(Z7+AA7+AB7)</f>
        <v>#REF!</v>
      </c>
      <c r="AD7" s="3" t="e">
        <f>(1-AC7/AC4)*100</f>
        <v>#REF!</v>
      </c>
      <c r="AE7" s="8" t="e">
        <f t="shared" ref="AE7:AE16" si="8">(F7*100+((100-F7)*AD7))/100</f>
        <v>#REF!</v>
      </c>
      <c r="AF7" s="50"/>
      <c r="AH7" s="6"/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6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7"/>
        <v>#REF!</v>
      </c>
      <c r="AD8" s="3" t="e">
        <f>(1-AC8/AC4)*100</f>
        <v>#REF!</v>
      </c>
      <c r="AE8" s="8" t="e">
        <f t="shared" si="8"/>
        <v>#REF!</v>
      </c>
      <c r="AF8" s="50">
        <f t="shared" ref="AF8:AF13" si="9">(1-E8/E7)*100</f>
        <v>13.963629283090018</v>
      </c>
      <c r="AG8">
        <f t="shared" ref="AG8:AG13" si="10">(1-U8/U7)*100</f>
        <v>28.967864911948173</v>
      </c>
      <c r="AH8" s="6">
        <f t="shared" ref="AH8:AH13" si="11">(AF8*100+((100-AF8)*V8))/100</f>
        <v>58.363015220387609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6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7"/>
        <v>#REF!</v>
      </c>
      <c r="AD9" s="3" t="e">
        <f>(1-AC9/AC4)*100</f>
        <v>#REF!</v>
      </c>
      <c r="AE9" s="8" t="e">
        <f t="shared" si="8"/>
        <v>#REF!</v>
      </c>
      <c r="AF9" s="50">
        <f t="shared" si="9"/>
        <v>2.322728193157042E-2</v>
      </c>
      <c r="AG9">
        <f t="shared" si="10"/>
        <v>-15.855127676252657</v>
      </c>
      <c r="AH9" s="6">
        <f t="shared" si="11"/>
        <v>43.945360591470596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6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7"/>
        <v>#REF!</v>
      </c>
      <c r="AD10" s="3" t="e">
        <f>(1-AC10/AC4)*100</f>
        <v>#REF!</v>
      </c>
      <c r="AE10" s="8" t="e">
        <f t="shared" si="8"/>
        <v>#REF!</v>
      </c>
      <c r="AF10" s="50">
        <f t="shared" si="9"/>
        <v>21.546819803773221</v>
      </c>
      <c r="AG10">
        <f t="shared" si="10"/>
        <v>-59.185383843525898</v>
      </c>
      <c r="AH10" s="6">
        <f t="shared" si="11"/>
        <v>29.979341356260775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6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7"/>
        <v>#REF!</v>
      </c>
      <c r="AD11" s="3" t="e">
        <f>(1-AC11/AC4)*100</f>
        <v>#REF!</v>
      </c>
      <c r="AE11" s="8" t="e">
        <f t="shared" si="8"/>
        <v>#REF!</v>
      </c>
      <c r="AF11" s="50">
        <f t="shared" si="9"/>
        <v>-0.15186374784543766</v>
      </c>
      <c r="AG11">
        <f t="shared" si="10"/>
        <v>36.471606927216186</v>
      </c>
      <c r="AH11" s="6">
        <f t="shared" si="11"/>
        <v>43.213834424888319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6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7"/>
        <v>#REF!</v>
      </c>
      <c r="AD12" s="3" t="e">
        <f>(1-AC12/AC4)*100</f>
        <v>#REF!</v>
      </c>
      <c r="AE12" s="8" t="e">
        <f t="shared" si="8"/>
        <v>#REF!</v>
      </c>
      <c r="AF12" s="50">
        <f t="shared" si="9"/>
        <v>4.2449790366725582</v>
      </c>
      <c r="AG12">
        <f t="shared" si="10"/>
        <v>-18.831329702506228</v>
      </c>
      <c r="AH12" s="6">
        <f t="shared" si="11"/>
        <v>35.482724193989412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6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7"/>
        <v>#REF!</v>
      </c>
      <c r="AD13" s="3" t="e">
        <f>(1-AC13/AC5)*100</f>
        <v>#REF!</v>
      </c>
      <c r="AE13" s="8" t="e">
        <f t="shared" si="8"/>
        <v>#REF!</v>
      </c>
      <c r="AF13" s="50">
        <f t="shared" si="9"/>
        <v>6.9161823623493657</v>
      </c>
      <c r="AG13">
        <f t="shared" si="10"/>
        <v>-2.822913959427642</v>
      </c>
      <c r="AH13" s="6">
        <f t="shared" si="11"/>
        <v>35.512051733716923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7"/>
        <v>#REF!</v>
      </c>
      <c r="AD14" s="3" t="e">
        <f>(1-AC14/AC7)*100</f>
        <v>#REF!</v>
      </c>
      <c r="AE14" s="8" t="e">
        <f t="shared" si="8"/>
        <v>#REF!</v>
      </c>
      <c r="AF14" s="50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6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7"/>
        <v>#REF!</v>
      </c>
      <c r="AD15" s="3" t="e">
        <f>(1-AC15/AC8)*100</f>
        <v>#REF!</v>
      </c>
      <c r="AE15" s="8" t="e">
        <f t="shared" si="8"/>
        <v>#REF!</v>
      </c>
      <c r="AF15" s="50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6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7"/>
        <v>#REF!</v>
      </c>
      <c r="AD16" s="3" t="e">
        <f>(1-AC16/AC9)*100</f>
        <v>#REF!</v>
      </c>
      <c r="AE16" s="8" t="e">
        <f t="shared" si="8"/>
        <v>#REF!</v>
      </c>
      <c r="AF16" s="50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T1" zoomScale="120" zoomScaleNormal="120" workbookViewId="0">
      <selection activeCell="AH10" sqref="AH10:AH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5.0424929178470297</v>
      </c>
      <c r="AG6">
        <f>(1-U6/U5)*100</f>
        <v>21.583815006370198</v>
      </c>
      <c r="AH6" s="6">
        <f>(AF6*100+((100-AF6)*V6))/100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75">
        <f>(1-E7/E6)*100</f>
        <v>12.29116945107398</v>
      </c>
      <c r="AG7">
        <f>(1-U7/U6)*100</f>
        <v>30.918915379806311</v>
      </c>
      <c r="AH7" s="6">
        <f>(AF7*100+((100-AF7)*V7))/100</f>
        <v>52.487467700641865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8">(F9*100+((100-F9)*AD9))/100</f>
        <v>#REF!</v>
      </c>
      <c r="AF9" s="75"/>
      <c r="AH9" s="6"/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8"/>
        <v>#REF!</v>
      </c>
      <c r="AF10" s="75">
        <f>(1-E10/E9)*100</f>
        <v>20.749753370601766</v>
      </c>
      <c r="AG10">
        <f>(1-U10/U9)*100</f>
        <v>-2.0809020440638815</v>
      </c>
      <c r="AH10" s="6">
        <f>(AF10*100+((100-AF10)*V10))/100</f>
        <v>52.307397136082081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8"/>
        <v>#REF!</v>
      </c>
      <c r="AF11" s="75">
        <f>(1-E11/E10)*100</f>
        <v>8.0221300138312639</v>
      </c>
      <c r="AG11">
        <f>(1-U11/U10)*100</f>
        <v>5.7618016478528267</v>
      </c>
      <c r="AH11" s="6">
        <f>(AF11*100+((100-AF11)*V11))/100</f>
        <v>47.837220434872663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8"/>
        <v>#REF!</v>
      </c>
      <c r="AF12" s="75">
        <f>(1-E12/E11)*100</f>
        <v>23.473684210526315</v>
      </c>
      <c r="AG12">
        <f>(1-U12/U11)*100</f>
        <v>-6.4035186266716337</v>
      </c>
      <c r="AH12" s="6">
        <f>(AF12*100+((100-AF12)*V12))/100</f>
        <v>53.82103737148087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8"/>
        <v>#REF!</v>
      </c>
      <c r="AF13" s="75">
        <f>(1-E13/E12)*100</f>
        <v>8.0532521123993011</v>
      </c>
      <c r="AG13">
        <f>(1-U13/U12)*100</f>
        <v>0.77728605848734755</v>
      </c>
      <c r="AH13" s="6">
        <f>(AF13*100+((100-AF13)*V13))/100</f>
        <v>44.947018776908301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8"/>
        <v>#REF!</v>
      </c>
      <c r="AF14" s="75">
        <f>(1-E14/E13)*100</f>
        <v>-9.3377671681088792</v>
      </c>
      <c r="AG14">
        <f>(1-U14/U13)*100</f>
        <v>35.856795234537245</v>
      </c>
      <c r="AH14" s="6">
        <f>(AF14*100+((100-AF14)*V14))/100</f>
        <v>58.008119472417555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8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8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8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U1" zoomScale="110" zoomScaleNormal="110" workbookViewId="0">
      <selection activeCell="AH15" sqref="AH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7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7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7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75">
        <f>(1-E10/E9)*100</f>
        <v>-4.5746890283391739</v>
      </c>
      <c r="AG10">
        <f>(1-U10/U9)*100</f>
        <v>-12.341110336083672</v>
      </c>
      <c r="AH10" s="6">
        <f>(AF10*100+((100-AF10)*V10))/100</f>
        <v>-6.0167247831298569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75">
        <f>(1-E11/E10)*100</f>
        <v>10.501307992098663</v>
      </c>
      <c r="AG11">
        <f>(1-U11/U10)*100</f>
        <v>6.7472824303879353</v>
      </c>
      <c r="AH11" s="6">
        <f>(AF11*100+((100-AF11)*V11))/100</f>
        <v>15.3891639022031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75">
        <f>(1-E12/E11)*100</f>
        <v>3.3314244810307647</v>
      </c>
      <c r="AG12">
        <f>(1-U12/U11)*100</f>
        <v>1.8999786035835853</v>
      </c>
      <c r="AH12" s="6">
        <f>(AF12*100+((100-AF12)*V12))/100</f>
        <v>10.34722856720151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75"/>
      <c r="AH13" s="6"/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75"/>
      <c r="AH14" s="6"/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75">
        <f>(1-E15/E14)*100</f>
        <v>0.3278768689103817</v>
      </c>
      <c r="AG15">
        <f>(1-U15/U14)*100</f>
        <v>19.251040048695188</v>
      </c>
      <c r="AH15" s="6">
        <f>(AF15*100+((100-AF15)*V15))/100</f>
        <v>8.7313776090679873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S5" zoomScale="130" zoomScaleNormal="130" workbookViewId="0">
      <selection activeCell="AH26" sqref="AH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75">
        <f t="shared" ref="AF5:AF10" si="8">(1-E5/E4)*100</f>
        <v>17.342183183726856</v>
      </c>
      <c r="AG5">
        <f t="shared" ref="AG5:AG10" si="9">(1-U5/U4)*100</f>
        <v>11.126769534381253</v>
      </c>
      <c r="AH5" s="6">
        <f t="shared" ref="AH5:AH10" si="10">(AF5*100+((100-AF5)*V5))/100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1">(1-U6/U$4)*100</f>
        <v>29.598003207374045</v>
      </c>
      <c r="W6" s="6">
        <f>(F6*100+((100-F6)*V6))/100</f>
        <v>37.726260284782526</v>
      </c>
      <c r="X6" s="6">
        <f t="shared" ref="X6:X26" si="12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-7.0128769010651126</v>
      </c>
      <c r="AG6">
        <f t="shared" si="9"/>
        <v>20.783799099255795</v>
      </c>
      <c r="AH6" s="6">
        <f t="shared" si="10"/>
        <v>24.660797836415377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1"/>
        <v>25.764563031330045</v>
      </c>
      <c r="W7" s="6">
        <f t="shared" si="6"/>
        <v>46.950192314051463</v>
      </c>
      <c r="X7" s="6">
        <f t="shared" si="12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19.21093636519695</v>
      </c>
      <c r="AG7">
        <f t="shared" si="9"/>
        <v>-5.4450730812872772</v>
      </c>
      <c r="AH7" s="6">
        <f t="shared" si="10"/>
        <v>40.025885587807124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1"/>
        <v>25.001158621881526</v>
      </c>
      <c r="W8" s="6">
        <f t="shared" si="6"/>
        <v>45.981973571816781</v>
      </c>
      <c r="X8" s="6">
        <f t="shared" si="12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-0.78864675571972409</v>
      </c>
      <c r="AG8">
        <f t="shared" si="9"/>
        <v>-1.0283557834659174</v>
      </c>
      <c r="AH8" s="6">
        <f t="shared" si="10"/>
        <v>24.40968269252561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1"/>
        <v>48.591509709402288</v>
      </c>
      <c r="W9" s="6">
        <f t="shared" si="6"/>
        <v>63.590243817937989</v>
      </c>
      <c r="X9" s="6">
        <f t="shared" si="12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1.6671193944529206</v>
      </c>
      <c r="AG9">
        <f t="shared" si="9"/>
        <v>31.454287365035793</v>
      </c>
      <c r="AH9" s="6">
        <f t="shared" si="10"/>
        <v>49.44855062143229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1"/>
        <v>46.032713713974516</v>
      </c>
      <c r="W10" s="6">
        <f t="shared" si="6"/>
        <v>64.532820607927206</v>
      </c>
      <c r="X10" s="6">
        <f t="shared" si="12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7.2074412161242885</v>
      </c>
      <c r="AG10">
        <f t="shared" si="9"/>
        <v>-4.9773801583427479</v>
      </c>
      <c r="AH10" s="6">
        <f t="shared" si="10"/>
        <v>49.922374148977305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1"/>
        <v>100</v>
      </c>
      <c r="W11" s="6"/>
      <c r="X11" s="6">
        <f t="shared" si="12"/>
        <v>32</v>
      </c>
      <c r="Y11" s="3"/>
      <c r="Z11" s="3"/>
      <c r="AA11" s="3"/>
      <c r="AB11" s="3"/>
      <c r="AC11" s="3"/>
      <c r="AD11" s="3"/>
      <c r="AE11" s="8"/>
      <c r="AF11" s="75"/>
      <c r="AH11" s="6"/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1"/>
        <v>52.241499825183539</v>
      </c>
      <c r="W12" s="6">
        <f t="shared" si="6"/>
        <v>69.807134595164356</v>
      </c>
      <c r="X12" s="6">
        <f t="shared" si="12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75"/>
      <c r="AH12" s="6"/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1"/>
        <v>48.651343260627733</v>
      </c>
      <c r="W13" s="6">
        <f t="shared" si="6"/>
        <v>67.112952739210172</v>
      </c>
      <c r="X13" s="6">
        <f t="shared" si="12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7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ref="AH13:AH20" si="16">(AF13*100+((100-AF13)*V13))/100</f>
        <v>47.979894213615211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1"/>
        <v>38.578928986600062</v>
      </c>
      <c r="W14" s="6">
        <f>(F14*100+((100-F14)*V14))/100</f>
        <v>58.535297749844084</v>
      </c>
      <c r="X14" s="6">
        <f t="shared" si="12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75">
        <f t="shared" si="14"/>
        <v>-5.4060092098664247</v>
      </c>
      <c r="AG14">
        <f t="shared" si="15"/>
        <v>-19.615730797305385</v>
      </c>
      <c r="AH14" s="6">
        <f t="shared" si="16"/>
        <v>35.258500230817063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1"/>
        <v>48.684229267598766</v>
      </c>
      <c r="W15" s="6">
        <f>(F15*100+((100-F15)*V15))/100</f>
        <v>61.696210297308042</v>
      </c>
      <c r="X15" s="6">
        <f t="shared" si="12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75">
        <f t="shared" si="14"/>
        <v>-10.568068273735109</v>
      </c>
      <c r="AG15">
        <f t="shared" si="15"/>
        <v>16.452497675910081</v>
      </c>
      <c r="AH15" s="6">
        <f t="shared" si="16"/>
        <v>43.261143581405221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1"/>
        <v>45.853388245512384</v>
      </c>
      <c r="W16" s="6">
        <f>(F16*100+((100-F16)*V16))/100</f>
        <v>62.145248549584309</v>
      </c>
      <c r="X16" s="6">
        <f t="shared" si="12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75">
        <f t="shared" si="14"/>
        <v>6.3391218962596696</v>
      </c>
      <c r="AG16">
        <f t="shared" si="15"/>
        <v>-5.5165127244185763</v>
      </c>
      <c r="AH16" s="6">
        <f t="shared" si="16"/>
        <v>49.285807967323819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1"/>
        <v>41.309320336362454</v>
      </c>
      <c r="W17" s="6">
        <f>(F17*100+((100-F17)*V17))/100</f>
        <v>68.912383980837689</v>
      </c>
      <c r="X17" s="6">
        <f t="shared" si="12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75">
        <f t="shared" si="14"/>
        <v>24.234905916504822</v>
      </c>
      <c r="AG17">
        <f t="shared" si="15"/>
        <v>-8.3921555973875286</v>
      </c>
      <c r="AH17" s="6">
        <f t="shared" si="16"/>
        <v>55.532951334602238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1"/>
        <v>43.942252596453002</v>
      </c>
      <c r="W18" s="6">
        <f>(F18*100+((100-F18)*V18))/100</f>
        <v>70.346624656450373</v>
      </c>
      <c r="X18" s="6">
        <f t="shared" si="12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75">
        <f t="shared" si="14"/>
        <v>0.13341198392439191</v>
      </c>
      <c r="AG18">
        <f t="shared" si="15"/>
        <v>4.4861164927381347</v>
      </c>
      <c r="AH18" s="6">
        <f t="shared" si="16"/>
        <v>44.017040349407395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1"/>
        <v>46.3042011970728</v>
      </c>
      <c r="W19" s="6">
        <f t="shared" ref="W19:W26" si="17">(F19*100+((100-F19)*V19))/100</f>
        <v>71.990704376756881</v>
      </c>
      <c r="X19" s="6">
        <f t="shared" si="12"/>
        <v>59</v>
      </c>
      <c r="AF19" s="75">
        <f t="shared" si="14"/>
        <v>1.3894485815700852</v>
      </c>
      <c r="AG19">
        <f t="shared" si="15"/>
        <v>4.2134204637526036</v>
      </c>
      <c r="AH19" s="6">
        <f t="shared" si="16"/>
        <v>47.050276711902804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1"/>
        <v>49.628081361404853</v>
      </c>
      <c r="W20" s="6">
        <f t="shared" si="17"/>
        <v>74.701221844900232</v>
      </c>
      <c r="X20" s="6">
        <f t="shared" si="12"/>
        <v>49</v>
      </c>
      <c r="AF20" s="75">
        <f t="shared" si="14"/>
        <v>3.7170975290258146</v>
      </c>
      <c r="AG20">
        <f t="shared" si="15"/>
        <v>6.1902052645333772</v>
      </c>
      <c r="AH20" s="6">
        <f t="shared" si="16"/>
        <v>51.500454704442966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8">SQRT(R21+S21+T21)</f>
        <v>0</v>
      </c>
      <c r="V21">
        <f t="shared" si="11"/>
        <v>100</v>
      </c>
      <c r="W21" s="6">
        <f t="shared" si="17"/>
        <v>100</v>
      </c>
      <c r="X21" s="6">
        <f t="shared" si="12"/>
        <v>60</v>
      </c>
      <c r="AF21" s="75"/>
      <c r="AH21" s="6"/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9">G22-K22</f>
        <v>-0.70000000000000284</v>
      </c>
      <c r="P22">
        <f t="shared" si="19"/>
        <v>6.8499999999999979</v>
      </c>
      <c r="Q22">
        <f t="shared" si="19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8"/>
        <v>8.086414533030073</v>
      </c>
      <c r="V22">
        <f t="shared" si="11"/>
        <v>47.069199871006226</v>
      </c>
      <c r="W22" s="6">
        <f t="shared" si="17"/>
        <v>74.624270784462112</v>
      </c>
      <c r="X22" s="6">
        <f t="shared" si="12"/>
        <v>92</v>
      </c>
      <c r="AF22" s="75"/>
      <c r="AH22" s="6"/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9"/>
        <v>-1.0499999999999972</v>
      </c>
      <c r="P23">
        <f t="shared" si="19"/>
        <v>5.6400000000000006</v>
      </c>
      <c r="Q23">
        <f t="shared" si="19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8"/>
        <v>7.61</v>
      </c>
      <c r="V23">
        <f t="shared" si="11"/>
        <v>50.187640352057542</v>
      </c>
      <c r="W23" s="6">
        <f t="shared" si="17"/>
        <v>73.169713891906</v>
      </c>
      <c r="X23" s="6">
        <f t="shared" si="12"/>
        <v>49</v>
      </c>
      <c r="AF23" s="75">
        <f>(1-E23/E22)*100</f>
        <v>-12.351303775802936</v>
      </c>
      <c r="AG23">
        <f>(1-U23/U22)*100</f>
        <v>5.8915423032555587</v>
      </c>
      <c r="AH23" s="6">
        <f>(AF23*100+((100-AF23)*V23))/100</f>
        <v>44.035164494044686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8"/>
        <v>0</v>
      </c>
      <c r="V24">
        <f t="shared" si="11"/>
        <v>100</v>
      </c>
      <c r="W24" s="6">
        <f t="shared" si="17"/>
        <v>100</v>
      </c>
      <c r="X24" s="6">
        <f t="shared" si="12"/>
        <v>69</v>
      </c>
      <c r="AF24" s="75"/>
      <c r="AH24" s="6"/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9"/>
        <v>-0.10000000000000142</v>
      </c>
      <c r="P25">
        <f t="shared" si="19"/>
        <v>5.379999999999999</v>
      </c>
      <c r="Q25">
        <f t="shared" si="19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8"/>
        <v>7.0661729387271572</v>
      </c>
      <c r="V25">
        <f t="shared" si="11"/>
        <v>53.747339322150388</v>
      </c>
      <c r="W25" s="6">
        <f t="shared" si="17"/>
        <v>76.61975234057563</v>
      </c>
      <c r="X25" s="6">
        <f t="shared" si="12"/>
        <v>50</v>
      </c>
      <c r="AF25" s="75"/>
      <c r="AH25" s="6"/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9"/>
        <v>-1.3700000000000045</v>
      </c>
      <c r="P26">
        <f t="shared" si="19"/>
        <v>7.4000000000000021</v>
      </c>
      <c r="Q26">
        <f t="shared" si="19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8"/>
        <v>9.153196163089703</v>
      </c>
      <c r="V26">
        <f t="shared" si="11"/>
        <v>40.086425860185123</v>
      </c>
      <c r="W26" s="6">
        <f t="shared" si="17"/>
        <v>70.221140782885016</v>
      </c>
      <c r="X26" s="6">
        <f t="shared" si="12"/>
        <v>216</v>
      </c>
      <c r="AF26" s="75">
        <f>(1-E26/E25)*100</f>
        <v>1.6735313996545487</v>
      </c>
      <c r="AG26">
        <f>(1-U26/U25)*100</f>
        <v>-29.53541106989217</v>
      </c>
      <c r="AH26" s="6">
        <f>(AF26*100+((100-AF26)*V26))/100</f>
        <v>41.089098336070236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X12" zoomScale="110" zoomScaleNormal="110" workbookViewId="0">
      <selection activeCell="AH33" sqref="AH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75">
        <f>(1-E5/E4)*100</f>
        <v>-1.3803002360969874</v>
      </c>
      <c r="AG5">
        <f>(1-U5/U4)*100</f>
        <v>13.043014304858325</v>
      </c>
      <c r="AH5" s="6">
        <f>(AF5*100+((100-AF5)*V5))/100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75"/>
      <c r="AH6" s="6"/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9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75"/>
      <c r="AH7" s="6"/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9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75"/>
      <c r="AH8" s="6"/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9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75"/>
      <c r="AH9" s="6"/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9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75"/>
      <c r="AH10" s="6"/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9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75"/>
      <c r="AH11" s="6"/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9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75"/>
      <c r="AH12" s="6"/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75"/>
      <c r="AH13" s="6"/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75"/>
      <c r="AH14" s="6"/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75"/>
      <c r="AH15" s="6"/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75"/>
      <c r="AH16" s="6"/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75">
        <f>(1-E17/E16)*100</f>
        <v>-1.9194417648963569</v>
      </c>
      <c r="AG17">
        <f>(1-U17/U16)*100</f>
        <v>-5.4150055777402617</v>
      </c>
      <c r="AH17" s="6">
        <f>(AF17*100+((100-AF17)*V17))/100</f>
        <v>35.529082487674366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0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1">G18-K18</f>
        <v>4.4300000000000068</v>
      </c>
      <c r="P18">
        <f t="shared" ref="P18:P33" si="12">H18-L18</f>
        <v>7.3100000000000023</v>
      </c>
      <c r="Q18">
        <f t="shared" ref="Q18:Q33" si="13">I18-M18</f>
        <v>-1.92</v>
      </c>
      <c r="R18">
        <f t="shared" ref="R18:R33" si="14">O18*O18</f>
        <v>19.624900000000061</v>
      </c>
      <c r="S18">
        <f t="shared" ref="S18:S33" si="15">P18*P18</f>
        <v>53.436100000000032</v>
      </c>
      <c r="T18">
        <f t="shared" ref="T18:T33" si="16">Q18*Q18</f>
        <v>3.6863999999999999</v>
      </c>
      <c r="U18">
        <f t="shared" ref="U18:U33" si="17">SQRT(R18+S18+T18)</f>
        <v>8.7605593428730391</v>
      </c>
      <c r="V18">
        <f t="shared" si="7"/>
        <v>32.612916157586788</v>
      </c>
      <c r="W18" s="6">
        <f t="shared" ref="W18:W33" si="18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75">
        <f>(1-E18/E17)*100</f>
        <v>3.2481066434235317</v>
      </c>
      <c r="AG18">
        <f>(1-U18/U17)*100</f>
        <v>-6.5294900769789166</v>
      </c>
      <c r="AH18" s="6">
        <f>(AF18*100+((100-AF18)*V18))/100</f>
        <v>34.801720504681597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S19">
        <f t="shared" si="15"/>
        <v>0</v>
      </c>
      <c r="T19">
        <f t="shared" si="16"/>
        <v>0</v>
      </c>
      <c r="U19">
        <f t="shared" si="17"/>
        <v>0</v>
      </c>
      <c r="V19">
        <f t="shared" si="7"/>
        <v>100</v>
      </c>
      <c r="W19" s="6">
        <f t="shared" si="18"/>
        <v>100</v>
      </c>
      <c r="X19" s="6">
        <f t="shared" si="8"/>
        <v>37</v>
      </c>
      <c r="AF19" s="75"/>
      <c r="AH19" s="6"/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S20">
        <f t="shared" si="15"/>
        <v>0</v>
      </c>
      <c r="T20">
        <f t="shared" si="16"/>
        <v>0</v>
      </c>
      <c r="U20">
        <f t="shared" si="17"/>
        <v>0</v>
      </c>
      <c r="V20">
        <f t="shared" si="7"/>
        <v>100</v>
      </c>
      <c r="W20" s="6">
        <f t="shared" si="18"/>
        <v>100</v>
      </c>
      <c r="X20" s="6">
        <f t="shared" si="8"/>
        <v>28</v>
      </c>
      <c r="AF20" s="75"/>
      <c r="AH20" s="6"/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0</v>
      </c>
      <c r="T21">
        <f t="shared" si="16"/>
        <v>0</v>
      </c>
      <c r="U21">
        <f t="shared" si="17"/>
        <v>0</v>
      </c>
      <c r="V21">
        <f t="shared" si="7"/>
        <v>100</v>
      </c>
      <c r="W21" s="6">
        <f t="shared" si="18"/>
        <v>100</v>
      </c>
      <c r="X21" s="6">
        <f t="shared" si="8"/>
        <v>40</v>
      </c>
      <c r="AF21" s="75"/>
      <c r="AH21" s="6"/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1"/>
        <v>0.64000000000000057</v>
      </c>
      <c r="P22">
        <f t="shared" si="12"/>
        <v>8.5299999999999994</v>
      </c>
      <c r="Q22">
        <f t="shared" si="13"/>
        <v>-2.74</v>
      </c>
      <c r="R22">
        <f t="shared" si="14"/>
        <v>0.40960000000000074</v>
      </c>
      <c r="S22">
        <f t="shared" si="15"/>
        <v>72.760899999999992</v>
      </c>
      <c r="T22">
        <f t="shared" si="16"/>
        <v>7.5076000000000009</v>
      </c>
      <c r="U22">
        <f t="shared" si="17"/>
        <v>8.9820988638513661</v>
      </c>
      <c r="V22">
        <f t="shared" si="7"/>
        <v>30.908812379473616</v>
      </c>
      <c r="W22" s="6">
        <f t="shared" si="18"/>
        <v>25.371094177756195</v>
      </c>
      <c r="X22" s="6">
        <f t="shared" si="8"/>
        <v>93</v>
      </c>
      <c r="AF22" s="75"/>
      <c r="AH22" s="6"/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S23">
        <f t="shared" si="15"/>
        <v>0</v>
      </c>
      <c r="T23">
        <f t="shared" si="16"/>
        <v>0</v>
      </c>
      <c r="U23">
        <f t="shared" si="17"/>
        <v>0</v>
      </c>
      <c r="V23">
        <f t="shared" si="7"/>
        <v>100</v>
      </c>
      <c r="W23" s="6">
        <f t="shared" si="18"/>
        <v>100</v>
      </c>
      <c r="X23" s="6">
        <f t="shared" si="8"/>
        <v>35</v>
      </c>
      <c r="AF23" s="75"/>
      <c r="AH23" s="6"/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S24">
        <f t="shared" si="15"/>
        <v>0</v>
      </c>
      <c r="T24">
        <f t="shared" si="16"/>
        <v>0</v>
      </c>
      <c r="U24">
        <f t="shared" si="17"/>
        <v>0</v>
      </c>
      <c r="V24">
        <f t="shared" si="7"/>
        <v>100</v>
      </c>
      <c r="W24" s="6">
        <f t="shared" si="18"/>
        <v>100</v>
      </c>
      <c r="X24" s="6">
        <f t="shared" si="8"/>
        <v>28</v>
      </c>
      <c r="AF24" s="75"/>
      <c r="AH24" s="6"/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1"/>
        <v>2.710000000000008</v>
      </c>
      <c r="P25">
        <f t="shared" si="12"/>
        <v>7.23</v>
      </c>
      <c r="Q25">
        <f t="shared" si="13"/>
        <v>-2.7300000000000004</v>
      </c>
      <c r="R25">
        <f t="shared" si="14"/>
        <v>7.3441000000000427</v>
      </c>
      <c r="S25">
        <f t="shared" si="15"/>
        <v>52.272900000000007</v>
      </c>
      <c r="T25">
        <f t="shared" si="16"/>
        <v>7.4529000000000023</v>
      </c>
      <c r="U25">
        <f t="shared" si="17"/>
        <v>8.1896214808744396</v>
      </c>
      <c r="V25">
        <f t="shared" si="7"/>
        <v>37.004626329221814</v>
      </c>
      <c r="W25" s="6">
        <f t="shared" si="18"/>
        <v>31.401043671036277</v>
      </c>
      <c r="X25" s="6">
        <f t="shared" si="8"/>
        <v>28</v>
      </c>
      <c r="AF25" s="75"/>
      <c r="AH25" s="6"/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1"/>
        <v>3.2700000000000102</v>
      </c>
      <c r="P26">
        <f t="shared" si="12"/>
        <v>6.92</v>
      </c>
      <c r="Q26">
        <f t="shared" si="13"/>
        <v>-2.1400000000000006</v>
      </c>
      <c r="R26">
        <f t="shared" si="14"/>
        <v>10.692900000000067</v>
      </c>
      <c r="S26">
        <f t="shared" si="15"/>
        <v>47.886400000000002</v>
      </c>
      <c r="T26">
        <f t="shared" si="16"/>
        <v>4.5796000000000028</v>
      </c>
      <c r="U26">
        <f t="shared" si="17"/>
        <v>7.9472573885586515</v>
      </c>
      <c r="V26">
        <f t="shared" si="7"/>
        <v>38.868914757626918</v>
      </c>
      <c r="W26" s="6">
        <f t="shared" si="18"/>
        <v>31.104920067016749</v>
      </c>
      <c r="X26" s="6">
        <f t="shared" si="8"/>
        <v>67</v>
      </c>
      <c r="AF26" s="75">
        <f>(1-E26/E25)*100</f>
        <v>-3.4944952070757873</v>
      </c>
      <c r="AG26">
        <f>(1-U26/U25)*100</f>
        <v>2.9594053019640909</v>
      </c>
      <c r="AH26" s="6">
        <f>(AF26*100+((100-AF26)*V26))/100</f>
        <v>36.732691913798774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1"/>
        <v>0.75</v>
      </c>
      <c r="P27">
        <f t="shared" si="12"/>
        <v>6.6199999999999992</v>
      </c>
      <c r="Q27">
        <f t="shared" si="13"/>
        <v>-2.4600000000000009</v>
      </c>
      <c r="R27">
        <f t="shared" si="14"/>
        <v>0.5625</v>
      </c>
      <c r="S27">
        <f t="shared" si="15"/>
        <v>43.82439999999999</v>
      </c>
      <c r="T27">
        <f t="shared" si="16"/>
        <v>6.0516000000000041</v>
      </c>
      <c r="U27">
        <f t="shared" si="17"/>
        <v>7.1020067586563158</v>
      </c>
      <c r="V27">
        <f t="shared" si="7"/>
        <v>45.370665711624959</v>
      </c>
      <c r="W27" s="6">
        <f t="shared" si="18"/>
        <v>38.470524300921554</v>
      </c>
      <c r="X27" s="6">
        <f t="shared" si="8"/>
        <v>31</v>
      </c>
      <c r="AF27" s="75">
        <f>(1-E27/E26)*100</f>
        <v>6.1873511070487108E-2</v>
      </c>
      <c r="AG27">
        <f>(1-U27/U26)*100</f>
        <v>10.635752544257715</v>
      </c>
      <c r="AH27" s="6">
        <f>(AF27*100+((100-AF27)*V27))/100</f>
        <v>45.404466798823613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S28">
        <f t="shared" si="15"/>
        <v>0</v>
      </c>
      <c r="T28">
        <f t="shared" si="16"/>
        <v>0</v>
      </c>
      <c r="U28">
        <f t="shared" si="17"/>
        <v>0</v>
      </c>
      <c r="V28">
        <f t="shared" si="7"/>
        <v>100</v>
      </c>
      <c r="W28" s="6">
        <f t="shared" si="18"/>
        <v>100</v>
      </c>
      <c r="X28" s="6">
        <f t="shared" si="8"/>
        <v>35</v>
      </c>
      <c r="AF28" s="75"/>
      <c r="AH28" s="6"/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1"/>
        <v>1.3899999999999935</v>
      </c>
      <c r="P29">
        <f t="shared" si="12"/>
        <v>6.6900000000000013</v>
      </c>
      <c r="Q29">
        <f t="shared" si="13"/>
        <v>-2.8800000000000008</v>
      </c>
      <c r="R29">
        <f t="shared" si="14"/>
        <v>1.9320999999999817</v>
      </c>
      <c r="S29">
        <f t="shared" si="15"/>
        <v>44.756100000000018</v>
      </c>
      <c r="T29">
        <f t="shared" si="16"/>
        <v>8.2944000000000049</v>
      </c>
      <c r="U29">
        <f t="shared" si="17"/>
        <v>7.415025286538139</v>
      </c>
      <c r="V29">
        <f t="shared" si="7"/>
        <v>42.962896417788578</v>
      </c>
      <c r="W29" s="6">
        <f t="shared" si="18"/>
        <v>33.276152498710331</v>
      </c>
      <c r="X29" s="6">
        <f t="shared" si="8"/>
        <v>168</v>
      </c>
      <c r="AF29" s="75"/>
      <c r="AH29" s="6"/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1"/>
        <v>1.9099999999999966</v>
      </c>
      <c r="P30">
        <f t="shared" si="12"/>
        <v>6.1000000000000014</v>
      </c>
      <c r="Q30">
        <f t="shared" si="13"/>
        <v>-3.1999999999999993</v>
      </c>
      <c r="R30">
        <f t="shared" si="14"/>
        <v>3.648099999999987</v>
      </c>
      <c r="S30">
        <f t="shared" si="15"/>
        <v>37.210000000000015</v>
      </c>
      <c r="T30">
        <f t="shared" si="16"/>
        <v>10.239999999999995</v>
      </c>
      <c r="U30">
        <f t="shared" si="17"/>
        <v>7.148293502648027</v>
      </c>
      <c r="V30">
        <f t="shared" si="7"/>
        <v>45.01462352572284</v>
      </c>
      <c r="W30" s="6">
        <f t="shared" si="18"/>
        <v>38.01890697201987</v>
      </c>
      <c r="X30" s="6">
        <f t="shared" si="8"/>
        <v>49</v>
      </c>
      <c r="AF30" s="75">
        <f>(1-E30/E29)*100</f>
        <v>3.6418595995951542</v>
      </c>
      <c r="AG30">
        <f>(1-U30/U29)*100</f>
        <v>3.5971796937005585</v>
      </c>
      <c r="AH30" s="6">
        <f>(AF30*100+((100-AF30)*V30))/100</f>
        <v>47.017113737224832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S31">
        <f t="shared" si="15"/>
        <v>0</v>
      </c>
      <c r="T31">
        <f t="shared" si="16"/>
        <v>0</v>
      </c>
      <c r="U31">
        <f t="shared" si="17"/>
        <v>0</v>
      </c>
      <c r="V31">
        <f t="shared" si="7"/>
        <v>100</v>
      </c>
      <c r="W31" s="6">
        <f t="shared" si="18"/>
        <v>100</v>
      </c>
      <c r="X31" s="6">
        <f t="shared" si="8"/>
        <v>112</v>
      </c>
      <c r="AF31" s="75"/>
      <c r="AH31" s="6"/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1"/>
        <v>3.019999999999996</v>
      </c>
      <c r="P32">
        <f t="shared" si="12"/>
        <v>7.32</v>
      </c>
      <c r="Q32">
        <f t="shared" si="13"/>
        <v>-3.5500000000000007</v>
      </c>
      <c r="R32">
        <f t="shared" si="14"/>
        <v>9.1203999999999752</v>
      </c>
      <c r="S32">
        <f t="shared" si="15"/>
        <v>53.582400000000007</v>
      </c>
      <c r="T32">
        <f t="shared" si="16"/>
        <v>12.602500000000004</v>
      </c>
      <c r="U32">
        <f t="shared" si="17"/>
        <v>8.677862640074455</v>
      </c>
      <c r="V32">
        <f t="shared" si="7"/>
        <v>33.249027326619952</v>
      </c>
      <c r="W32" s="6">
        <f t="shared" si="18"/>
        <v>25.282697538910167</v>
      </c>
      <c r="X32" s="6">
        <f t="shared" si="8"/>
        <v>182</v>
      </c>
      <c r="AF32" s="75"/>
      <c r="AH32" s="6"/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1"/>
        <v>-3.8700000000000045</v>
      </c>
      <c r="P33">
        <f t="shared" si="12"/>
        <v>5.57</v>
      </c>
      <c r="Q33">
        <f t="shared" si="13"/>
        <v>-4.7799999999999994</v>
      </c>
      <c r="R33">
        <f t="shared" si="14"/>
        <v>14.976900000000036</v>
      </c>
      <c r="S33">
        <f t="shared" si="15"/>
        <v>31.024900000000002</v>
      </c>
      <c r="T33">
        <f t="shared" si="16"/>
        <v>22.848399999999994</v>
      </c>
      <c r="U33">
        <f t="shared" si="17"/>
        <v>8.2976020632469485</v>
      </c>
      <c r="V33">
        <f t="shared" si="7"/>
        <v>36.174029072482895</v>
      </c>
      <c r="W33" s="6">
        <f t="shared" si="18"/>
        <v>27.368082465705466</v>
      </c>
      <c r="X33" s="6">
        <f t="shared" si="8"/>
        <v>196</v>
      </c>
      <c r="AF33" s="75">
        <f>(1-E33/E32)*100</f>
        <v>-1.663836421304965</v>
      </c>
      <c r="AG33">
        <f>(1-U33/U32)*100</f>
        <v>4.3819612339962566</v>
      </c>
      <c r="AH33" s="6">
        <f>(AF33*100+((100-AF33)*V33))/100</f>
        <v>35.112069321939344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F5" sqref="F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7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75">
        <f>(1-E5/E4)*100</f>
        <v>1.8036572899708503</v>
      </c>
      <c r="AI5">
        <f>(1-U5/U4)*100</f>
        <v>16.607547868065797</v>
      </c>
      <c r="AJ5" s="6">
        <f>(AH5*100+((100-AH5)*V5))/100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7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(AH6*100+((100-AH6)*X6))/100</f>
        <v>76.990044955776781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75">
        <f t="shared" ref="AH7:AH11" si="10">(1-E7/E6)*100</f>
        <v>11.727546916890086</v>
      </c>
      <c r="AI7">
        <f t="shared" si="8"/>
        <v>-24.453630739530286</v>
      </c>
      <c r="AJ7" s="6">
        <f t="shared" si="9"/>
        <v>67.339192359249324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75">
        <f t="shared" si="10"/>
        <v>-13.404737951063961</v>
      </c>
      <c r="AI8">
        <f t="shared" si="8"/>
        <v>-2.5729284092845583</v>
      </c>
      <c r="AJ8" s="6">
        <f t="shared" si="9"/>
        <v>13.812399157191392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75">
        <f t="shared" si="10"/>
        <v>6.6037301597264957</v>
      </c>
      <c r="AI9">
        <f t="shared" si="8"/>
        <v>0.74298942176184157</v>
      </c>
      <c r="AJ9" s="6">
        <f t="shared" si="9"/>
        <v>61.707529365487865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75">
        <f t="shared" si="10"/>
        <v>3.349612437833227</v>
      </c>
      <c r="AI10">
        <f t="shared" si="8"/>
        <v>20.798480693822853</v>
      </c>
      <c r="AJ10" s="6">
        <f t="shared" si="9"/>
        <v>108.69853488059499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75">
        <f t="shared" si="10"/>
        <v>-5.6027888778660717</v>
      </c>
      <c r="AI11">
        <f t="shared" si="8"/>
        <v>-11.546674777872944</v>
      </c>
      <c r="AJ11" s="6">
        <f t="shared" si="9"/>
        <v>119.00850199801589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P1" zoomScale="140" zoomScaleNormal="140" workbookViewId="0">
      <selection activeCell="AJ5" sqref="AJ5:AJ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7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74">
        <f>(1-E5/E4)*100</f>
        <v>55.102460390176319</v>
      </c>
      <c r="AI5">
        <f>(1-U5/U4)*100</f>
        <v>26.402603196835571</v>
      </c>
      <c r="AJ5" s="6">
        <f>(AH5*100+((100-AH5)*V5))/100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74">
        <f>(1-E6/E5)*100</f>
        <v>30.401369753922104</v>
      </c>
      <c r="AI6">
        <f>(1-U6/U5)*100</f>
        <v>-13.601778526703967</v>
      </c>
      <c r="AJ6" s="6">
        <f>(AH6*100+((100-AH6)*V6))/100</f>
        <v>41.810010827643602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9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74"/>
      <c r="AJ7" s="6"/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9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74"/>
      <c r="AJ8" s="6"/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9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74">
        <f t="shared" ref="AH9" si="10">(1-E9/E8)*100</f>
        <v>-28.483985438175409</v>
      </c>
      <c r="AI9">
        <f>(1-U9/U8)*100</f>
        <v>-24.18168984524247</v>
      </c>
      <c r="AJ9" s="6">
        <f>(AH9*100+((100-AH9)*V9))/100</f>
        <v>25.568145087506586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9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74">
        <f>(1-E10/E9)*100</f>
        <v>76.300858062209514</v>
      </c>
      <c r="AI10">
        <f>(1-U10/U9)*100</f>
        <v>1.5691071796120171</v>
      </c>
      <c r="AJ10" s="6">
        <f>(AH10*100+((100-AH10)*V10))/100</f>
        <v>86.486311961319828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3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3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3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3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3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3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B1" zoomScale="130" zoomScaleNormal="130" workbookViewId="0">
      <selection activeCell="F5" sqref="F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7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75">
        <f>(1-E5/E4)*100</f>
        <v>11.081698953194563</v>
      </c>
      <c r="AI5">
        <f>(1-U5/U4)*100</f>
        <v>-9.3607183911119449</v>
      </c>
      <c r="AJ5" s="6">
        <f>(AH5*100+((100-AH5)*V5))/100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7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(AH6*100+((100-AH6)*V6))/100</f>
        <v>81.6187139466019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75">
        <f t="shared" ref="AH7:AH8" si="12">(1-E7/E6)*100</f>
        <v>34.703799608941502</v>
      </c>
      <c r="AI7">
        <f t="shared" si="10"/>
        <v>1.6370920229521468</v>
      </c>
      <c r="AJ7" s="6">
        <f t="shared" si="11"/>
        <v>53.894831602579778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75">
        <f t="shared" si="12"/>
        <v>6.118484946584668</v>
      </c>
      <c r="AI8">
        <f t="shared" si="10"/>
        <v>6.1775446412069668</v>
      </c>
      <c r="AJ8" s="6">
        <f t="shared" si="11"/>
        <v>37.80598610989415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7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E18" sqref="E1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7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7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7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7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7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7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7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75">
        <f t="shared" si="10"/>
        <v>10.921501706484637</v>
      </c>
      <c r="AI18">
        <f t="shared" ref="AI18:AI19" si="11">(1-U18/U17)*100</f>
        <v>-9.4024820997297134</v>
      </c>
      <c r="AJ18" s="6">
        <f t="shared" ref="AJ18:AJ19" si="12">(AH18*100+((100-AH18)*V18))/100</f>
        <v>13.484816110538098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3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75">
        <f t="shared" si="10"/>
        <v>42.52873563218391</v>
      </c>
      <c r="AI19">
        <f t="shared" si="11"/>
        <v>-8.1482759115918846</v>
      </c>
      <c r="AJ19" s="6">
        <f t="shared" si="12"/>
        <v>39.634361265223212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7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7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7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3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7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3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3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3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3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F20" sqref="F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7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7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7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75">
        <f t="shared" ref="AH20" si="9">(1-E20/E19)*100</f>
        <v>11.551191833783003</v>
      </c>
      <c r="AI20">
        <f t="shared" ref="AI20" si="10">(1-U20/U19)*100</f>
        <v>51.0371148036741</v>
      </c>
      <c r="AJ20" s="6">
        <f t="shared" ref="AJ20" si="11">(AH20*100+((100-AH20)*V20))/100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2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2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2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2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2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2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F5" sqref="F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7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75">
        <f>(1-E5/E4)*100</f>
        <v>1.0862677026505785</v>
      </c>
      <c r="AI5">
        <f>(1-U5/U4)*100</f>
        <v>-2.9203743511549973</v>
      </c>
      <c r="AJ5" s="6">
        <f>(AH5*100+((100-AH5)*V5))/100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75">
        <f>(1-E6/E5)*100</f>
        <v>30.208427635289937</v>
      </c>
      <c r="AI6">
        <f t="shared" ref="AI6" si="10">(1-U6/U5)*100</f>
        <v>27.06154939561597</v>
      </c>
      <c r="AJ6" s="6">
        <f t="shared" ref="AJ6" si="11">(AH6*100+((100-AH6)*V6))/100</f>
        <v>47.608495068864094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7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2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D5" sqref="D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7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75">
        <f>(1-E5/E4)*100</f>
        <v>13.562479210555489</v>
      </c>
      <c r="AI5">
        <f>(1-U5/U4)*100</f>
        <v>2.7024191475114479</v>
      </c>
      <c r="AJ5" s="6">
        <f>(AH5*100+((100-AH5)*V5))/100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75">
        <f>(1-E6/E5)*100</f>
        <v>17.691577516098413</v>
      </c>
      <c r="AI6">
        <f t="shared" ref="AI6:AI9" si="10">(1-U6/U5)*100</f>
        <v>4.7966747722756775</v>
      </c>
      <c r="AJ6" s="6">
        <f t="shared" ref="AJ6:AJ9" si="11">(AH6*100+((100-AH6)*V6))/100</f>
        <v>23.757270094396571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75">
        <f t="shared" ref="AH7:AH9" si="12">(1-E7/E6)*100</f>
        <v>7.980082909952313</v>
      </c>
      <c r="AI7">
        <f t="shared" si="10"/>
        <v>-11.074657410981281</v>
      </c>
      <c r="AJ7" s="6">
        <f t="shared" si="11"/>
        <v>5.3215847600631472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75">
        <f t="shared" si="12"/>
        <v>11.734171105334024</v>
      </c>
      <c r="AI8">
        <f t="shared" si="10"/>
        <v>16.637345302432738</v>
      </c>
      <c r="AJ8" s="6">
        <f t="shared" si="11"/>
        <v>24.293480137449489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75">
        <f t="shared" si="12"/>
        <v>-5.5855095266419852</v>
      </c>
      <c r="AI9">
        <f t="shared" si="10"/>
        <v>-18.029229926812395</v>
      </c>
      <c r="AJ9" s="6">
        <f t="shared" si="11"/>
        <v>-6.8893835273522539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F9" sqref="F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7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7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7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75">
        <f t="shared" ref="AH9:AH14" si="10">(1-E9/E8)*100</f>
        <v>-7.9332520903968362</v>
      </c>
      <c r="AI9">
        <f t="shared" ref="AI9:AI14" si="11">(1-U9/U8)*100</f>
        <v>-40.503520199879972</v>
      </c>
      <c r="AJ9" s="6">
        <f t="shared" ref="AJ9:AJ14" si="12">(AH9*100+((100-AH9)*V9))/100</f>
        <v>5.4922552506281885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75">
        <f t="shared" si="10"/>
        <v>44.992398327632074</v>
      </c>
      <c r="AI10">
        <f t="shared" si="11"/>
        <v>46.25030803075564</v>
      </c>
      <c r="AJ10" s="6">
        <f t="shared" si="12"/>
        <v>74.111265196757117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75">
        <f t="shared" si="10"/>
        <v>15.142816497820411</v>
      </c>
      <c r="AI11">
        <f t="shared" si="11"/>
        <v>-4.7216455243596522</v>
      </c>
      <c r="AJ11" s="6">
        <f t="shared" si="12"/>
        <v>58.177192075770108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75">
        <f t="shared" si="10"/>
        <v>-36.967806443501104</v>
      </c>
      <c r="AI12">
        <f t="shared" si="11"/>
        <v>-39.50635486017535</v>
      </c>
      <c r="AJ12" s="6">
        <f t="shared" si="12"/>
        <v>5.8246883260558295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75">
        <f t="shared" si="10"/>
        <v>28.616702729875641</v>
      </c>
      <c r="AI13">
        <f t="shared" si="11"/>
        <v>10.955688585786227</v>
      </c>
      <c r="AJ13" s="6">
        <f t="shared" si="12"/>
        <v>56.295983639968973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75">
        <f t="shared" si="10"/>
        <v>-24.028781383955923</v>
      </c>
      <c r="AI14">
        <f t="shared" si="11"/>
        <v>34.804078472913588</v>
      </c>
      <c r="AJ14" s="6">
        <f t="shared" si="12"/>
        <v>50.492881388316675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7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75">
        <f>(1-E5/E4)*100</f>
        <v>-7.2503455650307913E-2</v>
      </c>
      <c r="AI5">
        <f>(1-U5/U4)*100</f>
        <v>25.737259871516383</v>
      </c>
      <c r="AJ5" s="6">
        <f>(AH5*100+((100-AH5)*V5))/100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7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(AH6*100+((100-AH6)*V6))/100</f>
        <v>50.730092620932012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75">
        <f t="shared" ref="AH7:AH9" si="12">(1-E7/E6)*100</f>
        <v>16.149968494013855</v>
      </c>
      <c r="AI7">
        <f t="shared" si="10"/>
        <v>7.7839050380006718</v>
      </c>
      <c r="AJ7" s="6">
        <f t="shared" si="11"/>
        <v>53.944061669285212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75">
        <f t="shared" si="12"/>
        <v>-0.28932140978432663</v>
      </c>
      <c r="AI8">
        <f t="shared" si="10"/>
        <v>35.630709069694021</v>
      </c>
      <c r="AJ8" s="6">
        <f t="shared" si="11"/>
        <v>64.541870430518529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75">
        <f t="shared" si="12"/>
        <v>1.8335768611142278</v>
      </c>
      <c r="AI9">
        <f t="shared" si="10"/>
        <v>40.003703978026586</v>
      </c>
      <c r="AJ9" s="6">
        <f t="shared" si="11"/>
        <v>79.17674889730479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V1" zoomScale="140" zoomScaleNormal="140" workbookViewId="0">
      <selection activeCell="AJ8" sqref="AJ8:AJ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7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75">
        <f>(1-E5/E4)*100</f>
        <v>0.53135984182777207</v>
      </c>
      <c r="AI5">
        <f>(1-U5/U4)*100</f>
        <v>18.007549509874764</v>
      </c>
      <c r="AJ5" s="6">
        <f>(AH5*100+((100-AH5)*V5))/100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75"/>
      <c r="AI7"/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75">
        <f t="shared" ref="AH8:AH9" si="10">(1-E8/E7)*100</f>
        <v>3.7410110695143883</v>
      </c>
      <c r="AI8">
        <f t="shared" ref="AI8:AI9" si="11">(1-U8/U7)*100</f>
        <v>-12.406022745985968</v>
      </c>
      <c r="AJ8" s="6">
        <f t="shared" ref="AJ8:AJ9" si="12">(AH8*100+((100-AH8)*V8))/100</f>
        <v>11.671132404183828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75">
        <f t="shared" si="10"/>
        <v>8.4429210968103074</v>
      </c>
      <c r="AI9">
        <f t="shared" si="11"/>
        <v>7.891654861711106</v>
      </c>
      <c r="AJ9" s="6">
        <f t="shared" si="12"/>
        <v>22.615803986601378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X1" zoomScale="90" zoomScaleNormal="90" workbookViewId="0">
      <selection activeCell="Y1" sqref="Y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7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75">
        <f>(1-E5/E4)*100</f>
        <v>-0.10319251854242761</v>
      </c>
      <c r="AI5">
        <f>(1-U5/U4)*100</f>
        <v>23.05132297437169</v>
      </c>
      <c r="AJ5" s="6">
        <f>(AH5*100+((100-AH5)*V5))/100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416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7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(AH6*100+((100-AH6)*V6))/100</f>
        <v>30.267300750052044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75">
        <f t="shared" ref="AH7:AH12" si="12">(1-E7/E6)*100</f>
        <v>15.959004392386532</v>
      </c>
      <c r="AI7">
        <f t="shared" si="9"/>
        <v>-0.65557389239634389</v>
      </c>
      <c r="AJ7" s="6">
        <f t="shared" si="10"/>
        <v>31.485922916307864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75">
        <f t="shared" si="12"/>
        <v>10.89276035617498</v>
      </c>
      <c r="AI8">
        <f t="shared" si="9"/>
        <v>4.6735952065532382</v>
      </c>
      <c r="AJ8" s="6">
        <f t="shared" si="10"/>
        <v>30.750789310754062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75">
        <f t="shared" si="12"/>
        <v>-25.732086686015187</v>
      </c>
      <c r="AI9">
        <f t="shared" si="9"/>
        <v>11.869746620871425</v>
      </c>
      <c r="AJ9" s="6">
        <f t="shared" si="10"/>
        <v>13.886155333096527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75">
        <f t="shared" si="12"/>
        <v>39.694184318739424</v>
      </c>
      <c r="AI10">
        <f t="shared" si="9"/>
        <v>-6.8897501365777991</v>
      </c>
      <c r="AJ10" s="6">
        <f t="shared" si="10"/>
        <v>55.85087365164523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75">
        <f t="shared" si="12"/>
        <v>6.5488571444942796</v>
      </c>
      <c r="AI11">
        <f t="shared" si="9"/>
        <v>5.1416922088610484</v>
      </c>
      <c r="AJ11" s="6">
        <f t="shared" si="10"/>
        <v>35.103256034467861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75">
        <f t="shared" si="12"/>
        <v>2.0614384695566979</v>
      </c>
      <c r="AI12">
        <f t="shared" si="9"/>
        <v>-11.250311343233177</v>
      </c>
      <c r="AJ12" s="6">
        <f t="shared" si="10"/>
        <v>24.335311782422991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C1" zoomScale="55" zoomScaleNormal="55" workbookViewId="0">
      <selection activeCell="AI17" sqref="AI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67.989999999999995</v>
      </c>
      <c r="L4" s="10">
        <v>18.62</v>
      </c>
      <c r="M4" s="10">
        <v>19.670000000000002</v>
      </c>
      <c r="N4" s="13">
        <v>0</v>
      </c>
      <c r="O4">
        <f>G4-K4</f>
        <v>-18.139999999999993</v>
      </c>
      <c r="P4">
        <f>H4-L4</f>
        <v>1.3999999999999986</v>
      </c>
      <c r="Q4">
        <f>I4-M4</f>
        <v>-11.250000000000002</v>
      </c>
      <c r="R4">
        <f>O4*O4</f>
        <v>329.05959999999976</v>
      </c>
      <c r="S4">
        <f t="shared" ref="S4:T16" si="0">P4*P4</f>
        <v>1.959999999999996</v>
      </c>
      <c r="T4">
        <f t="shared" si="0"/>
        <v>126.56250000000004</v>
      </c>
      <c r="U4">
        <f>SQRT(R4+S4+T4)</f>
        <v>21.391168738523845</v>
      </c>
      <c r="W4" s="6"/>
      <c r="X4" s="6"/>
      <c r="Y4" s="3">
        <f>G4-K4</f>
        <v>-18.139999999999993</v>
      </c>
      <c r="Z4" s="3">
        <f>H4-L4</f>
        <v>1.3999999999999986</v>
      </c>
      <c r="AA4" s="3">
        <f>I4-M4</f>
        <v>-11.250000000000002</v>
      </c>
      <c r="AB4" s="3">
        <f t="shared" ref="AB4:AB15" si="1">Y4*Y4</f>
        <v>329.05959999999976</v>
      </c>
      <c r="AC4" s="3">
        <f t="shared" ref="AC4:AD15" si="2">Z4*Z4</f>
        <v>1.959999999999996</v>
      </c>
      <c r="AD4" s="3">
        <f t="shared" si="2"/>
        <v>126.56250000000004</v>
      </c>
      <c r="AE4" s="3">
        <f t="shared" ref="AE4:AE15" si="3">SQRT(AB4+AC4+AD4)</f>
        <v>21.391168738523845</v>
      </c>
      <c r="AF4" s="3"/>
      <c r="AG4" s="8"/>
      <c r="AH4" s="7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70.319999999999993</v>
      </c>
      <c r="L5" s="10">
        <v>16.190000000000001</v>
      </c>
      <c r="M5" s="10">
        <v>17.96</v>
      </c>
      <c r="N5" s="17"/>
      <c r="O5">
        <f t="shared" ref="O5:Q16" si="4">G5-K5</f>
        <v>-19.779999999999994</v>
      </c>
      <c r="P5">
        <f t="shared" si="4"/>
        <v>2.4299999999999997</v>
      </c>
      <c r="Q5">
        <f t="shared" si="4"/>
        <v>-12.120000000000001</v>
      </c>
      <c r="R5">
        <f t="shared" ref="R5:T13" si="5">O5*O5</f>
        <v>391.24839999999978</v>
      </c>
      <c r="S5">
        <f t="shared" si="0"/>
        <v>5.9048999999999987</v>
      </c>
      <c r="T5">
        <f t="shared" si="0"/>
        <v>146.89440000000002</v>
      </c>
      <c r="U5">
        <f t="shared" ref="U5:U14" si="6">SQRT(R5+S5+T5)</f>
        <v>23.324830117280595</v>
      </c>
      <c r="V5">
        <f>(1-U5/U4)*100</f>
        <v>-9.0395312308222628</v>
      </c>
      <c r="W5" s="6">
        <f t="shared" ref="W5:W10" si="7">(F5*100+((100-F5)*V5))/100</f>
        <v>-5.0100649480882922</v>
      </c>
      <c r="X5" s="6">
        <f>D5-D4</f>
        <v>50</v>
      </c>
      <c r="Y5" s="3">
        <f>G5-K4</f>
        <v>-17.449999999999996</v>
      </c>
      <c r="Z5" s="3">
        <f>H5-L4</f>
        <v>0</v>
      </c>
      <c r="AA5" s="3">
        <f>I5-M4</f>
        <v>-13.830000000000002</v>
      </c>
      <c r="AB5" s="3">
        <f t="shared" si="1"/>
        <v>304.50249999999983</v>
      </c>
      <c r="AC5" s="3">
        <f t="shared" si="2"/>
        <v>0</v>
      </c>
      <c r="AD5" s="3">
        <f t="shared" si="2"/>
        <v>191.26890000000006</v>
      </c>
      <c r="AE5" s="3">
        <f t="shared" si="3"/>
        <v>22.265924638334692</v>
      </c>
      <c r="AF5" s="3">
        <f>(1-AE5/AE4)*100</f>
        <v>-4.0893319598544364</v>
      </c>
      <c r="AG5" s="8">
        <f t="shared" ref="AG5:AG15" si="8">(F5*100+((100-F5)*AF5))/100</f>
        <v>-0.24279622377656496</v>
      </c>
      <c r="AH5" s="75">
        <f>(1-E5/E4)*100</f>
        <v>3.6954178335599441</v>
      </c>
      <c r="AI5">
        <f>(1-U5/U4)*100</f>
        <v>-9.0395312308222628</v>
      </c>
      <c r="AJ5" s="6">
        <f>(AH5*100+((100-AH5)*V5))/100</f>
        <v>-5.0100649480882922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70.45</v>
      </c>
      <c r="L6" s="16">
        <v>16.7</v>
      </c>
      <c r="M6" s="16">
        <v>18.98</v>
      </c>
      <c r="N6" s="17"/>
      <c r="O6">
        <f>G6-K6</f>
        <v>-19.11</v>
      </c>
      <c r="P6">
        <f t="shared" si="4"/>
        <v>3</v>
      </c>
      <c r="Q6">
        <f t="shared" si="4"/>
        <v>-12.33</v>
      </c>
      <c r="R6">
        <f>O6*O6</f>
        <v>365.19209999999998</v>
      </c>
      <c r="S6">
        <f t="shared" si="0"/>
        <v>9</v>
      </c>
      <c r="T6">
        <f>Q6*Q6</f>
        <v>152.02889999999999</v>
      </c>
      <c r="U6">
        <f>SQRT(R6+S6+T6)</f>
        <v>22.939507405347658</v>
      </c>
      <c r="V6">
        <f>(1-U6/U4)*100</f>
        <v>-7.2382144507858293</v>
      </c>
      <c r="W6" s="6">
        <f t="shared" si="7"/>
        <v>-6.7694281151550957</v>
      </c>
      <c r="X6" s="6">
        <f>D6-D5</f>
        <v>361</v>
      </c>
      <c r="Y6" s="3">
        <f>G6-K4</f>
        <v>-16.649999999999991</v>
      </c>
      <c r="Z6" s="3">
        <f>H6-L4</f>
        <v>1.0799999999999983</v>
      </c>
      <c r="AA6" s="3">
        <f>I6-M4</f>
        <v>-13.020000000000001</v>
      </c>
      <c r="AB6" s="3">
        <f t="shared" si="1"/>
        <v>277.22249999999974</v>
      </c>
      <c r="AC6" s="3">
        <f t="shared" si="2"/>
        <v>1.1663999999999963</v>
      </c>
      <c r="AD6" s="3">
        <f t="shared" si="2"/>
        <v>169.52040000000002</v>
      </c>
      <c r="AE6" s="3">
        <f t="shared" si="3"/>
        <v>21.163867793954861</v>
      </c>
      <c r="AF6" s="3">
        <f>(1-AE6/AE4)*100</f>
        <v>1.0625924527425834</v>
      </c>
      <c r="AG6" s="8">
        <f t="shared" si="8"/>
        <v>1.4950922381821143</v>
      </c>
      <c r="AH6" s="75">
        <f>(1-E6/E5)*100</f>
        <v>-3.3833000534353452</v>
      </c>
      <c r="AI6">
        <f t="shared" ref="AI6" si="9">(1-U6/U5)*100</f>
        <v>1.6519850733980879</v>
      </c>
      <c r="AJ6" s="6">
        <f t="shared" ref="AJ6" si="10">(AH6*100+((100-AH6)*V6))/100</f>
        <v>-10.866405017602377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-67.989999999999995</v>
      </c>
      <c r="Z7" s="3">
        <f>H7-L4</f>
        <v>-18.62</v>
      </c>
      <c r="AA7" s="3">
        <f>I7-M4</f>
        <v>-19.670000000000002</v>
      </c>
      <c r="AB7" s="3">
        <f t="shared" si="1"/>
        <v>4622.6400999999996</v>
      </c>
      <c r="AC7" s="3">
        <f t="shared" si="2"/>
        <v>346.70440000000002</v>
      </c>
      <c r="AD7" s="3">
        <f t="shared" si="2"/>
        <v>386.90890000000007</v>
      </c>
      <c r="AE7" s="3">
        <f t="shared" si="3"/>
        <v>73.186429069876056</v>
      </c>
      <c r="AF7" s="3">
        <f>(1-AE7/AE4)*100</f>
        <v>-242.13384955480689</v>
      </c>
      <c r="AG7" s="8">
        <f t="shared" si="8"/>
        <v>-242.13384955480689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-67.989999999999995</v>
      </c>
      <c r="Z8" s="3">
        <f>H8-L4</f>
        <v>-18.62</v>
      </c>
      <c r="AA8" s="3">
        <f>I8-M4</f>
        <v>-19.670000000000002</v>
      </c>
      <c r="AB8" s="3">
        <f t="shared" si="1"/>
        <v>4622.6400999999996</v>
      </c>
      <c r="AC8" s="3">
        <f t="shared" si="2"/>
        <v>346.70440000000002</v>
      </c>
      <c r="AD8" s="3">
        <f t="shared" si="2"/>
        <v>386.90890000000007</v>
      </c>
      <c r="AE8" s="3">
        <f t="shared" si="3"/>
        <v>73.186429069876056</v>
      </c>
      <c r="AF8" s="3">
        <f>(1-AE8/AE4)*100</f>
        <v>-242.13384955480689</v>
      </c>
      <c r="AG8" s="8">
        <f t="shared" si="8"/>
        <v>-242.13384955480689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-67.989999999999995</v>
      </c>
      <c r="Z9" s="3">
        <f>H9-L4</f>
        <v>-18.62</v>
      </c>
      <c r="AA9" s="3">
        <f>I9-M4</f>
        <v>-19.670000000000002</v>
      </c>
      <c r="AB9" s="3">
        <f t="shared" si="1"/>
        <v>4622.6400999999996</v>
      </c>
      <c r="AC9" s="3">
        <f>Z9*Z9</f>
        <v>346.70440000000002</v>
      </c>
      <c r="AD9" s="3">
        <f>AA9*AA9</f>
        <v>386.90890000000007</v>
      </c>
      <c r="AE9" s="3">
        <f t="shared" si="3"/>
        <v>73.186429069876056</v>
      </c>
      <c r="AF9" s="3">
        <f>(1-AE9/AE4)*100</f>
        <v>-242.13384955480689</v>
      </c>
      <c r="AG9" s="8">
        <f t="shared" si="8"/>
        <v>-242.13384955480689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-67.989999999999995</v>
      </c>
      <c r="Z10" s="3">
        <f>H10-L4</f>
        <v>-18.62</v>
      </c>
      <c r="AA10" s="3">
        <f>I10-M4</f>
        <v>-19.670000000000002</v>
      </c>
      <c r="AB10" s="3">
        <f t="shared" si="1"/>
        <v>4622.6400999999996</v>
      </c>
      <c r="AC10" s="3">
        <f>Z10*Z10</f>
        <v>346.70440000000002</v>
      </c>
      <c r="AD10" s="3">
        <f>AA10*AA10</f>
        <v>386.90890000000007</v>
      </c>
      <c r="AE10" s="3">
        <f t="shared" si="3"/>
        <v>73.186429069876056</v>
      </c>
      <c r="AF10" s="3">
        <f>(1-AE10/AE4)*100</f>
        <v>-242.13384955480689</v>
      </c>
      <c r="AG10" s="8">
        <f t="shared" si="8"/>
        <v>-242.13384955480689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1">(F11*100+((100-F11)*V11))/100</f>
        <v>100</v>
      </c>
      <c r="X11" s="6"/>
      <c r="Y11" s="3">
        <f>G11-K4</f>
        <v>-67.989999999999995</v>
      </c>
      <c r="Z11" s="3">
        <f>H11-L4</f>
        <v>-18.62</v>
      </c>
      <c r="AA11" s="3">
        <f>I11-M4</f>
        <v>-19.670000000000002</v>
      </c>
      <c r="AB11" s="3">
        <f t="shared" si="1"/>
        <v>4622.6400999999996</v>
      </c>
      <c r="AC11" s="3">
        <f t="shared" si="2"/>
        <v>346.70440000000002</v>
      </c>
      <c r="AD11" s="3">
        <f t="shared" si="2"/>
        <v>386.90890000000007</v>
      </c>
      <c r="AE11" s="3">
        <f t="shared" si="3"/>
        <v>73.186429069876056</v>
      </c>
      <c r="AF11" s="3">
        <f>(1-AE11/AE4)*100</f>
        <v>-242.13384955480689</v>
      </c>
      <c r="AG11" s="8">
        <f t="shared" si="8"/>
        <v>-242.13384955480689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-67.989999999999995</v>
      </c>
      <c r="Z12" s="3">
        <f>H12-L4</f>
        <v>-18.62</v>
      </c>
      <c r="AA12" s="3">
        <f>I12-M4</f>
        <v>-19.670000000000002</v>
      </c>
      <c r="AB12" s="3">
        <f t="shared" si="1"/>
        <v>4622.6400999999996</v>
      </c>
      <c r="AC12" s="3">
        <f t="shared" si="2"/>
        <v>346.70440000000002</v>
      </c>
      <c r="AD12" s="3">
        <f t="shared" si="2"/>
        <v>386.90890000000007</v>
      </c>
      <c r="AE12" s="3">
        <f t="shared" si="3"/>
        <v>73.186429069876056</v>
      </c>
      <c r="AF12" s="3">
        <f>(1-AE12/AE5)*100</f>
        <v>-228.69252123432048</v>
      </c>
      <c r="AG12" s="8">
        <f t="shared" si="8"/>
        <v>-228.69252123432048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-67.989999999999995</v>
      </c>
      <c r="Z13" s="3">
        <f>H13-L4</f>
        <v>-18.62</v>
      </c>
      <c r="AA13" s="3">
        <f>I13-M4</f>
        <v>-19.670000000000002</v>
      </c>
      <c r="AB13" s="3">
        <f t="shared" si="1"/>
        <v>4622.6400999999996</v>
      </c>
      <c r="AC13" s="3">
        <f t="shared" si="2"/>
        <v>346.70440000000002</v>
      </c>
      <c r="AD13" s="3">
        <f t="shared" si="2"/>
        <v>386.90890000000007</v>
      </c>
      <c r="AE13" s="3">
        <f t="shared" si="3"/>
        <v>73.186429069876056</v>
      </c>
      <c r="AF13" s="3">
        <f>(1-AE13/AE6)*100</f>
        <v>-245.80838333709801</v>
      </c>
      <c r="AG13" s="8">
        <f t="shared" si="8"/>
        <v>-245.80838333709801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-67.989999999999995</v>
      </c>
      <c r="Z14" s="3">
        <f>H14-L4</f>
        <v>-18.62</v>
      </c>
      <c r="AA14" s="3">
        <f>I14-M4</f>
        <v>-19.670000000000002</v>
      </c>
      <c r="AB14" s="3">
        <f t="shared" si="1"/>
        <v>4622.6400999999996</v>
      </c>
      <c r="AC14" s="3">
        <f t="shared" si="2"/>
        <v>346.70440000000002</v>
      </c>
      <c r="AD14" s="3">
        <f t="shared" si="2"/>
        <v>386.90890000000007</v>
      </c>
      <c r="AE14" s="3">
        <f t="shared" si="3"/>
        <v>73.186429069876056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-67.989999999999995</v>
      </c>
      <c r="Z15" s="3">
        <f>H15-L4</f>
        <v>-18.62</v>
      </c>
      <c r="AA15" s="3">
        <f>I15-M4</f>
        <v>-19.670000000000002</v>
      </c>
      <c r="AB15" s="3">
        <f t="shared" si="1"/>
        <v>4622.6400999999996</v>
      </c>
      <c r="AC15" s="3">
        <f t="shared" si="2"/>
        <v>346.70440000000002</v>
      </c>
      <c r="AD15" s="3">
        <f>AA15*AA15</f>
        <v>386.90890000000007</v>
      </c>
      <c r="AE15" s="3">
        <f t="shared" si="3"/>
        <v>73.186429069876056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X5" sqref="X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7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7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7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7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F7" sqref="F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50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50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50">
        <f>(1-E7/E6)*100</f>
        <v>-2.4122135397840472</v>
      </c>
      <c r="AI7">
        <f t="shared" ref="AI7" si="10">(1-U7/U6)*100</f>
        <v>-38.133217478543898</v>
      </c>
      <c r="AJ7" s="6">
        <f t="shared" ref="AJ7" si="11">(AH7*100+((100-AH7)*V7))/100</f>
        <v>-23.967256512029447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2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2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2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E5" sqref="E5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276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7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75">
        <f>(1-E5/E4)*100</f>
        <v>11.140951276102085</v>
      </c>
      <c r="AI5">
        <f>(1-U5/U4)*100</f>
        <v>6.0643788147590865</v>
      </c>
      <c r="AJ5" s="6">
        <f>(AH5*100+((100-AH5)*V5))/100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7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(AH6*100+((100-AH6)*V6))/100</f>
        <v>28.192515542088941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75">
        <f t="shared" ref="AH7:AH13" si="12">(1-E7/E6)*100</f>
        <v>5.1718465405135809</v>
      </c>
      <c r="AI7">
        <f t="shared" si="10"/>
        <v>14.860707640462245</v>
      </c>
      <c r="AJ7" s="6">
        <f t="shared" si="11"/>
        <v>39.75254494363773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75">
        <f t="shared" si="12"/>
        <v>0.19314755400084982</v>
      </c>
      <c r="AI8">
        <f t="shared" si="10"/>
        <v>5.9609010519786736</v>
      </c>
      <c r="AJ8" s="6">
        <f t="shared" si="11"/>
        <v>40.369255525404519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75">
        <f t="shared" si="12"/>
        <v>10.718573389382847</v>
      </c>
      <c r="AI9">
        <f t="shared" si="10"/>
        <v>7.4165854110214147</v>
      </c>
      <c r="AJ9" s="6">
        <f t="shared" si="11"/>
        <v>50.613961919744987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75">
        <f t="shared" si="12"/>
        <v>-2.853530285393191</v>
      </c>
      <c r="AI10">
        <f t="shared" si="10"/>
        <v>5.3786277652755343</v>
      </c>
      <c r="AJ10" s="6">
        <f t="shared" si="11"/>
        <v>46.166637083119369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75">
        <f t="shared" si="12"/>
        <v>1.2827867732858711</v>
      </c>
      <c r="AI11">
        <f t="shared" si="10"/>
        <v>-6.4223719856808081</v>
      </c>
      <c r="AJ11" s="6">
        <f t="shared" si="11"/>
        <v>45.013240166310744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75">
        <f t="shared" si="12"/>
        <v>14.825737689363994</v>
      </c>
      <c r="AI12">
        <f t="shared" si="10"/>
        <v>5.473178663903755</v>
      </c>
      <c r="AJ12" s="6">
        <f t="shared" si="11"/>
        <v>55.153487341964912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75">
        <f t="shared" si="12"/>
        <v>6.6253423067997304</v>
      </c>
      <c r="AI13">
        <f t="shared" si="10"/>
        <v>-2.2370726447755063</v>
      </c>
      <c r="AJ13" s="6">
        <f t="shared" si="11"/>
        <v>49.735921506918949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A4" zoomScale="150" zoomScaleNormal="150" workbookViewId="0">
      <selection activeCell="H16" sqref="H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7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7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277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7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7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75">
        <f t="shared" si="18"/>
        <v>9.7516712868618409</v>
      </c>
      <c r="AI9">
        <f t="shared" ref="AI9:AI16" si="19">(1-U9/U8)*100</f>
        <v>3.8817683769581168</v>
      </c>
      <c r="AJ9" s="6">
        <f t="shared" ref="AJ9:AJ16" si="20">(AH9*100+((100-AH9)*V9))/100</f>
        <v>30.478726824682326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75">
        <f t="shared" si="18"/>
        <v>5.0024459950050222</v>
      </c>
      <c r="AI10">
        <f t="shared" si="19"/>
        <v>0.74142516821745774</v>
      </c>
      <c r="AJ10" s="6">
        <f t="shared" si="20"/>
        <v>27.362814617730123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75">
        <f t="shared" si="18"/>
        <v>12.195868940077681</v>
      </c>
      <c r="AI11">
        <f t="shared" si="19"/>
        <v>10.731248039882303</v>
      </c>
      <c r="AJ11" s="6">
        <f t="shared" si="20"/>
        <v>40.067692856928915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75">
        <f t="shared" si="18"/>
        <v>16.003370755302292</v>
      </c>
      <c r="AI12">
        <f t="shared" si="19"/>
        <v>13.282030256244482</v>
      </c>
      <c r="AJ12" s="6">
        <f t="shared" si="20"/>
        <v>50.281615682046834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75">
        <f t="shared" si="18"/>
        <v>46.089564086168501</v>
      </c>
      <c r="AI13">
        <f t="shared" si="19"/>
        <v>-11.88501997280078</v>
      </c>
      <c r="AJ13" s="6">
        <f t="shared" si="20"/>
        <v>64.297392458939427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75"/>
      <c r="AJ15" s="6"/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75">
        <f t="shared" si="18"/>
        <v>-7.1094686376348415</v>
      </c>
      <c r="AI16">
        <f t="shared" si="19"/>
        <v>-18.137694722010124</v>
      </c>
      <c r="AJ16" s="6">
        <f t="shared" si="20"/>
        <v>39.636934701345943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4" zoomScale="160" zoomScaleNormal="160" workbookViewId="0">
      <selection activeCell="F11" sqref="F11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7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7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7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75">
        <f t="shared" ref="AH7:AH19" si="11">(1-E7/E6)*100</f>
        <v>9.5988700564971658</v>
      </c>
      <c r="AI7">
        <f t="shared" ref="AI7:AI19" si="12">(1-U7/U6)*100</f>
        <v>1.5542211213487978</v>
      </c>
      <c r="AJ7" s="6">
        <f t="shared" ref="AJ7:AJ19" si="13">(AH7*100+((100-AH7)*V7))/100</f>
        <v>27.564317641738981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75"/>
      <c r="AJ8" s="6"/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75"/>
      <c r="AJ9" s="6"/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75"/>
      <c r="AJ10" s="6"/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75">
        <f t="shared" si="11"/>
        <v>7.1533477965899479</v>
      </c>
      <c r="AI11">
        <f t="shared" si="12"/>
        <v>1.6081087791570692</v>
      </c>
      <c r="AJ11" s="6">
        <f t="shared" si="13"/>
        <v>36.578845389742902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75">
        <f t="shared" si="11"/>
        <v>1.4172381120621691</v>
      </c>
      <c r="AI12">
        <f t="shared" si="12"/>
        <v>-14.737563150088651</v>
      </c>
      <c r="AJ12" s="6">
        <f t="shared" si="13"/>
        <v>22.736478498077499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75">
        <f t="shared" si="11"/>
        <v>9.2495907080547006</v>
      </c>
      <c r="AI13">
        <f t="shared" si="12"/>
        <v>-26.192067247946916</v>
      </c>
      <c r="AJ13" s="6">
        <f t="shared" si="13"/>
        <v>10.24592723903349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75">
        <f t="shared" si="11"/>
        <v>6.6812066381252482</v>
      </c>
      <c r="AI14">
        <f t="shared" si="12"/>
        <v>14.838514513528079</v>
      </c>
      <c r="AJ14" s="6">
        <f t="shared" si="13"/>
        <v>21.400838112394091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75">
        <f t="shared" si="11"/>
        <v>-17.30353072432267</v>
      </c>
      <c r="AI15">
        <f t="shared" si="12"/>
        <v>3.3120359333110527</v>
      </c>
      <c r="AJ15" s="6">
        <f t="shared" si="13"/>
        <v>4.471644794710576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75">
        <f t="shared" si="11"/>
        <v>6.6773802105539399</v>
      </c>
      <c r="AI16">
        <f t="shared" si="12"/>
        <v>-37.632086608472434</v>
      </c>
      <c r="AJ16" s="6">
        <f t="shared" si="13"/>
        <v>-4.599072160614182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75">
        <f t="shared" si="11"/>
        <v>6.1105253909681911</v>
      </c>
      <c r="AI17">
        <f t="shared" si="12"/>
        <v>17.854412690995868</v>
      </c>
      <c r="AJ17" s="6">
        <f t="shared" si="13"/>
        <v>13.554566202097766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75">
        <f t="shared" si="11"/>
        <v>11.479810976465643</v>
      </c>
      <c r="AI18">
        <f t="shared" si="12"/>
        <v>5.609792600367614</v>
      </c>
      <c r="AJ18" s="6">
        <f t="shared" si="13"/>
        <v>23.070232097915024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75">
        <f t="shared" si="11"/>
        <v>1.3190679206867784</v>
      </c>
      <c r="AI19">
        <f t="shared" si="12"/>
        <v>-17.111667347665072</v>
      </c>
      <c r="AJ19" s="6">
        <f t="shared" si="13"/>
        <v>-0.43509544592789384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7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7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7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F12" sqref="F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7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75">
        <f>(1-E5/E4)*100</f>
        <v>7.7765807110576235</v>
      </c>
      <c r="AI5">
        <f>(1-U5/U4)*100</f>
        <v>5.5084442749470108</v>
      </c>
      <c r="AJ5" s="6">
        <f>(AH5*100+((100-AH5)*V5))/100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7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(AH6*100+((100-AH6)*V6))/100</f>
        <v>24.126374920557495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75">
        <f t="shared" ref="AH7:AH8" si="12">(1-E7/E6)*100</f>
        <v>3.5142469786359154</v>
      </c>
      <c r="AI7">
        <f t="shared" si="10"/>
        <v>-1.1277377027458124</v>
      </c>
      <c r="AJ7" s="6">
        <f t="shared" si="11"/>
        <v>9.2188421118366719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75">
        <f t="shared" si="12"/>
        <v>10.240799789833444</v>
      </c>
      <c r="AI8">
        <f t="shared" si="10"/>
        <v>-4.25912704260476</v>
      </c>
      <c r="AJ8" s="6">
        <f t="shared" si="11"/>
        <v>11.950765294399623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75"/>
      <c r="AJ11" s="6"/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75">
        <f>(1-E12/E11)*100</f>
        <v>13.528366055509444</v>
      </c>
      <c r="AI12">
        <f t="shared" si="10"/>
        <v>20.5087325154092</v>
      </c>
      <c r="AJ12" s="6">
        <f t="shared" si="11"/>
        <v>35.566548116041012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E5" sqref="E5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7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75">
        <f>(1-E5/E4)*100</f>
        <v>22.022157121109398</v>
      </c>
      <c r="AI5">
        <f>(1-U5/U4)*100</f>
        <v>11.990677479228252</v>
      </c>
      <c r="AJ5" s="6">
        <f>(AH5*100+((100-AH5)*V5))/100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7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(AH6*100+((100-AH6)*V6))/100</f>
        <v>20.681951387732976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75">
        <f t="shared" ref="AH7:AH13" si="12">(1-E7/E6)*100</f>
        <v>33.414023372287147</v>
      </c>
      <c r="AI7">
        <f t="shared" si="10"/>
        <v>34.708079269491201</v>
      </c>
      <c r="AJ7" s="6">
        <f t="shared" si="11"/>
        <v>64.909206365676894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75">
        <f t="shared" si="12"/>
        <v>16.835903221762571</v>
      </c>
      <c r="AI8">
        <f t="shared" si="10"/>
        <v>9.5856803043392951</v>
      </c>
      <c r="AJ8" s="6">
        <f t="shared" si="11"/>
        <v>60.373701143221624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75">
        <f t="shared" si="12"/>
        <v>4.2173650889357983</v>
      </c>
      <c r="AI9">
        <f t="shared" si="10"/>
        <v>9.7042395233230216</v>
      </c>
      <c r="AJ9" s="6">
        <f t="shared" si="11"/>
        <v>58.790079616350148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75">
        <f t="shared" si="12"/>
        <v>13.807359518556172</v>
      </c>
      <c r="AI10">
        <f t="shared" si="10"/>
        <v>-1.8394509601403763</v>
      </c>
      <c r="AJ10" s="6">
        <f t="shared" si="11"/>
        <v>62.233979014260456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75">
        <f t="shared" si="12"/>
        <v>5.6227370742778282</v>
      </c>
      <c r="AI11">
        <f t="shared" si="10"/>
        <v>-9.571636265454142</v>
      </c>
      <c r="AJ11" s="6">
        <f t="shared" si="11"/>
        <v>54.689738364976847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75">
        <f t="shared" si="12"/>
        <v>-16.233565232195502</v>
      </c>
      <c r="AI12">
        <f t="shared" si="10"/>
        <v>11.060061591046921</v>
      </c>
      <c r="AJ12" s="6">
        <f t="shared" si="11"/>
        <v>50.368480067262517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75">
        <f t="shared" si="12"/>
        <v>11.236314126783874</v>
      </c>
      <c r="AI13">
        <f t="shared" si="10"/>
        <v>-7.4005216224449555</v>
      </c>
      <c r="AJ13" s="6">
        <f t="shared" si="11"/>
        <v>59.29312770427309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7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75">
        <f>(1-E5/E4)*100</f>
        <v>29.151196185398433</v>
      </c>
      <c r="AI5">
        <f>(1-U5/U4)*100</f>
        <v>-79.593289068030003</v>
      </c>
      <c r="AJ5" s="6">
        <f>(AH5*100+((100-AH5)*V5))/100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7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(AH6*100+((100-AH6)*V6))/100</f>
        <v>18.570938768025492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75">
        <f>(1-E7/E6)*100</f>
        <v>25.672974468682629</v>
      </c>
      <c r="AI7">
        <f t="shared" si="10"/>
        <v>-33.877937622844414</v>
      </c>
      <c r="AJ7" s="6">
        <f t="shared" si="11"/>
        <v>13.731504647602288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7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75">
        <f>(1-E5/E4)*100</f>
        <v>5.4333428489865891</v>
      </c>
      <c r="AI5">
        <f>(1-U5/U4)*100</f>
        <v>19.147824268329739</v>
      </c>
      <c r="AJ5" s="6">
        <f>(AH5*100+((100-AH5)*V5))/100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7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(AH6*100+((100-AH6)*V6))/100</f>
        <v>24.355548821337933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75">
        <f t="shared" ref="AH7:AH10" si="13">(1-E7/E6)*100</f>
        <v>-7.1410201181757893</v>
      </c>
      <c r="AI7">
        <f t="shared" si="11"/>
        <v>7.1782500431959555</v>
      </c>
      <c r="AJ7" s="6">
        <f t="shared" si="12"/>
        <v>19.885003152046856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75">
        <f t="shared" si="13"/>
        <v>8.1113194809091631</v>
      </c>
      <c r="AI8">
        <f t="shared" si="11"/>
        <v>3.840225453989321E-2</v>
      </c>
      <c r="AJ8" s="6">
        <f t="shared" si="12"/>
        <v>31.316368855712376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75">
        <f t="shared" si="13"/>
        <v>0.68214026815394124</v>
      </c>
      <c r="AI9">
        <f t="shared" si="11"/>
        <v>-11.529796019361726</v>
      </c>
      <c r="AJ9" s="6">
        <f t="shared" si="12"/>
        <v>17.203974061454666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75">
        <f t="shared" si="13"/>
        <v>3.275982811282474</v>
      </c>
      <c r="AI10">
        <f t="shared" si="11"/>
        <v>14.376604124222103</v>
      </c>
      <c r="AJ10" s="6">
        <f t="shared" si="12"/>
        <v>30.958707411635928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F7" sqref="F7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7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75">
        <f t="shared" ref="AH7:AH10" si="10">(1-E7/E6)*100</f>
        <v>9.5648692606030252</v>
      </c>
      <c r="AI7">
        <f t="shared" ref="AI7:AI10" si="11">(1-U7/U6)*100</f>
        <v>-27.766934145458166</v>
      </c>
      <c r="AJ7" s="6">
        <f t="shared" ref="AJ7:AJ10" si="12">(AH7*100+((100-AH7)*V7))/100</f>
        <v>23.956980526434972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75">
        <f t="shared" si="10"/>
        <v>9.8582274558413285</v>
      </c>
      <c r="AI8">
        <f t="shared" si="11"/>
        <v>24.094831091061618</v>
      </c>
      <c r="AJ8" s="6">
        <f t="shared" si="12"/>
        <v>42.466654661616523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75">
        <f t="shared" si="10"/>
        <v>34.550666985886792</v>
      </c>
      <c r="AI9">
        <f t="shared" si="11"/>
        <v>-15.470757607984265</v>
      </c>
      <c r="AJ9" s="6">
        <f t="shared" si="12"/>
        <v>51.764056939861433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75">
        <f t="shared" si="10"/>
        <v>-96.943519517266211</v>
      </c>
      <c r="AI10">
        <f t="shared" si="11"/>
        <v>5.0709430417419155</v>
      </c>
      <c r="AJ10" s="6">
        <f t="shared" si="12"/>
        <v>-37.786418017965232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T5" zoomScale="140" zoomScaleNormal="140" workbookViewId="0">
      <selection activeCell="AJ20" sqref="AJ20:AJ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7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75">
        <f>(1-E5/E4)*100</f>
        <v>0.31359407822346697</v>
      </c>
      <c r="AI5">
        <f>(1-U5/U4)*100</f>
        <v>30.639673856166826</v>
      </c>
      <c r="AJ5" s="6">
        <f>(AH5*100+((100-AH5)*V5))/100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7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(AH6*100+((100-AH6)*V6))/100</f>
        <v>42.696017966258488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75">
        <f t="shared" ref="AH7:AH21" si="12">(1-E7/E6)*100</f>
        <v>7.87986395918775</v>
      </c>
      <c r="AI7">
        <f t="shared" si="10"/>
        <v>-3.5982836388725126</v>
      </c>
      <c r="AJ7" s="6">
        <f t="shared" si="11"/>
        <v>45.48351189850213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75"/>
      <c r="AJ9" s="6"/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75">
        <f t="shared" si="12"/>
        <v>8.3315724170066492</v>
      </c>
      <c r="AI10">
        <f t="shared" si="10"/>
        <v>30.830890937425849</v>
      </c>
      <c r="AJ10" s="6">
        <f t="shared" si="11"/>
        <v>62.004184884292542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75">
        <f t="shared" si="12"/>
        <v>1.7460073528542619</v>
      </c>
      <c r="AI11">
        <f t="shared" si="10"/>
        <v>-60.381326184453087</v>
      </c>
      <c r="AJ11" s="6">
        <f t="shared" si="11"/>
        <v>34.683938145609879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75">
        <f t="shared" si="12"/>
        <v>-0.12693103614227486</v>
      </c>
      <c r="AI12">
        <f t="shared" si="10"/>
        <v>28.93786662186929</v>
      </c>
      <c r="AJ12" s="6">
        <f t="shared" si="11"/>
        <v>52.700240708667259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75">
        <f t="shared" si="12"/>
        <v>-3.0322693054078531</v>
      </c>
      <c r="AI13">
        <f t="shared" si="10"/>
        <v>34.732430412487872</v>
      </c>
      <c r="AJ13" s="6">
        <f t="shared" si="11"/>
        <v>68.232815020128115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75">
        <f t="shared" si="12"/>
        <v>8.697300134118624</v>
      </c>
      <c r="AI14">
        <f t="shared" si="10"/>
        <v>-103.0592935754544</v>
      </c>
      <c r="AJ14" s="6">
        <f t="shared" si="11"/>
        <v>8.697300134118624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75">
        <f t="shared" si="12"/>
        <v>4.6578317100430926</v>
      </c>
      <c r="AI15">
        <f t="shared" si="10"/>
        <v>24.460218036566062</v>
      </c>
      <c r="AJ15" s="6">
        <f t="shared" si="11"/>
        <v>4.6578317100430926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75">
        <f t="shared" si="12"/>
        <v>6.4790128749614766</v>
      </c>
      <c r="AI16">
        <f t="shared" si="10"/>
        <v>27.426484196425516</v>
      </c>
      <c r="AJ16" s="6">
        <f t="shared" si="11"/>
        <v>6.4790128749614766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75">
        <f t="shared" si="12"/>
        <v>5.5712341522813684</v>
      </c>
      <c r="AI17">
        <f t="shared" si="10"/>
        <v>-43.619132255731152</v>
      </c>
      <c r="AJ17" s="6">
        <f t="shared" si="11"/>
        <v>5.5712341522813684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75"/>
      <c r="AJ19" s="6"/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75">
        <f t="shared" si="12"/>
        <v>7.2939494997617977</v>
      </c>
      <c r="AI20">
        <f t="shared" si="10"/>
        <v>-5.7990966572191605</v>
      </c>
      <c r="AJ20" s="6">
        <f t="shared" si="11"/>
        <v>59.896040135762377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75">
        <f t="shared" si="12"/>
        <v>1.4594789043630207</v>
      </c>
      <c r="AI21">
        <f t="shared" si="10"/>
        <v>-32.186238833923511</v>
      </c>
      <c r="AJ21" s="6">
        <f t="shared" si="11"/>
        <v>18.760142868631121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70" zoomScaleNormal="70" workbookViewId="0">
      <selection activeCell="G10" sqref="G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7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7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4">
        <f>(1-E7/E6)*100</f>
        <v>8.7004353728758037</v>
      </c>
      <c r="AG7">
        <f>(1-U7/U6)*100</f>
        <v>-29.277829883536111</v>
      </c>
      <c r="AH7" s="6">
        <f>(AF7*100+((100-AF7)*V7))/100</f>
        <v>-46.287700764073854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(AF8*100+((100-AF8)*V8))/100</f>
        <v>-14.813111600702877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4">
        <f>(1-E9/E8)*100</f>
        <v>-9.6839169507282321</v>
      </c>
      <c r="AG9">
        <f t="shared" si="9"/>
        <v>-6.4154077468110859</v>
      </c>
      <c r="AH9" s="6">
        <f t="shared" si="10"/>
        <v>-34.982983364828186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>(1-E10/E9)*100</f>
        <v>6.3325014518686</v>
      </c>
      <c r="AG10">
        <f t="shared" si="9"/>
        <v>-56.859409719564709</v>
      </c>
      <c r="AH10" s="6">
        <f t="shared" si="10"/>
        <v>-80.815463914746331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4">
        <f>(1-E11/E10)*100</f>
        <v>3.6572185030958604</v>
      </c>
      <c r="AG11">
        <f t="shared" si="9"/>
        <v>9.4531968893290639</v>
      </c>
      <c r="AH11" s="6">
        <f t="shared" si="10"/>
        <v>-68.398783484239516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X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7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7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7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7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7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7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7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E11" sqref="E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7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75">
        <f t="shared" ref="AH7:AH11" si="9">(1-E7/E6)*100</f>
        <v>16.365053549117579</v>
      </c>
      <c r="AI7">
        <f t="shared" ref="AI7:AI11" si="10">(1-U7/U6)*100</f>
        <v>32.641999206458991</v>
      </c>
      <c r="AJ7" s="6">
        <f t="shared" ref="AJ7:AJ11" si="11">(AH7*100+((100-AH7)*V7))/100</f>
        <v>49.936077666965303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75"/>
      <c r="AJ10" s="6"/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75">
        <f t="shared" si="9"/>
        <v>31.178345864661651</v>
      </c>
      <c r="AI11">
        <f t="shared" si="10"/>
        <v>2.8522786569624814</v>
      </c>
      <c r="AJ11" s="6">
        <f t="shared" si="11"/>
        <v>49.666308371273715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F11" sqref="F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3.7585132171303215</v>
      </c>
      <c r="AI5">
        <f>(1-U5/U4)*100</f>
        <v>-16.474999509065569</v>
      </c>
      <c r="AJ5" s="6">
        <f>(AH5*100+((100-AH5)*V5))/100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75"/>
      <c r="AJ8" s="6"/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75"/>
      <c r="AJ9" s="6"/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75"/>
      <c r="AJ10" s="6"/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ref="AH11" si="9">(1-E11/E10)*100</f>
        <v>9.2246766458363716</v>
      </c>
      <c r="AI11">
        <f t="shared" ref="AI11" si="10">(1-U11/U10)*100</f>
        <v>20.489969168503031</v>
      </c>
      <c r="AJ11" s="6">
        <f t="shared" ref="AJ11" si="11">(AH11*100+((100-AH11)*V11))/100</f>
        <v>18.419618939483097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F8" sqref="F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75">
        <f>(1-E8/E7)*100</f>
        <v>0.1745920745920726</v>
      </c>
      <c r="AI8">
        <f t="shared" ref="AI8" si="9">(1-U8/U7)*100</f>
        <v>29.803612909884336</v>
      </c>
      <c r="AJ8" s="6">
        <f t="shared" ref="AJ8" si="10">(AH8*100+((100-AH8)*V8))/100</f>
        <v>48.843197080960515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D7" sqref="D7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75">
        <f t="shared" ref="AH7:AH11" si="9">(1-E7/E6)*100</f>
        <v>12.005277044854868</v>
      </c>
      <c r="AI7">
        <f t="shared" ref="AI7:AI11" si="10">(1-U7/U6)*100</f>
        <v>15.353073742527313</v>
      </c>
      <c r="AJ7" s="6">
        <f t="shared" ref="AJ7:AJ11" si="11">(AH7*100+((100-AH7)*V7))/100</f>
        <v>46.864135982701761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75">
        <f t="shared" si="9"/>
        <v>6.247876061969027</v>
      </c>
      <c r="AI8">
        <f t="shared" si="10"/>
        <v>31.285601742101001</v>
      </c>
      <c r="AJ8" s="6">
        <f t="shared" si="11"/>
        <v>61.099070222731498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75">
        <f t="shared" si="9"/>
        <v>9.8593801639676233</v>
      </c>
      <c r="AI9">
        <f t="shared" si="10"/>
        <v>-3.3786457840591533</v>
      </c>
      <c r="AJ9" s="6">
        <f t="shared" si="11"/>
        <v>61.33391110179744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75">
        <f t="shared" si="9"/>
        <v>11.697082234391075</v>
      </c>
      <c r="AI10">
        <f t="shared" si="10"/>
        <v>-17.099065547141869</v>
      </c>
      <c r="AJ10" s="6">
        <f t="shared" si="11"/>
        <v>55.645448873581948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si="9"/>
        <v>6.4491501587173978</v>
      </c>
      <c r="AI11">
        <f t="shared" si="10"/>
        <v>-10.048213744818767</v>
      </c>
      <c r="AJ11" s="6">
        <f t="shared" si="11"/>
        <v>48.28769822143677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X9" sqref="X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58.642300890447089</v>
      </c>
      <c r="AI5">
        <f>(1-U5/U4)*100</f>
        <v>6.3693552781828311</v>
      </c>
      <c r="AJ5" s="6">
        <f>(AH5*100+((100-AH5)*V5))/100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7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(AH6*100+((100-AH6)*V6))/100</f>
        <v>25.268251468934032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75">
        <f t="shared" ref="AH9:AH11" si="11">(1-E9/E8)*100</f>
        <v>24.410849266340605</v>
      </c>
      <c r="AI9">
        <f t="shared" si="8"/>
        <v>-13.051478200833809</v>
      </c>
      <c r="AJ9" s="6">
        <f t="shared" si="9"/>
        <v>38.515103079868574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75">
        <f t="shared" si="11"/>
        <v>27.382352941176467</v>
      </c>
      <c r="AI10">
        <f t="shared" si="8"/>
        <v>29.932577570330075</v>
      </c>
      <c r="AJ10" s="6">
        <f t="shared" si="9"/>
        <v>58.612680698616224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>
        <f t="shared" si="11"/>
        <v>-46.670716889428945</v>
      </c>
      <c r="AI11">
        <f t="shared" si="8"/>
        <v>11.609885976239676</v>
      </c>
      <c r="AJ11" s="6">
        <f t="shared" si="9"/>
        <v>26.112285424867768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E5" sqref="E5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17.475658773633885</v>
      </c>
      <c r="AI5">
        <f>(1-U5/U4)*100</f>
        <v>-4.9930125773473222</v>
      </c>
      <c r="AJ5" s="6">
        <f>(AH5*100+((100-AH5)*V5))/100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7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(AH6*100+((100-AH6)*V6))/100</f>
        <v>25.602845512684816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75">
        <f>(1-E7/E6)*100</f>
        <v>11.106292970834774</v>
      </c>
      <c r="AI7">
        <f t="shared" si="9"/>
        <v>0.34673293511754411</v>
      </c>
      <c r="AJ7" s="6">
        <f t="shared" si="10"/>
        <v>26.828070497901727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75">
        <f>(1-E8/E7)*100</f>
        <v>1.4444481232548489</v>
      </c>
      <c r="AI8">
        <f t="shared" si="9"/>
        <v>19.763754688573364</v>
      </c>
      <c r="AJ8" s="6">
        <f t="shared" si="10"/>
        <v>34.90836484457683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E7" sqref="E7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7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7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75">
        <f t="shared" ref="AH7:AH8" si="11">(1-E7/E6)*100</f>
        <v>2.6829043350710013</v>
      </c>
      <c r="AI7">
        <f t="shared" ref="AI7:AI8" si="12">(1-U7/U6)*100</f>
        <v>4.6832255833151422</v>
      </c>
      <c r="AJ7" s="6">
        <f t="shared" ref="AJ7:AJ8" si="13">(AH7*100+((100-AH7)*V7))/100</f>
        <v>12.042572260021426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75">
        <f t="shared" si="11"/>
        <v>-9.4488970720964627</v>
      </c>
      <c r="AI8">
        <f t="shared" si="12"/>
        <v>-14.734006091505236</v>
      </c>
      <c r="AJ8" s="6">
        <f t="shared" si="13"/>
        <v>-13.497665349705343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4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7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7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E9" sqref="E9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7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7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7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7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75">
        <f t="shared" ref="AH9" si="11">(1-E9/E8)*100</f>
        <v>1.8195311377833923</v>
      </c>
      <c r="AI9">
        <f t="shared" ref="AI9" si="12">(1-U9/U8)*100</f>
        <v>0.13520175535488566</v>
      </c>
      <c r="AJ9" s="6">
        <f t="shared" ref="AJ9" si="13">(AH9*100+((100-AH9)*V9))/100</f>
        <v>27.190235469351801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4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7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5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7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6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7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8">H20-L5</f>
        <v>-15.72</v>
      </c>
      <c r="AA20" s="3">
        <f t="shared" si="18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6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E5" sqref="E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9.5406966767717307</v>
      </c>
      <c r="AI5">
        <f>(1-U5/U4)*100</f>
        <v>20.782464809894819</v>
      </c>
      <c r="AJ5" s="6">
        <f>(AH5*100+((100-AH5)*V5))/100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75">
        <f>(1-E6/E5)*100</f>
        <v>8.2516598166297754</v>
      </c>
      <c r="AI6">
        <f t="shared" ref="AI6:AI9" si="9">(1-U6/U5)*100</f>
        <v>4.7648737145391866</v>
      </c>
      <c r="AJ6" s="6">
        <f>(AH6*100+((100-AH6)*V6))/100</f>
        <v>30.782373409079181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75">
        <f t="shared" ref="AH7:AH9" si="10">(1-E7/E6)*100</f>
        <v>-6.6850447966919413</v>
      </c>
      <c r="AI7">
        <f t="shared" si="9"/>
        <v>13.437686885536849</v>
      </c>
      <c r="AJ7" s="6">
        <f>(AH7*100+((100-AH7)*V7))/100</f>
        <v>30.329186025320968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75">
        <f t="shared" si="10"/>
        <v>13.404392764857887</v>
      </c>
      <c r="AI8">
        <f t="shared" si="9"/>
        <v>18.307372594073446</v>
      </c>
      <c r="AJ8" s="6">
        <f>(AH8*100+((100-AH8)*V8))/100</f>
        <v>53.801692348393296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75">
        <f t="shared" si="10"/>
        <v>2.7366654233494936</v>
      </c>
      <c r="AI9">
        <f t="shared" si="9"/>
        <v>-25.566972580239256</v>
      </c>
      <c r="AJ9" s="6">
        <f>(AH9*100+((100-AH9)*V9))/100</f>
        <v>34.843944724183864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90" zoomScaleNormal="90" workbookViewId="0">
      <selection activeCell="AH8" sqref="AH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1.734577039624341</v>
      </c>
      <c r="AG5">
        <f>(1-U5/U4)*100</f>
        <v>-4.1409568852065259</v>
      </c>
      <c r="AH5" s="6">
        <f>(AF5*100+((100-AF5)*V5))/100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2.3030816627384709</v>
      </c>
      <c r="AG6">
        <f t="shared" ref="AG6:AG8" si="8">(1-U6/U5)*100</f>
        <v>19.84954318598988</v>
      </c>
      <c r="AH6" s="6">
        <f>(AF6*100+((100-AF6)*V6))/100</f>
        <v>18.452916984548118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9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-6.447765509514447</v>
      </c>
      <c r="AG7">
        <f t="shared" si="8"/>
        <v>-36.599714288341985</v>
      </c>
      <c r="AH7" s="6">
        <f>(AF7*100+((100-AF7)*V7))/100</f>
        <v>-21.370713810887874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9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75">
        <f>(1-E8/E7)*100</f>
        <v>-1.9302266361089782</v>
      </c>
      <c r="AG8">
        <f t="shared" si="8"/>
        <v>-22.942901039432261</v>
      </c>
      <c r="AH8" s="6">
        <f>(AF8*100+((100-AF8)*V8))/100</f>
        <v>-42.884067016395022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E5" sqref="E5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13.543441226575814</v>
      </c>
      <c r="AI5">
        <f>(1-U5/U4)*100</f>
        <v>9.6420403053242065</v>
      </c>
      <c r="AJ5" s="6">
        <f>(AH5*100+((100-AH5)*V5))/100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75">
        <f>(1-E6/E5)*100</f>
        <v>6.6271784263241651</v>
      </c>
      <c r="AI6">
        <f t="shared" ref="AI6" si="8">(1-U6/U5)*100</f>
        <v>-3.3801964212270441</v>
      </c>
      <c r="AJ6" s="6">
        <f t="shared" ref="AJ6" si="9">(AH6*100+((100-AH6)*V6))/100</f>
        <v>12.778359351389886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10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10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10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1">H16-L16</f>
        <v>0</v>
      </c>
      <c r="Q16">
        <f t="shared" si="11"/>
        <v>0</v>
      </c>
      <c r="R16">
        <f>O16*O16</f>
        <v>0</v>
      </c>
      <c r="S16">
        <f t="shared" ref="S16:T16" si="12">P16*P16</f>
        <v>0</v>
      </c>
      <c r="T16">
        <f t="shared" si="12"/>
        <v>0</v>
      </c>
      <c r="U16">
        <f>SQRT(R16+S16+T16)</f>
        <v>0</v>
      </c>
      <c r="V16">
        <f>(1-U16/U4)*100</f>
        <v>100</v>
      </c>
      <c r="W16" s="6">
        <f t="shared" ref="W16" si="13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F5" sqref="F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7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75">
        <f>(1-E5/E4)*100</f>
        <v>4.5580706711570329</v>
      </c>
      <c r="AI5">
        <f>(1-U5/U4)*100</f>
        <v>23.522484324822045</v>
      </c>
      <c r="AJ5" s="6">
        <f>(AH5*100+((100-AH5)*V5))/100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75">
        <f>(1-E6/E5)*100</f>
        <v>4.5343214904509104</v>
      </c>
      <c r="AI6">
        <f t="shared" ref="AI6" si="7">(1-U6/U5)*100</f>
        <v>18.732670639253747</v>
      </c>
      <c r="AJ6" s="6">
        <f t="shared" ref="AJ6" si="8">(AH6*100+((100-AH6)*V6))/100</f>
        <v>40.666902234148068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9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9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9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D5" sqref="D5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2.4713128463183076</v>
      </c>
      <c r="AI5">
        <f>(1-U5/U4)*100</f>
        <v>25.114258960414169</v>
      </c>
      <c r="AJ5" s="6">
        <f>(AH5*100+((100-AH5)*V5))/100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7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(AH6*100+((100-AH6)*V6))/100</f>
        <v>22.187674925913971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75">
        <f t="shared" ref="AH7" si="11">(1-E7/E6)*100</f>
        <v>6.9906154270061744</v>
      </c>
      <c r="AI7">
        <f t="shared" si="8"/>
        <v>28.965450659707859</v>
      </c>
      <c r="AJ7" s="6">
        <f t="shared" si="9"/>
        <v>44.121765530219911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7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7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7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7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7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AC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7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75">
        <f>(1-21.3676/25.3005)*100</f>
        <v>15.544752079998414</v>
      </c>
      <c r="AI5">
        <f>(1-U5/U4)*100</f>
        <v>-44.215034667766218</v>
      </c>
      <c r="AJ5" s="6">
        <f>(AH5*100+((100-AH5)*V5))/100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2" zoomScale="200" zoomScaleNormal="150" workbookViewId="0">
      <selection activeCell="E20" sqref="E20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224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227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 s="45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 s="45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50">
        <f t="shared" ref="S5:S57" si="4">P5*P5</f>
        <v>0</v>
      </c>
      <c r="T5" s="50">
        <f t="shared" ref="T5:T57" si="5">Q5*Q5</f>
        <v>0</v>
      </c>
      <c r="U5" s="50">
        <f t="shared" ref="U5:U57" si="6">SQRT(R5+S5+T5)</f>
        <v>0</v>
      </c>
      <c r="V5" s="50"/>
      <c r="W5" s="50">
        <f>(F5*100+((100-F5)*V5))/100</f>
        <v>0</v>
      </c>
      <c r="X5" s="50">
        <f>D5-D4</f>
        <v>33</v>
      </c>
      <c r="Y5" s="75"/>
      <c r="AA5" s="6"/>
    </row>
    <row r="6" spans="1:27" ht="16">
      <c r="A6" t="s">
        <v>143</v>
      </c>
      <c r="C6" s="45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/>
      <c r="W6" s="50">
        <f t="shared" ref="W6:W57" si="7">(F6*100+((100-F6)*V6))/100</f>
        <v>0</v>
      </c>
      <c r="X6" s="50">
        <f t="shared" ref="X6:X57" si="8">D6-D5</f>
        <v>31</v>
      </c>
      <c r="Y6" s="75"/>
      <c r="AA6" s="6"/>
    </row>
    <row r="7" spans="1:27" ht="16">
      <c r="A7" t="s">
        <v>143</v>
      </c>
      <c r="C7" s="45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/>
      <c r="W7" s="50">
        <f t="shared" si="7"/>
        <v>0</v>
      </c>
      <c r="X7" s="50">
        <f t="shared" si="8"/>
        <v>28</v>
      </c>
      <c r="Y7" s="75"/>
      <c r="AA7" s="6"/>
    </row>
    <row r="8" spans="1:27" ht="16">
      <c r="A8" t="s">
        <v>143</v>
      </c>
      <c r="C8" s="45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/>
      <c r="W8" s="50">
        <f t="shared" si="7"/>
        <v>0</v>
      </c>
      <c r="X8" s="50">
        <f t="shared" si="8"/>
        <v>35</v>
      </c>
      <c r="Y8" s="75"/>
      <c r="AA8" s="6"/>
    </row>
    <row r="9" spans="1:27" ht="16">
      <c r="A9" t="s">
        <v>143</v>
      </c>
      <c r="C9" s="45">
        <v>5</v>
      </c>
      <c r="D9" s="44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/>
      <c r="W9" s="50">
        <f t="shared" si="7"/>
        <v>0</v>
      </c>
      <c r="X9" s="50">
        <f t="shared" si="8"/>
        <v>78</v>
      </c>
      <c r="Y9" s="75"/>
      <c r="AA9" s="6"/>
    </row>
    <row r="10" spans="1:27" ht="16">
      <c r="A10" t="s">
        <v>143</v>
      </c>
      <c r="C10" s="45">
        <v>6</v>
      </c>
      <c r="D10" s="44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/>
      <c r="W10" s="50">
        <f t="shared" si="7"/>
        <v>0</v>
      </c>
      <c r="X10" s="50">
        <f t="shared" si="8"/>
        <v>28</v>
      </c>
      <c r="Y10" s="75"/>
      <c r="AA10" s="6"/>
    </row>
    <row r="11" spans="1:27" ht="16">
      <c r="A11" t="s">
        <v>143</v>
      </c>
      <c r="C11" s="45">
        <v>7</v>
      </c>
      <c r="D11" s="44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/>
      <c r="W11" s="50">
        <f t="shared" si="7"/>
        <v>0</v>
      </c>
      <c r="X11" s="50">
        <f t="shared" si="8"/>
        <v>28</v>
      </c>
      <c r="Y11" s="75"/>
      <c r="AA11" s="6"/>
    </row>
    <row r="12" spans="1:27" ht="16">
      <c r="A12" t="s">
        <v>228</v>
      </c>
      <c r="B12" t="s">
        <v>225</v>
      </c>
      <c r="C12" s="45">
        <v>8</v>
      </c>
      <c r="D12" s="44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50">
        <f t="shared" si="4"/>
        <v>25.300899999999977</v>
      </c>
      <c r="T12" s="50">
        <f t="shared" si="5"/>
        <v>12.040900000000004</v>
      </c>
      <c r="U12" s="50">
        <f t="shared" si="6"/>
        <v>15.303029111911146</v>
      </c>
      <c r="V12" s="50"/>
      <c r="W12" s="50">
        <f t="shared" si="7"/>
        <v>0</v>
      </c>
      <c r="X12" s="50">
        <f t="shared" si="8"/>
        <v>28</v>
      </c>
      <c r="Y12" s="75"/>
      <c r="AA12" s="6"/>
    </row>
    <row r="13" spans="1:27" ht="16">
      <c r="A13" t="s">
        <v>143</v>
      </c>
      <c r="C13" s="45">
        <v>9</v>
      </c>
      <c r="D13" s="44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>(1-U13/U$12)*100</f>
        <v>100</v>
      </c>
      <c r="W13" s="50">
        <f t="shared" si="7"/>
        <v>100</v>
      </c>
      <c r="X13" s="50">
        <f t="shared" si="8"/>
        <v>42</v>
      </c>
      <c r="Y13" s="75"/>
      <c r="AA13" s="6"/>
    </row>
    <row r="14" spans="1:27" ht="16">
      <c r="A14" t="s">
        <v>228</v>
      </c>
      <c r="B14" t="s">
        <v>225</v>
      </c>
      <c r="C14" s="45">
        <v>10</v>
      </c>
      <c r="D14" s="44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50">
        <f t="shared" si="4"/>
        <v>95.648399999999953</v>
      </c>
      <c r="T14" s="50">
        <f t="shared" si="5"/>
        <v>6.0515999999999952</v>
      </c>
      <c r="U14" s="50">
        <f t="shared" si="6"/>
        <v>16.571737989722145</v>
      </c>
      <c r="V14" s="50">
        <f t="shared" ref="V14:V57" si="9">(1-U14/U$12)*100</f>
        <v>-8.2905735102045686</v>
      </c>
      <c r="W14" s="50">
        <f t="shared" si="7"/>
        <v>-4.4228628689219089</v>
      </c>
      <c r="X14" s="50">
        <f t="shared" si="8"/>
        <v>21</v>
      </c>
      <c r="Y14" s="75"/>
      <c r="AA14" s="6"/>
    </row>
    <row r="15" spans="1:27" ht="16">
      <c r="A15" t="s">
        <v>228</v>
      </c>
      <c r="B15" t="s">
        <v>225</v>
      </c>
      <c r="C15" s="45">
        <v>11</v>
      </c>
      <c r="D15" s="44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50">
        <f t="shared" si="4"/>
        <v>25.200399999999995</v>
      </c>
      <c r="T15" s="50">
        <f t="shared" si="5"/>
        <v>9.7968999999999937</v>
      </c>
      <c r="U15" s="50">
        <f t="shared" si="6"/>
        <v>16.562554150854879</v>
      </c>
      <c r="V15" s="50">
        <f t="shared" si="9"/>
        <v>-8.230560301054247</v>
      </c>
      <c r="W15" s="50">
        <f t="shared" si="7"/>
        <v>-1.0385598464026373</v>
      </c>
      <c r="X15" s="50">
        <f t="shared" si="8"/>
        <v>42</v>
      </c>
      <c r="Y15" s="75">
        <f t="shared" ref="Y15:Y20" si="11">(1-E15/E14)*100</f>
        <v>3.1873074955822478</v>
      </c>
      <c r="AA15" s="6"/>
    </row>
    <row r="16" spans="1:27" ht="16">
      <c r="A16" t="s">
        <v>228</v>
      </c>
      <c r="B16" t="s">
        <v>225</v>
      </c>
      <c r="C16" s="45">
        <v>12</v>
      </c>
      <c r="D16" s="44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50">
        <f t="shared" si="4"/>
        <v>35.880099999999985</v>
      </c>
      <c r="T16" s="50">
        <f t="shared" si="5"/>
        <v>13.032100000000009</v>
      </c>
      <c r="U16" s="50">
        <f t="shared" si="6"/>
        <v>17.553409925139903</v>
      </c>
      <c r="V16" s="50">
        <f t="shared" si="9"/>
        <v>-14.705459924121623</v>
      </c>
      <c r="W16" s="50">
        <f t="shared" si="7"/>
        <v>-0.27448421535204942</v>
      </c>
      <c r="X16" s="50">
        <f t="shared" si="8"/>
        <v>21</v>
      </c>
      <c r="Y16" s="75">
        <f t="shared" si="11"/>
        <v>6.3583396425162197</v>
      </c>
      <c r="Z16">
        <f t="shared" ref="Z16:Z20" si="12">(1-U16/U15)*100</f>
        <v>-5.982505869928767</v>
      </c>
      <c r="AA16" s="6">
        <f t="shared" ref="AA16:AA20" si="13">(Y16*100+((100-Y16)*V16))/100</f>
        <v>-7.4120971936356446</v>
      </c>
    </row>
    <row r="17" spans="1:27" ht="16">
      <c r="A17" t="s">
        <v>228</v>
      </c>
      <c r="B17" t="s">
        <v>225</v>
      </c>
      <c r="C17" s="45">
        <v>13</v>
      </c>
      <c r="D17" s="44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50">
        <f t="shared" si="4"/>
        <v>22.752899999999997</v>
      </c>
      <c r="T17" s="50">
        <f t="shared" si="5"/>
        <v>21.808899999999984</v>
      </c>
      <c r="U17" s="50">
        <f t="shared" si="6"/>
        <v>14.863384540541229</v>
      </c>
      <c r="V17" s="50">
        <f t="shared" si="9"/>
        <v>2.8729251454388094</v>
      </c>
      <c r="W17" s="50">
        <f t="shared" si="7"/>
        <v>19.000280562281681</v>
      </c>
      <c r="X17" s="50">
        <f t="shared" si="8"/>
        <v>42</v>
      </c>
      <c r="Y17" s="75">
        <f t="shared" si="11"/>
        <v>4.6025295809107192</v>
      </c>
      <c r="Z17">
        <f t="shared" si="12"/>
        <v>15.324802394924031</v>
      </c>
      <c r="AA17" s="6">
        <f t="shared" si="13"/>
        <v>7.3432274966932845</v>
      </c>
    </row>
    <row r="18" spans="1:27" ht="16">
      <c r="A18" t="s">
        <v>143</v>
      </c>
      <c r="C18" s="45">
        <v>14</v>
      </c>
      <c r="D18" s="44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9"/>
        <v>100</v>
      </c>
      <c r="W18" s="50">
        <f t="shared" si="7"/>
        <v>100</v>
      </c>
      <c r="X18" s="50">
        <f t="shared" si="8"/>
        <v>28</v>
      </c>
      <c r="Y18" s="75"/>
      <c r="AA18" s="6"/>
    </row>
    <row r="19" spans="1:27" ht="16">
      <c r="A19" t="s">
        <v>228</v>
      </c>
      <c r="B19" t="s">
        <v>225</v>
      </c>
      <c r="C19" s="45">
        <v>15</v>
      </c>
      <c r="D19" s="44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50">
        <f t="shared" si="4"/>
        <v>16.402500000000007</v>
      </c>
      <c r="T19" s="50">
        <f t="shared" si="5"/>
        <v>23.912099999999988</v>
      </c>
      <c r="U19" s="50">
        <f t="shared" si="6"/>
        <v>12.150892971300499</v>
      </c>
      <c r="V19" s="50">
        <f t="shared" si="9"/>
        <v>20.598118957750501</v>
      </c>
      <c r="W19" s="50">
        <f t="shared" si="7"/>
        <v>40.40893878634202</v>
      </c>
      <c r="X19" s="50">
        <f t="shared" si="8"/>
        <v>77</v>
      </c>
      <c r="Y19" s="75"/>
      <c r="AA19" s="6"/>
    </row>
    <row r="20" spans="1:27" ht="16">
      <c r="A20" t="s">
        <v>228</v>
      </c>
      <c r="B20" t="s">
        <v>225</v>
      </c>
      <c r="C20" s="45">
        <v>16</v>
      </c>
      <c r="D20" s="44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50">
        <f t="shared" si="4"/>
        <v>27.248400000000025</v>
      </c>
      <c r="T20" s="50">
        <f t="shared" si="5"/>
        <v>19.802499999999995</v>
      </c>
      <c r="U20" s="50">
        <f t="shared" si="6"/>
        <v>15.905137534771583</v>
      </c>
      <c r="V20" s="50">
        <f t="shared" si="9"/>
        <v>-3.9345701982085757</v>
      </c>
      <c r="W20" s="50">
        <f t="shared" si="7"/>
        <v>25.907325554937646</v>
      </c>
      <c r="X20" s="50">
        <f t="shared" si="8"/>
        <v>28</v>
      </c>
      <c r="Y20" s="75">
        <f t="shared" si="11"/>
        <v>5.0128366288187509</v>
      </c>
      <c r="Z20">
        <f t="shared" si="12"/>
        <v>-30.896861426878907</v>
      </c>
      <c r="AA20" s="6">
        <f t="shared" si="13"/>
        <v>1.2755000066925613</v>
      </c>
    </row>
    <row r="21" spans="1:27" ht="16">
      <c r="A21" t="s">
        <v>143</v>
      </c>
      <c r="C21" s="45">
        <v>17</v>
      </c>
      <c r="D21" s="44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9"/>
        <v>100</v>
      </c>
      <c r="W21" s="50">
        <f t="shared" si="7"/>
        <v>100</v>
      </c>
      <c r="X21" s="50">
        <f t="shared" si="8"/>
        <v>35</v>
      </c>
      <c r="Y21" s="75"/>
    </row>
    <row r="22" spans="1:27" ht="16">
      <c r="A22" t="s">
        <v>228</v>
      </c>
      <c r="B22" t="s">
        <v>225</v>
      </c>
      <c r="C22" s="45">
        <v>18</v>
      </c>
      <c r="D22" s="44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50">
        <f t="shared" si="4"/>
        <v>28.836900000000011</v>
      </c>
      <c r="T22" s="50">
        <f t="shared" si="5"/>
        <v>19.713599999999996</v>
      </c>
      <c r="U22" s="50">
        <f t="shared" si="6"/>
        <v>16.857431595590114</v>
      </c>
      <c r="V22" s="50">
        <f t="shared" si="9"/>
        <v>-10.157482367128834</v>
      </c>
      <c r="W22" s="50">
        <f t="shared" si="7"/>
        <v>25.639112525513791</v>
      </c>
      <c r="X22" s="50">
        <f t="shared" si="8"/>
        <v>24</v>
      </c>
      <c r="Y22" s="75"/>
    </row>
    <row r="23" spans="1:27" ht="16">
      <c r="A23" t="s">
        <v>143</v>
      </c>
      <c r="C23" s="45">
        <v>19</v>
      </c>
      <c r="D23" s="44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9"/>
        <v>100</v>
      </c>
      <c r="W23" s="50">
        <f t="shared" si="7"/>
        <v>100</v>
      </c>
      <c r="X23" s="50">
        <f t="shared" si="8"/>
        <v>53</v>
      </c>
      <c r="Y23" s="75"/>
    </row>
    <row r="24" spans="1:27" ht="16">
      <c r="A24" t="s">
        <v>143</v>
      </c>
      <c r="C24" s="45">
        <v>20</v>
      </c>
      <c r="D24" s="44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9"/>
        <v>100</v>
      </c>
      <c r="W24" s="50">
        <f t="shared" si="7"/>
        <v>100</v>
      </c>
      <c r="X24" s="50">
        <f t="shared" si="8"/>
        <v>28</v>
      </c>
      <c r="Y24" s="75"/>
    </row>
    <row r="25" spans="1:27" ht="16">
      <c r="A25" t="s">
        <v>228</v>
      </c>
      <c r="B25" t="s">
        <v>225</v>
      </c>
      <c r="C25" s="45">
        <v>21</v>
      </c>
      <c r="D25" s="44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50">
        <f t="shared" si="4"/>
        <v>23.912100000000006</v>
      </c>
      <c r="T25" s="50">
        <f t="shared" si="5"/>
        <v>14.364099999999993</v>
      </c>
      <c r="U25" s="50">
        <f t="shared" si="6"/>
        <v>16.244278992925484</v>
      </c>
      <c r="V25" s="50">
        <f t="shared" si="9"/>
        <v>-6.1507422754735197</v>
      </c>
      <c r="W25" s="50">
        <f t="shared" si="7"/>
        <v>37.133345512005988</v>
      </c>
      <c r="X25" s="50">
        <f t="shared" si="8"/>
        <v>27</v>
      </c>
      <c r="Y25" s="75"/>
    </row>
    <row r="26" spans="1:27" ht="16">
      <c r="A26" t="s">
        <v>143</v>
      </c>
      <c r="C26" s="45">
        <v>22</v>
      </c>
      <c r="D26" s="44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9"/>
        <v>100</v>
      </c>
      <c r="W26" s="50">
        <f t="shared" si="7"/>
        <v>100</v>
      </c>
      <c r="X26" s="50">
        <f t="shared" si="8"/>
        <v>33</v>
      </c>
      <c r="Y26" s="75"/>
    </row>
    <row r="27" spans="1:27" ht="16">
      <c r="A27" t="s">
        <v>143</v>
      </c>
      <c r="C27" s="45">
        <v>23</v>
      </c>
      <c r="D27" s="44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9"/>
        <v>100</v>
      </c>
      <c r="W27" s="50">
        <f t="shared" si="7"/>
        <v>100</v>
      </c>
      <c r="X27" s="50">
        <f t="shared" si="8"/>
        <v>17</v>
      </c>
      <c r="Y27" s="75"/>
    </row>
    <row r="28" spans="1:27" ht="16">
      <c r="A28" t="s">
        <v>143</v>
      </c>
      <c r="C28" s="45">
        <v>24</v>
      </c>
      <c r="D28" s="44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9"/>
        <v>100</v>
      </c>
      <c r="W28" s="50">
        <f t="shared" si="7"/>
        <v>100</v>
      </c>
      <c r="X28" s="50">
        <f t="shared" si="8"/>
        <v>28</v>
      </c>
      <c r="Y28" s="75"/>
    </row>
    <row r="29" spans="1:27" ht="16">
      <c r="A29" t="s">
        <v>143</v>
      </c>
      <c r="C29" s="45">
        <v>25</v>
      </c>
      <c r="D29" s="44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9"/>
        <v>100</v>
      </c>
      <c r="W29" s="50">
        <f t="shared" si="7"/>
        <v>100</v>
      </c>
      <c r="X29" s="50">
        <f t="shared" si="8"/>
        <v>105</v>
      </c>
      <c r="Y29" s="75"/>
    </row>
    <row r="30" spans="1:27" ht="16">
      <c r="A30" t="s">
        <v>143</v>
      </c>
      <c r="C30" s="45">
        <v>25</v>
      </c>
      <c r="D30" s="44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9"/>
        <v>100</v>
      </c>
      <c r="W30" s="50">
        <f t="shared" si="7"/>
        <v>100</v>
      </c>
      <c r="X30" s="50">
        <f t="shared" si="8"/>
        <v>42</v>
      </c>
      <c r="Y30" s="75"/>
    </row>
    <row r="31" spans="1:27" ht="16">
      <c r="A31" t="s">
        <v>228</v>
      </c>
      <c r="B31" t="s">
        <v>225</v>
      </c>
      <c r="C31" s="45">
        <v>26</v>
      </c>
      <c r="D31" s="44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50">
        <f t="shared" si="4"/>
        <v>16.646400000000014</v>
      </c>
      <c r="T31" s="50">
        <f t="shared" si="5"/>
        <v>19.009599999999995</v>
      </c>
      <c r="U31" s="50">
        <f t="shared" si="6"/>
        <v>13.493183464253345</v>
      </c>
      <c r="V31" s="50">
        <f t="shared" si="9"/>
        <v>11.826715053747783</v>
      </c>
      <c r="W31" s="50">
        <f t="shared" si="7"/>
        <v>55.533069016170401</v>
      </c>
      <c r="X31" s="50">
        <f t="shared" si="8"/>
        <v>49</v>
      </c>
      <c r="Y31" s="75"/>
    </row>
    <row r="32" spans="1:27" ht="16">
      <c r="A32" t="s">
        <v>143</v>
      </c>
      <c r="C32" s="45">
        <v>27</v>
      </c>
      <c r="D32" s="44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9"/>
        <v>100</v>
      </c>
      <c r="W32" s="50">
        <f t="shared" si="7"/>
        <v>100</v>
      </c>
      <c r="X32" s="50">
        <f t="shared" si="8"/>
        <v>20</v>
      </c>
      <c r="Y32" s="75"/>
    </row>
    <row r="33" spans="1:25" ht="16">
      <c r="A33" t="s">
        <v>143</v>
      </c>
      <c r="C33" s="45">
        <v>28</v>
      </c>
      <c r="D33" s="44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9"/>
        <v>100</v>
      </c>
      <c r="W33" s="50">
        <f t="shared" si="7"/>
        <v>100</v>
      </c>
      <c r="X33" s="50">
        <f t="shared" si="8"/>
        <v>36</v>
      </c>
      <c r="Y33" s="75"/>
    </row>
    <row r="34" spans="1:25" ht="16">
      <c r="A34" t="s">
        <v>143</v>
      </c>
      <c r="C34" s="45">
        <v>29</v>
      </c>
      <c r="D34" s="44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9"/>
        <v>100</v>
      </c>
      <c r="W34" s="50">
        <f t="shared" si="7"/>
        <v>100</v>
      </c>
      <c r="X34" s="50">
        <f t="shared" si="8"/>
        <v>39</v>
      </c>
      <c r="Y34" s="75"/>
    </row>
    <row r="35" spans="1:25" ht="16">
      <c r="A35" t="s">
        <v>143</v>
      </c>
      <c r="C35" s="45">
        <v>30</v>
      </c>
      <c r="D35" s="44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9"/>
        <v>100</v>
      </c>
      <c r="W35" s="50">
        <f t="shared" si="7"/>
        <v>100</v>
      </c>
      <c r="X35" s="50">
        <f t="shared" si="8"/>
        <v>28</v>
      </c>
      <c r="Y35" s="75"/>
    </row>
    <row r="36" spans="1:25" ht="16">
      <c r="A36" t="s">
        <v>143</v>
      </c>
      <c r="C36" s="45">
        <v>31</v>
      </c>
      <c r="D36" s="44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9"/>
        <v>100</v>
      </c>
      <c r="W36" s="50">
        <f t="shared" si="7"/>
        <v>100</v>
      </c>
      <c r="X36" s="50">
        <f t="shared" si="8"/>
        <v>31</v>
      </c>
      <c r="Y36" s="75"/>
    </row>
    <row r="37" spans="1:25" ht="16">
      <c r="A37" t="s">
        <v>143</v>
      </c>
      <c r="C37" s="45">
        <v>32</v>
      </c>
      <c r="D37" s="44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9"/>
        <v>100</v>
      </c>
      <c r="W37" s="50">
        <f t="shared" si="7"/>
        <v>100</v>
      </c>
      <c r="X37" s="50">
        <f t="shared" si="8"/>
        <v>20</v>
      </c>
      <c r="Y37" s="75"/>
    </row>
    <row r="38" spans="1:25" ht="16">
      <c r="A38" t="s">
        <v>228</v>
      </c>
      <c r="B38" t="s">
        <v>225</v>
      </c>
      <c r="C38" s="45">
        <v>33</v>
      </c>
      <c r="D38" s="44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50">
        <f t="shared" si="4"/>
        <v>19.009599999999995</v>
      </c>
      <c r="T38" s="50">
        <f t="shared" si="5"/>
        <v>11.628100000000002</v>
      </c>
      <c r="U38" s="50">
        <f t="shared" si="6"/>
        <v>15.857405210184918</v>
      </c>
      <c r="V38" s="50">
        <f t="shared" si="9"/>
        <v>-3.6226559736612707</v>
      </c>
      <c r="W38" s="50">
        <f t="shared" si="7"/>
        <v>57.09031587734151</v>
      </c>
      <c r="X38" s="50">
        <f t="shared" si="8"/>
        <v>89</v>
      </c>
      <c r="Y38" s="75"/>
    </row>
    <row r="39" spans="1:25" ht="16">
      <c r="A39" t="s">
        <v>143</v>
      </c>
      <c r="C39" s="45">
        <v>34</v>
      </c>
      <c r="D39" s="44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9"/>
        <v>100</v>
      </c>
      <c r="W39" s="50">
        <f t="shared" si="7"/>
        <v>100</v>
      </c>
      <c r="X39" s="50">
        <f t="shared" si="8"/>
        <v>37</v>
      </c>
      <c r="Y39" s="75"/>
    </row>
    <row r="40" spans="1:25" ht="16">
      <c r="A40" t="s">
        <v>143</v>
      </c>
      <c r="C40" s="45">
        <v>35</v>
      </c>
      <c r="D40" s="44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9"/>
        <v>100</v>
      </c>
      <c r="W40" s="50">
        <f t="shared" si="7"/>
        <v>100</v>
      </c>
      <c r="X40" s="50">
        <f t="shared" si="8"/>
        <v>28</v>
      </c>
      <c r="Y40" s="75"/>
    </row>
    <row r="41" spans="1:25" ht="16">
      <c r="A41" t="s">
        <v>143</v>
      </c>
      <c r="C41" s="45">
        <v>36</v>
      </c>
      <c r="D41" s="44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9"/>
        <v>100</v>
      </c>
      <c r="W41" s="50">
        <f t="shared" si="7"/>
        <v>100</v>
      </c>
      <c r="X41" s="50">
        <f t="shared" si="8"/>
        <v>29</v>
      </c>
      <c r="Y41" s="75"/>
    </row>
    <row r="42" spans="1:25" ht="16">
      <c r="A42" t="s">
        <v>228</v>
      </c>
      <c r="B42" t="s">
        <v>225</v>
      </c>
      <c r="C42" s="45">
        <v>37</v>
      </c>
      <c r="D42" s="44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50">
        <f t="shared" si="4"/>
        <v>23.232400000000002</v>
      </c>
      <c r="T42" s="50">
        <f t="shared" si="5"/>
        <v>9.0601000000000091</v>
      </c>
      <c r="U42" s="50">
        <f t="shared" si="6"/>
        <v>13.377017604832551</v>
      </c>
      <c r="V42" s="50">
        <f t="shared" si="9"/>
        <v>12.585818748652056</v>
      </c>
      <c r="W42" s="50">
        <f t="shared" si="7"/>
        <v>70.601731959450063</v>
      </c>
      <c r="X42" s="50">
        <f t="shared" si="8"/>
        <v>41</v>
      </c>
      <c r="Y42" s="75"/>
    </row>
    <row r="43" spans="1:25" ht="16">
      <c r="A43" t="s">
        <v>143</v>
      </c>
      <c r="C43" s="45">
        <v>38</v>
      </c>
      <c r="D43" s="44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9"/>
        <v>100</v>
      </c>
      <c r="W43" s="50">
        <f t="shared" si="7"/>
        <v>100</v>
      </c>
      <c r="X43" s="50">
        <f t="shared" si="8"/>
        <v>22</v>
      </c>
    </row>
    <row r="44" spans="1:25" ht="16">
      <c r="A44" t="s">
        <v>143</v>
      </c>
      <c r="C44" s="45">
        <v>39</v>
      </c>
      <c r="D44" s="44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9"/>
        <v>100</v>
      </c>
      <c r="W44" s="50">
        <f t="shared" si="7"/>
        <v>100</v>
      </c>
      <c r="X44" s="50">
        <f t="shared" si="8"/>
        <v>28</v>
      </c>
    </row>
    <row r="45" spans="1:25" ht="16">
      <c r="A45" t="s">
        <v>143</v>
      </c>
      <c r="C45" s="45">
        <v>40</v>
      </c>
      <c r="D45" s="44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9"/>
        <v>100</v>
      </c>
      <c r="W45" s="50">
        <f t="shared" si="7"/>
        <v>100</v>
      </c>
      <c r="X45" s="50">
        <f t="shared" si="8"/>
        <v>35</v>
      </c>
    </row>
    <row r="46" spans="1:25" ht="16">
      <c r="A46" t="s">
        <v>143</v>
      </c>
      <c r="C46" s="45">
        <v>41</v>
      </c>
      <c r="D46" s="44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9"/>
        <v>100</v>
      </c>
      <c r="W46" s="50">
        <f t="shared" si="7"/>
        <v>100</v>
      </c>
      <c r="X46" s="50">
        <f t="shared" si="8"/>
        <v>34</v>
      </c>
    </row>
    <row r="47" spans="1:25" ht="16">
      <c r="A47" t="s">
        <v>143</v>
      </c>
      <c r="C47" s="45">
        <v>42</v>
      </c>
      <c r="D47" s="44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9"/>
        <v>100</v>
      </c>
      <c r="W47" s="50">
        <f t="shared" si="7"/>
        <v>100</v>
      </c>
      <c r="X47" s="50">
        <f t="shared" si="8"/>
        <v>28</v>
      </c>
    </row>
    <row r="48" spans="1:25" ht="16">
      <c r="A48" t="s">
        <v>143</v>
      </c>
      <c r="C48" s="45">
        <v>43</v>
      </c>
      <c r="D48" s="44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9"/>
        <v>100</v>
      </c>
      <c r="W48" s="50">
        <f t="shared" si="7"/>
        <v>100</v>
      </c>
      <c r="X48" s="50">
        <f t="shared" si="8"/>
        <v>98</v>
      </c>
    </row>
    <row r="49" spans="1:24" ht="16">
      <c r="A49" t="s">
        <v>143</v>
      </c>
      <c r="C49" s="45">
        <v>44</v>
      </c>
      <c r="D49" s="44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9"/>
        <v>100</v>
      </c>
      <c r="W49" s="50">
        <f t="shared" si="7"/>
        <v>100</v>
      </c>
      <c r="X49" s="50">
        <f t="shared" si="8"/>
        <v>22</v>
      </c>
    </row>
    <row r="50" spans="1:24" ht="16">
      <c r="A50" t="s">
        <v>143</v>
      </c>
      <c r="C50" s="45">
        <v>45</v>
      </c>
      <c r="D50" s="44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9"/>
        <v>100</v>
      </c>
      <c r="W50" s="50">
        <f t="shared" si="7"/>
        <v>100</v>
      </c>
      <c r="X50" s="50">
        <f t="shared" si="8"/>
        <v>27</v>
      </c>
    </row>
    <row r="51" spans="1:24" ht="16">
      <c r="A51" t="s">
        <v>143</v>
      </c>
      <c r="C51" s="45">
        <v>46</v>
      </c>
      <c r="D51" s="44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9"/>
        <v>100</v>
      </c>
      <c r="W51" s="50">
        <f t="shared" si="7"/>
        <v>100</v>
      </c>
      <c r="X51" s="50">
        <f t="shared" si="8"/>
        <v>28</v>
      </c>
    </row>
    <row r="52" spans="1:24" ht="16">
      <c r="A52" t="s">
        <v>143</v>
      </c>
      <c r="C52" s="45">
        <v>47</v>
      </c>
      <c r="D52" s="44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9"/>
        <v>100</v>
      </c>
      <c r="W52" s="50">
        <f t="shared" si="7"/>
        <v>100</v>
      </c>
      <c r="X52" s="50">
        <f t="shared" si="8"/>
        <v>35</v>
      </c>
    </row>
    <row r="53" spans="1:24" ht="16">
      <c r="A53" t="s">
        <v>143</v>
      </c>
      <c r="C53" s="45">
        <v>48</v>
      </c>
      <c r="D53" s="44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9"/>
        <v>100</v>
      </c>
      <c r="W53" s="50">
        <f t="shared" si="7"/>
        <v>100</v>
      </c>
      <c r="X53" s="50">
        <f t="shared" si="8"/>
        <v>35</v>
      </c>
    </row>
    <row r="54" spans="1:24" ht="16">
      <c r="A54" t="s">
        <v>143</v>
      </c>
      <c r="C54" s="45">
        <v>49</v>
      </c>
      <c r="D54" s="44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50">
        <f t="shared" si="4"/>
        <v>0</v>
      </c>
      <c r="T54" s="50">
        <f t="shared" si="5"/>
        <v>0</v>
      </c>
      <c r="U54" s="50">
        <f t="shared" si="6"/>
        <v>0</v>
      </c>
      <c r="V54" s="50">
        <f t="shared" si="9"/>
        <v>100</v>
      </c>
      <c r="W54" s="50">
        <f t="shared" si="7"/>
        <v>100</v>
      </c>
      <c r="X54" s="50">
        <f t="shared" si="8"/>
        <v>62</v>
      </c>
    </row>
    <row r="55" spans="1:24" ht="16">
      <c r="A55" t="s">
        <v>143</v>
      </c>
      <c r="C55" s="45">
        <v>50</v>
      </c>
      <c r="D55" s="44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50">
        <f t="shared" si="4"/>
        <v>0</v>
      </c>
      <c r="T55" s="50">
        <f t="shared" si="5"/>
        <v>0</v>
      </c>
      <c r="U55" s="50">
        <f t="shared" si="6"/>
        <v>0</v>
      </c>
      <c r="V55" s="50">
        <f t="shared" si="9"/>
        <v>100</v>
      </c>
      <c r="W55" s="50">
        <f t="shared" si="7"/>
        <v>100</v>
      </c>
      <c r="X55" s="50">
        <f t="shared" si="8"/>
        <v>29</v>
      </c>
    </row>
    <row r="56" spans="1:24" ht="16">
      <c r="A56" t="s">
        <v>143</v>
      </c>
      <c r="C56" s="45">
        <v>51</v>
      </c>
      <c r="D56" s="44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50">
        <f t="shared" si="4"/>
        <v>0</v>
      </c>
      <c r="T56" s="50">
        <f t="shared" si="5"/>
        <v>0</v>
      </c>
      <c r="U56" s="50">
        <f t="shared" si="6"/>
        <v>0</v>
      </c>
      <c r="V56" s="50">
        <f t="shared" si="9"/>
        <v>100</v>
      </c>
      <c r="W56" s="50">
        <f t="shared" si="7"/>
        <v>100</v>
      </c>
      <c r="X56" s="50">
        <f t="shared" si="8"/>
        <v>22</v>
      </c>
    </row>
    <row r="57" spans="1:24" ht="16">
      <c r="A57" t="s">
        <v>143</v>
      </c>
      <c r="C57" s="45">
        <v>52</v>
      </c>
      <c r="D57" s="44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50">
        <f t="shared" si="4"/>
        <v>0</v>
      </c>
      <c r="T57" s="50">
        <f t="shared" si="5"/>
        <v>0</v>
      </c>
      <c r="U57" s="50">
        <f t="shared" si="6"/>
        <v>0</v>
      </c>
      <c r="V57" s="50">
        <f t="shared" si="9"/>
        <v>100</v>
      </c>
      <c r="W57" s="50">
        <f t="shared" si="7"/>
        <v>100</v>
      </c>
      <c r="X57" s="50">
        <f t="shared" si="8"/>
        <v>42</v>
      </c>
    </row>
    <row r="58" spans="1:24">
      <c r="C58" s="45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AA8" sqref="AA8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229</v>
      </c>
      <c r="B4" t="s">
        <v>230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50">
        <f>Q4*Q4</f>
        <v>64.802500000000009</v>
      </c>
      <c r="U4" s="50">
        <f>SQRT(R4+S4+T4)</f>
        <v>14.902519921140859</v>
      </c>
      <c r="Y4" s="74"/>
      <c r="AA4" s="6"/>
    </row>
    <row r="5" spans="1:27" ht="16">
      <c r="A5" t="s">
        <v>229</v>
      </c>
      <c r="B5" t="s">
        <v>230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50">
        <f t="shared" ref="T5:T15" si="5">Q5*Q5</f>
        <v>39.942400000000006</v>
      </c>
      <c r="U5" s="50">
        <f t="shared" ref="U5:U15" si="6">SQRT(R5+S5+T5)</f>
        <v>15.585624786963148</v>
      </c>
      <c r="V5" s="50">
        <f>(1-U5/U$4)*100</f>
        <v>-4.5838211888798108</v>
      </c>
      <c r="W5" s="50">
        <f>(F5*100+((100-F5)*V5))/100</f>
        <v>-12.733323445943629</v>
      </c>
      <c r="X5" s="52">
        <f>D5-D4</f>
        <v>39</v>
      </c>
      <c r="Y5" s="75">
        <f>(1-E5/E4)*100</f>
        <v>-7.7923164065173189</v>
      </c>
      <c r="Z5">
        <f>(1-U5/U4)*100</f>
        <v>-4.5838211888798108</v>
      </c>
      <c r="AA5" s="6">
        <f>(Y5*100+((100-Y5)*V5))/100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5" si="8">(1-U6/U$4)*100</f>
        <v>100</v>
      </c>
      <c r="W6" s="50">
        <f t="shared" ref="W6:W15" si="9">(F6*100+((100-F6)*V6))/100</f>
        <v>100</v>
      </c>
      <c r="X6" s="52">
        <f t="shared" ref="X6:X15" si="10">D6-D5</f>
        <v>9</v>
      </c>
      <c r="Y6" s="75"/>
      <c r="AA6" s="6"/>
    </row>
    <row r="7" spans="1:27" ht="16">
      <c r="A7" t="s">
        <v>229</v>
      </c>
      <c r="B7" t="s">
        <v>230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50">
        <f t="shared" si="5"/>
        <v>9.241600000000016</v>
      </c>
      <c r="U7" s="50">
        <f t="shared" si="6"/>
        <v>15.756957193570088</v>
      </c>
      <c r="V7" s="50">
        <f t="shared" si="8"/>
        <v>-5.7335086747115627</v>
      </c>
      <c r="W7" s="50">
        <f t="shared" si="9"/>
        <v>-5.6844712601186993</v>
      </c>
      <c r="X7" s="52">
        <f t="shared" si="10"/>
        <v>25</v>
      </c>
      <c r="Y7" s="75"/>
      <c r="AA7" s="6"/>
    </row>
    <row r="8" spans="1:27" ht="16">
      <c r="A8" t="s">
        <v>229</v>
      </c>
      <c r="B8" t="s">
        <v>230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50">
        <f t="shared" si="5"/>
        <v>13.249599999999978</v>
      </c>
      <c r="U8" s="50">
        <f t="shared" si="6"/>
        <v>14.330024424263913</v>
      </c>
      <c r="V8" s="50">
        <f t="shared" si="8"/>
        <v>3.8416019566247961</v>
      </c>
      <c r="W8" s="50">
        <f t="shared" si="9"/>
        <v>5.2299465389871189</v>
      </c>
      <c r="X8" s="52">
        <f t="shared" si="10"/>
        <v>73</v>
      </c>
      <c r="Y8" s="75">
        <f t="shared" ref="Y8" si="11">(1-E8/E7)*100</f>
        <v>1.3980801119681252</v>
      </c>
      <c r="Z8">
        <f t="shared" ref="Z8" si="12">(1-U8/U7)*100</f>
        <v>9.0558903713241037</v>
      </c>
      <c r="AA8" s="6">
        <f t="shared" ref="AA8" si="13">(Y8*100+((100-Y8)*V8))/100</f>
        <v>5.1859733956563723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161</v>
      </c>
      <c r="Y9" s="7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60</v>
      </c>
      <c r="Y10" s="7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35</v>
      </c>
      <c r="Y11" s="75"/>
      <c r="AA11" s="6"/>
    </row>
    <row r="12" spans="1:27" ht="16">
      <c r="A12" t="s">
        <v>229</v>
      </c>
      <c r="B12" t="s">
        <v>230</v>
      </c>
      <c r="C12">
        <v>8</v>
      </c>
      <c r="D12" s="37">
        <v>43024</v>
      </c>
      <c r="E12" t="s">
        <v>362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175</v>
      </c>
      <c r="Y12" s="75"/>
      <c r="AA12" s="6"/>
    </row>
    <row r="13" spans="1:27" ht="16">
      <c r="A13" t="s">
        <v>229</v>
      </c>
      <c r="B13" t="s">
        <v>230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50">
        <f t="shared" si="5"/>
        <v>7.2899999999999965</v>
      </c>
      <c r="U13" s="50">
        <f t="shared" si="6"/>
        <v>7.4899799732709544</v>
      </c>
      <c r="V13" s="50">
        <f t="shared" si="8"/>
        <v>49.740178084609731</v>
      </c>
      <c r="W13" s="50">
        <f t="shared" si="9"/>
        <v>56.444570152440086</v>
      </c>
      <c r="X13" s="52">
        <f t="shared" si="10"/>
        <v>134</v>
      </c>
      <c r="Y13" s="7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AA14" sqref="AA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231</v>
      </c>
      <c r="B4" t="s">
        <v>232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50">
        <f>P4*P4</f>
        <v>35.164900000000017</v>
      </c>
      <c r="T4" s="50">
        <f>Q4*Q4</f>
        <v>23.71690000000001</v>
      </c>
      <c r="U4" s="50">
        <f>SQRT(R4+S4+T4)</f>
        <v>15.886154348992079</v>
      </c>
      <c r="Y4" s="7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51</v>
      </c>
      <c r="Y5" s="75"/>
      <c r="AA5" s="6"/>
    </row>
    <row r="6" spans="1:27" ht="16">
      <c r="A6" t="s">
        <v>231</v>
      </c>
      <c r="B6" t="s">
        <v>232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50">
        <f t="shared" si="4"/>
        <v>30.691600000000012</v>
      </c>
      <c r="T6" s="50">
        <f t="shared" si="5"/>
        <v>47.748100000000001</v>
      </c>
      <c r="U6" s="50">
        <f t="shared" si="6"/>
        <v>13.440677066279065</v>
      </c>
      <c r="V6" s="50">
        <f t="shared" ref="V6:V18" si="8">(1-U6/U$4)*100</f>
        <v>15.393765092482381</v>
      </c>
      <c r="W6" s="50">
        <f t="shared" ref="W6:W18" si="9">(F6*100+((100-F6)*V6))/100</f>
        <v>10.550743398464776</v>
      </c>
      <c r="X6" s="52">
        <f t="shared" ref="X6:X18" si="10">D6-D5</f>
        <v>56</v>
      </c>
      <c r="Y6" s="7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148</v>
      </c>
      <c r="Y7" s="7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112</v>
      </c>
      <c r="Y8" s="7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63</v>
      </c>
      <c r="Y9" s="7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208</v>
      </c>
      <c r="Y10" s="7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84</v>
      </c>
      <c r="Y11" s="7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70</v>
      </c>
      <c r="Y12" s="75"/>
      <c r="AA12" s="6"/>
    </row>
    <row r="13" spans="1:27" ht="16">
      <c r="A13" t="s">
        <v>231</v>
      </c>
      <c r="B13" t="s">
        <v>232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50">
        <f t="shared" si="4"/>
        <v>12.180100000000014</v>
      </c>
      <c r="T13" s="50">
        <f t="shared" si="5"/>
        <v>76.387600000000006</v>
      </c>
      <c r="U13" s="50">
        <f t="shared" si="6"/>
        <v>16.670491894362325</v>
      </c>
      <c r="V13" s="50">
        <f t="shared" si="8"/>
        <v>-4.9372398639700332</v>
      </c>
      <c r="W13" s="50">
        <f t="shared" si="9"/>
        <v>-21.259603510106889</v>
      </c>
      <c r="X13" s="52">
        <f t="shared" si="10"/>
        <v>243</v>
      </c>
      <c r="Y13" s="75"/>
      <c r="AA13" s="6"/>
    </row>
    <row r="14" spans="1:27" ht="16">
      <c r="A14" t="s">
        <v>231</v>
      </c>
      <c r="B14" t="s">
        <v>232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50">
        <f t="shared" si="4"/>
        <v>16.89210000000001</v>
      </c>
      <c r="T14" s="50">
        <f t="shared" si="5"/>
        <v>62.72639999999997</v>
      </c>
      <c r="U14" s="50">
        <f t="shared" si="6"/>
        <v>17.281738917134465</v>
      </c>
      <c r="V14" s="50">
        <f t="shared" si="8"/>
        <v>-8.7849112974968122</v>
      </c>
      <c r="W14" s="50">
        <f t="shared" si="9"/>
        <v>-14.630415715013651</v>
      </c>
      <c r="X14" s="52">
        <f t="shared" si="10"/>
        <v>84</v>
      </c>
      <c r="Y14" s="75">
        <f t="shared" ref="Y14" si="11">(1-E14/E13)*100</f>
        <v>8.8105285492008019</v>
      </c>
      <c r="Z14">
        <f t="shared" ref="Z14" si="12">(1-U14/U13)*100</f>
        <v>-3.666640592524173</v>
      </c>
      <c r="AA14" s="6">
        <f t="shared" ref="AA14" si="13">(Y14*100+((100-Y14)*V14))/100</f>
        <v>0.79961436959191245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AA5" sqref="AA5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233</v>
      </c>
      <c r="B4" t="s">
        <v>234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50">
        <f>P4*P4</f>
        <v>60.0625</v>
      </c>
      <c r="T4" s="50">
        <f>Q4*Q4</f>
        <v>40.322500000000019</v>
      </c>
      <c r="U4" s="50">
        <f>SQRT(R4+S4+T4)</f>
        <v>11.709338153798448</v>
      </c>
      <c r="Y4" s="74"/>
      <c r="AA4" s="6"/>
    </row>
    <row r="5" spans="1:27" ht="16">
      <c r="A5" t="s">
        <v>233</v>
      </c>
      <c r="B5" t="s">
        <v>234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50">
        <f t="shared" ref="S5:S10" si="4">P5*P5</f>
        <v>96.825599999999994</v>
      </c>
      <c r="T5" s="50">
        <f t="shared" ref="T5:T10" si="5">Q5*Q5</f>
        <v>22.372900000000005</v>
      </c>
      <c r="U5" s="50">
        <f t="shared" ref="U5:U10" si="6">SQRT(R5+S5+T5)</f>
        <v>11.782334233928355</v>
      </c>
      <c r="V5" s="50">
        <f>(1-U5/U$4)*100</f>
        <v>-0.62340056432845792</v>
      </c>
      <c r="W5" s="50">
        <f>(F5*100+((100-F5)*V5))/100</f>
        <v>16.084444786541624</v>
      </c>
      <c r="X5" s="52">
        <f>D5-D4</f>
        <v>52</v>
      </c>
      <c r="Y5" s="75">
        <f>(1-E5/E4)*100</f>
        <v>16.60433384000849</v>
      </c>
      <c r="Z5">
        <f>(1-U5/U4)*100</f>
        <v>-0.62340056432845792</v>
      </c>
      <c r="AA5" s="6">
        <f>(Y5*100+((100-Y5)*V5))/100</f>
        <v>16.084444786541624</v>
      </c>
    </row>
    <row r="6" spans="1:27" ht="16">
      <c r="A6" t="s">
        <v>233</v>
      </c>
      <c r="B6" t="s">
        <v>234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50">
        <f t="shared" si="4"/>
        <v>61.779599999999988</v>
      </c>
      <c r="T6" s="50">
        <f t="shared" si="5"/>
        <v>12.040900000000004</v>
      </c>
      <c r="U6" s="50">
        <f t="shared" si="6"/>
        <v>8.6487340114030555</v>
      </c>
      <c r="V6" s="50">
        <f t="shared" ref="V6:V10" si="8">(1-U6/U$4)*100</f>
        <v>26.138148050686784</v>
      </c>
      <c r="W6" s="50">
        <f t="shared" ref="W6:W10" si="9">(F6*100+((100-F6)*V6))/100</f>
        <v>40.429185328496835</v>
      </c>
      <c r="X6" s="52">
        <f t="shared" ref="X6:X9" si="10">D6-D5</f>
        <v>381</v>
      </c>
      <c r="Y6" s="75">
        <f>(1-E6/E5)*100</f>
        <v>3.2903381683466182</v>
      </c>
      <c r="Z6">
        <f t="shared" ref="Z6:Z7" si="11">(1-U6/U5)*100</f>
        <v>26.595750555961985</v>
      </c>
      <c r="AA6" s="6">
        <f t="shared" ref="AA6:AA7" si="12">(Y6*100+((100-Y6)*V6))/100</f>
        <v>28.568452757222705</v>
      </c>
    </row>
    <row r="7" spans="1:27" ht="16">
      <c r="A7" t="s">
        <v>233</v>
      </c>
      <c r="B7" t="s">
        <v>234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50">
        <f t="shared" si="4"/>
        <v>84.088900000000038</v>
      </c>
      <c r="T7" s="50">
        <f t="shared" si="5"/>
        <v>7.3441000000000045</v>
      </c>
      <c r="U7" s="50">
        <f t="shared" si="6"/>
        <v>9.6206340747374881</v>
      </c>
      <c r="V7" s="50">
        <f t="shared" si="8"/>
        <v>17.837934575178316</v>
      </c>
      <c r="W7" s="50">
        <f t="shared" si="9"/>
        <v>39.880960404885656</v>
      </c>
      <c r="X7" s="52">
        <f t="shared" si="10"/>
        <v>33</v>
      </c>
      <c r="Y7" s="75">
        <f t="shared" ref="Y7:Y9" si="13">(1-E7/E6)*100</f>
        <v>9.2749243388829061</v>
      </c>
      <c r="Z7">
        <f t="shared" si="11"/>
        <v>-11.237483567572038</v>
      </c>
      <c r="AA7" s="6">
        <f t="shared" si="12"/>
        <v>25.458403978593996</v>
      </c>
    </row>
    <row r="8" spans="1:27" ht="16">
      <c r="A8" t="s">
        <v>233</v>
      </c>
      <c r="B8" t="s">
        <v>234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50">
        <f t="shared" si="4"/>
        <v>75.516099999999994</v>
      </c>
      <c r="T8" s="50">
        <f t="shared" si="5"/>
        <v>21.159999999999997</v>
      </c>
      <c r="U8" s="50">
        <f t="shared" si="6"/>
        <v>10.003084524285496</v>
      </c>
      <c r="V8" s="50">
        <f t="shared" si="8"/>
        <v>14.571734175765116</v>
      </c>
      <c r="W8" s="50">
        <f t="shared" si="9"/>
        <v>32.034489913866764</v>
      </c>
      <c r="X8" s="52">
        <f t="shared" si="10"/>
        <v>891</v>
      </c>
      <c r="Y8" s="75">
        <f t="shared" si="13"/>
        <v>-8.7292279858015362</v>
      </c>
      <c r="Z8">
        <f t="shared" ref="Z8:Z9" si="14">(1-U8/U7)*100</f>
        <v>-3.9753143771705579</v>
      </c>
      <c r="AA8" s="6">
        <f t="shared" ref="AA8:AA9" si="15">(Y8*100+((100-Y8)*V8))/100</f>
        <v>7.1145060876510762</v>
      </c>
    </row>
    <row r="9" spans="1:27" ht="16">
      <c r="A9" t="s">
        <v>233</v>
      </c>
      <c r="B9" t="s">
        <v>234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50">
        <f t="shared" si="4"/>
        <v>53.728899999999975</v>
      </c>
      <c r="T9" s="50">
        <f t="shared" si="5"/>
        <v>24.304900000000014</v>
      </c>
      <c r="U9" s="50">
        <f t="shared" si="6"/>
        <v>9.4334458179394858</v>
      </c>
      <c r="V9" s="50">
        <f t="shared" si="8"/>
        <v>19.436558291902053</v>
      </c>
      <c r="W9" s="50">
        <f t="shared" si="9"/>
        <v>45.551470320507363</v>
      </c>
      <c r="X9" s="52">
        <f t="shared" si="10"/>
        <v>56</v>
      </c>
      <c r="Y9" s="75">
        <f t="shared" si="13"/>
        <v>15.050435821930053</v>
      </c>
      <c r="Z9">
        <f t="shared" si="14"/>
        <v>5.6946305408400839</v>
      </c>
      <c r="AA9" s="6">
        <f t="shared" si="15"/>
        <v>31.561707382117365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H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50">
        <f t="shared" ref="S5:S9" si="4">P5*P5</f>
        <v>0</v>
      </c>
      <c r="T5" s="50">
        <f t="shared" ref="T5:T9" si="5">Q5*Q5</f>
        <v>0</v>
      </c>
      <c r="U5" s="50">
        <f t="shared" ref="U5:U9" si="6">SQRT(R5+S5+T5)</f>
        <v>0</v>
      </c>
      <c r="V5" s="50" t="e">
        <f>(1-U5/U$4)*100</f>
        <v>#DIV/0!</v>
      </c>
      <c r="W5" s="50" t="e">
        <f>(F5*100+((100-F5)*V5))/100</f>
        <v>#DIV/0!</v>
      </c>
      <c r="X5" s="52">
        <f>D5-D4</f>
        <v>104</v>
      </c>
      <c r="Y5" s="7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 t="e">
        <f t="shared" ref="V6:V9" si="7">(1-U6/U$4)*100</f>
        <v>#DIV/0!</v>
      </c>
      <c r="W6" s="50" t="e">
        <f t="shared" ref="W6:W9" si="8">(F6*100+((100-F6)*V6))/100</f>
        <v>#DIV/0!</v>
      </c>
      <c r="X6" s="52">
        <f t="shared" ref="X6:X9" si="9">D6-D5</f>
        <v>288</v>
      </c>
      <c r="Y6" s="75"/>
      <c r="AA6" s="6"/>
    </row>
    <row r="7" spans="1:27" ht="16">
      <c r="A7" t="s">
        <v>236</v>
      </c>
      <c r="B7" t="s">
        <v>237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50">
        <f t="shared" si="4"/>
        <v>6.3503999999999978</v>
      </c>
      <c r="T7" s="50">
        <f t="shared" si="5"/>
        <v>39.187599999999996</v>
      </c>
      <c r="U7" s="50">
        <f t="shared" si="6"/>
        <v>16.156744721632506</v>
      </c>
      <c r="V7" s="50" t="e">
        <f t="shared" si="7"/>
        <v>#DIV/0!</v>
      </c>
      <c r="W7" s="50" t="e">
        <f t="shared" si="8"/>
        <v>#DIV/0!</v>
      </c>
      <c r="X7" s="52">
        <f t="shared" si="9"/>
        <v>709</v>
      </c>
      <c r="Y7" s="7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 t="e">
        <f t="shared" si="7"/>
        <v>#DIV/0!</v>
      </c>
      <c r="W8" s="50" t="e">
        <f t="shared" si="8"/>
        <v>#DIV/0!</v>
      </c>
      <c r="X8" s="52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 t="e">
        <f t="shared" si="7"/>
        <v>#DIV/0!</v>
      </c>
      <c r="W9" s="50" t="e">
        <f t="shared" si="8"/>
        <v>#DIV/0!</v>
      </c>
      <c r="X9" s="5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AA7" sqref="AA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E2" s="48"/>
      <c r="O2" t="s">
        <v>24</v>
      </c>
      <c r="U2" t="s">
        <v>15</v>
      </c>
      <c r="Y2" s="74"/>
      <c r="Z2" s="2"/>
      <c r="AA2" s="5"/>
    </row>
    <row r="3" spans="1:27">
      <c r="E3" s="48"/>
      <c r="G3" t="s">
        <v>226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238</v>
      </c>
      <c r="B4" t="s">
        <v>239</v>
      </c>
      <c r="C4">
        <v>0</v>
      </c>
      <c r="D4" s="37">
        <v>42805</v>
      </c>
      <c r="E4" s="48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50">
        <f>P4*P4</f>
        <v>24.800400000000003</v>
      </c>
      <c r="T4" s="50">
        <f>Q4*Q4</f>
        <v>61.779600000000002</v>
      </c>
      <c r="U4" s="50">
        <f>SQRT(R4+S4+T4)</f>
        <v>13.455794290936526</v>
      </c>
      <c r="Y4" s="74"/>
      <c r="AA4" s="6"/>
    </row>
    <row r="5" spans="1:27" ht="16">
      <c r="A5" t="s">
        <v>143</v>
      </c>
      <c r="C5">
        <v>1</v>
      </c>
      <c r="D5" s="37">
        <v>42861</v>
      </c>
      <c r="E5" s="48"/>
      <c r="F5" s="48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50">
        <f t="shared" ref="S5:S36" si="4">P5*P5</f>
        <v>0</v>
      </c>
      <c r="T5" s="50">
        <f t="shared" ref="T5:T36" si="5">Q5*Q5</f>
        <v>0</v>
      </c>
      <c r="U5" s="50">
        <f t="shared" ref="U5:U36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56</v>
      </c>
      <c r="Y5" s="75"/>
      <c r="AA5" s="6"/>
    </row>
    <row r="6" spans="1:27" ht="16">
      <c r="A6" t="s">
        <v>238</v>
      </c>
      <c r="B6" t="s">
        <v>239</v>
      </c>
      <c r="C6">
        <v>2</v>
      </c>
      <c r="D6" s="37">
        <v>42910</v>
      </c>
      <c r="E6" s="48" t="s">
        <v>357</v>
      </c>
      <c r="F6" s="48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50">
        <f t="shared" si="4"/>
        <v>11.560000000000015</v>
      </c>
      <c r="T6" s="50">
        <f t="shared" si="5"/>
        <v>51.984099999999984</v>
      </c>
      <c r="U6" s="50">
        <f t="shared" si="6"/>
        <v>12.562969394215687</v>
      </c>
      <c r="V6" s="50">
        <f t="shared" ref="V6:V36" si="8">(1-U6/U$4)*100</f>
        <v>6.6352448426045152</v>
      </c>
      <c r="W6" s="50">
        <f t="shared" ref="W6:W36" si="9">(F6*100+((100-F6)*V6))/100</f>
        <v>11.596232907428268</v>
      </c>
      <c r="X6" s="50">
        <f t="shared" ref="X6:X35" si="10">D6-D5</f>
        <v>49</v>
      </c>
      <c r="Y6" s="76"/>
      <c r="AA6" s="6"/>
    </row>
    <row r="7" spans="1:27" ht="16">
      <c r="A7" t="s">
        <v>238</v>
      </c>
      <c r="B7" t="s">
        <v>239</v>
      </c>
      <c r="C7">
        <v>3</v>
      </c>
      <c r="D7" s="37">
        <v>42994</v>
      </c>
      <c r="E7" s="48" t="s">
        <v>358</v>
      </c>
      <c r="F7" s="48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50">
        <f t="shared" si="4"/>
        <v>18.922499999999982</v>
      </c>
      <c r="T7" s="50">
        <f t="shared" si="5"/>
        <v>72.08010000000003</v>
      </c>
      <c r="U7" s="50">
        <f t="shared" si="6"/>
        <v>12.508025423702973</v>
      </c>
      <c r="V7" s="50">
        <f t="shared" si="8"/>
        <v>7.0435742903110938</v>
      </c>
      <c r="W7" s="50">
        <f t="shared" si="9"/>
        <v>14.922437685636574</v>
      </c>
      <c r="X7" s="50">
        <f t="shared" si="10"/>
        <v>84</v>
      </c>
      <c r="Y7" s="75">
        <f t="shared" ref="Y7" si="11">(1-E7/E6)*100</f>
        <v>3.3397726026847208</v>
      </c>
      <c r="Z7">
        <f t="shared" ref="Z7" si="12">(1-U7/U6)*100</f>
        <v>0.43734859799954284</v>
      </c>
      <c r="AA7" s="6">
        <f t="shared" ref="AA7" si="13">(Y7*100+((100-Y7)*V7))/100</f>
        <v>10.14810752859826</v>
      </c>
    </row>
    <row r="8" spans="1:27" ht="16">
      <c r="A8" t="s">
        <v>143</v>
      </c>
      <c r="C8">
        <v>4</v>
      </c>
      <c r="D8" s="37">
        <v>43036</v>
      </c>
      <c r="E8" s="48"/>
      <c r="F8" s="4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42</v>
      </c>
      <c r="Y8" s="75"/>
      <c r="AA8" s="6"/>
    </row>
    <row r="9" spans="1:27" ht="16">
      <c r="A9" t="s">
        <v>143</v>
      </c>
      <c r="C9">
        <v>5</v>
      </c>
      <c r="D9" s="37">
        <v>43091</v>
      </c>
      <c r="E9" s="48"/>
      <c r="F9" s="48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55</v>
      </c>
      <c r="Y9" s="75"/>
      <c r="AA9" s="6"/>
    </row>
    <row r="10" spans="1:27" ht="16">
      <c r="A10" t="s">
        <v>143</v>
      </c>
      <c r="C10">
        <v>6</v>
      </c>
      <c r="D10" s="37">
        <v>43127</v>
      </c>
      <c r="E10" s="48"/>
      <c r="F10" s="48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36</v>
      </c>
      <c r="Y10" s="75"/>
      <c r="AA10" s="6"/>
    </row>
    <row r="11" spans="1:27" ht="16">
      <c r="A11" t="s">
        <v>143</v>
      </c>
      <c r="C11">
        <v>7</v>
      </c>
      <c r="D11" s="37">
        <v>43162</v>
      </c>
      <c r="E11" s="48"/>
      <c r="F11" s="48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35</v>
      </c>
      <c r="Y11" s="75"/>
      <c r="AA11" s="6"/>
    </row>
    <row r="12" spans="1:27" ht="16">
      <c r="A12" t="s">
        <v>143</v>
      </c>
      <c r="C12">
        <v>8</v>
      </c>
      <c r="D12" s="37">
        <v>43204</v>
      </c>
      <c r="E12" s="48"/>
      <c r="F12" s="48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42</v>
      </c>
      <c r="Y12" s="75"/>
      <c r="AA12" s="6"/>
    </row>
    <row r="13" spans="1:27" ht="16">
      <c r="A13" t="s">
        <v>143</v>
      </c>
      <c r="C13">
        <v>9</v>
      </c>
      <c r="D13" s="37">
        <v>43246</v>
      </c>
      <c r="E13" s="48"/>
      <c r="F13" s="48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42</v>
      </c>
      <c r="Y13" s="75"/>
      <c r="AA13" s="6"/>
    </row>
    <row r="14" spans="1:27" ht="16">
      <c r="A14" t="s">
        <v>143</v>
      </c>
      <c r="C14">
        <v>10</v>
      </c>
      <c r="D14" s="37">
        <v>43365</v>
      </c>
      <c r="E14" s="48"/>
      <c r="F14" s="48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119</v>
      </c>
      <c r="Y14" s="75"/>
      <c r="AA14" s="6"/>
    </row>
    <row r="15" spans="1:27" ht="16">
      <c r="A15" t="s">
        <v>143</v>
      </c>
      <c r="C15">
        <v>11</v>
      </c>
      <c r="D15" s="37">
        <v>43400</v>
      </c>
      <c r="E15" s="48"/>
      <c r="F15" s="48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43428</v>
      </c>
      <c r="E16" s="48"/>
      <c r="F16" s="48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28</v>
      </c>
      <c r="Y16" s="75"/>
      <c r="AA16" s="6"/>
    </row>
    <row r="17" spans="1:27" ht="16">
      <c r="A17" t="s">
        <v>143</v>
      </c>
      <c r="C17">
        <v>13</v>
      </c>
      <c r="D17" s="37">
        <v>43456</v>
      </c>
      <c r="E17" s="48"/>
      <c r="F17" s="48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28</v>
      </c>
      <c r="Y17" s="75"/>
      <c r="AA17" s="6"/>
    </row>
    <row r="18" spans="1:27" ht="16">
      <c r="A18" t="s">
        <v>143</v>
      </c>
      <c r="C18">
        <v>14</v>
      </c>
      <c r="D18" s="37">
        <v>43491</v>
      </c>
      <c r="E18" s="48"/>
      <c r="F18" s="4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35</v>
      </c>
      <c r="Y18" s="75"/>
      <c r="AA18" s="6"/>
    </row>
    <row r="19" spans="1:27" ht="16">
      <c r="A19" t="s">
        <v>143</v>
      </c>
      <c r="C19">
        <v>15</v>
      </c>
      <c r="D19" s="37">
        <v>43526</v>
      </c>
      <c r="E19" s="48"/>
      <c r="F19" s="48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43560</v>
      </c>
      <c r="E20" s="48"/>
      <c r="F20" s="48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34</v>
      </c>
      <c r="Y20" s="75"/>
    </row>
    <row r="21" spans="1:27" ht="16">
      <c r="A21" t="s">
        <v>238</v>
      </c>
      <c r="B21" t="s">
        <v>239</v>
      </c>
      <c r="C21">
        <v>17</v>
      </c>
      <c r="D21" s="37">
        <v>43593</v>
      </c>
      <c r="E21" s="48" t="s">
        <v>359</v>
      </c>
      <c r="F21" s="48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50">
        <f t="shared" si="4"/>
        <v>4.3263999999999925</v>
      </c>
      <c r="T21" s="50">
        <f t="shared" si="5"/>
        <v>56.550399999999996</v>
      </c>
      <c r="U21" s="50">
        <f t="shared" si="6"/>
        <v>15.178840535429572</v>
      </c>
      <c r="V21" s="50">
        <f t="shared" si="8"/>
        <v>-12.805236221942295</v>
      </c>
      <c r="W21" s="50">
        <f t="shared" si="9"/>
        <v>5.9513784362234148</v>
      </c>
      <c r="X21" s="50">
        <f t="shared" si="10"/>
        <v>33</v>
      </c>
      <c r="Y21" s="76"/>
    </row>
    <row r="22" spans="1:27" ht="16">
      <c r="A22" t="s">
        <v>143</v>
      </c>
      <c r="C22">
        <v>18</v>
      </c>
      <c r="D22" s="37">
        <v>43735</v>
      </c>
      <c r="E22" s="48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8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8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8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8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8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8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8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8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8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8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8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8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8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28</v>
      </c>
    </row>
    <row r="36" spans="1:24" ht="16">
      <c r="C36">
        <v>32</v>
      </c>
      <c r="E36" s="48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T1" zoomScale="150" zoomScaleNormal="150" workbookViewId="0">
      <selection activeCell="AH5" sqref="AH5:AH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>(1-E5/E4)*100</f>
        <v>9.5701161934637184</v>
      </c>
      <c r="AG5">
        <f>(1-U5/U4)*100</f>
        <v>12.978377790719776</v>
      </c>
      <c r="AH5" s="6">
        <f>(AF5*100+((100-AF5)*V5))/100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>(1-E6/E5)*100</f>
        <v>32.548564308772733</v>
      </c>
      <c r="AG6">
        <f t="shared" ref="AG6:AG8" si="10">(1-U6/U5)*100</f>
        <v>18.176052550152743</v>
      </c>
      <c r="AH6" s="6">
        <f>(AF6*100+((100-AF6)*V6))/100</f>
        <v>51.971524648168852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ref="AF7:AF8" si="11">(1-E7/E6)*100</f>
        <v>5.2528778579165163</v>
      </c>
      <c r="AG7">
        <f t="shared" si="10"/>
        <v>-45.805808598848486</v>
      </c>
      <c r="AH7" s="6">
        <f>(AF7*100+((100-AF7)*V7))/100</f>
        <v>1.6332199011143091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11"/>
        <v>2.3843995467148549</v>
      </c>
      <c r="AG8">
        <f t="shared" si="10"/>
        <v>-18.188683441700949</v>
      </c>
      <c r="AH8" s="6">
        <f>(AF8*100+((100-AF8)*V8))/100</f>
        <v>-19.778136748259133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0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0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0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0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0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0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0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0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50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F3" s="49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240</v>
      </c>
      <c r="B4" t="s">
        <v>241</v>
      </c>
      <c r="C4">
        <v>0</v>
      </c>
      <c r="D4" s="37">
        <v>43389</v>
      </c>
      <c r="E4">
        <v>55.669800000000002</v>
      </c>
      <c r="F4" s="49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50">
        <f>P4*P4</f>
        <v>34.574400000000011</v>
      </c>
      <c r="T4" s="50">
        <f>Q4*Q4</f>
        <v>55.353600000000021</v>
      </c>
      <c r="U4" s="50">
        <f>SQRT(R4+S4+T4)</f>
        <v>16.843230094017006</v>
      </c>
      <c r="Y4" s="74"/>
      <c r="AA4" s="6"/>
    </row>
    <row r="5" spans="1:27" ht="16">
      <c r="A5" t="s">
        <v>143</v>
      </c>
      <c r="C5">
        <v>1</v>
      </c>
      <c r="D5" s="37">
        <v>43445</v>
      </c>
      <c r="E5" s="46"/>
      <c r="F5" s="49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50">
        <f t="shared" ref="S5:S12" si="4">P5*P5</f>
        <v>0</v>
      </c>
      <c r="T5" s="50">
        <f t="shared" ref="T5:T12" si="5">Q5*Q5</f>
        <v>0</v>
      </c>
      <c r="U5" s="50">
        <f t="shared" ref="U5:U12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56</v>
      </c>
      <c r="Y5" s="75"/>
      <c r="AA5" s="6"/>
    </row>
    <row r="6" spans="1:27" ht="16">
      <c r="A6" t="s">
        <v>240</v>
      </c>
      <c r="B6" t="s">
        <v>241</v>
      </c>
      <c r="C6">
        <v>2</v>
      </c>
      <c r="D6" s="37">
        <v>43528</v>
      </c>
      <c r="E6" s="48" t="s">
        <v>360</v>
      </c>
      <c r="F6" s="49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50">
        <f t="shared" si="4"/>
        <v>34.57439999999999</v>
      </c>
      <c r="T6" s="50">
        <f t="shared" si="5"/>
        <v>25.401600000000009</v>
      </c>
      <c r="U6" s="50">
        <f t="shared" si="6"/>
        <v>11.351916137815675</v>
      </c>
      <c r="V6" s="50">
        <f t="shared" ref="V6:V12" si="7">(1-U6/U$4)*100</f>
        <v>32.602499197300276</v>
      </c>
      <c r="W6" s="50">
        <f t="shared" ref="W6:W12" si="8">(F6*100+((100-F6)*V6))/100</f>
        <v>34.579394732414976</v>
      </c>
      <c r="X6" s="52">
        <f t="shared" ref="X6:X12" si="9">D6-D5</f>
        <v>83</v>
      </c>
      <c r="Y6" s="76"/>
      <c r="AA6" s="6"/>
    </row>
    <row r="7" spans="1:27" ht="16">
      <c r="A7" s="47" t="s">
        <v>143</v>
      </c>
      <c r="C7">
        <v>3</v>
      </c>
      <c r="D7" s="37">
        <v>43755</v>
      </c>
      <c r="F7" s="49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>
        <f t="shared" si="9"/>
        <v>227</v>
      </c>
      <c r="AA7" s="6"/>
    </row>
    <row r="8" spans="1:27" ht="16">
      <c r="A8" s="47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>
        <f t="shared" si="9"/>
        <v>60</v>
      </c>
      <c r="AA8" s="6"/>
    </row>
    <row r="9" spans="1:27" ht="16">
      <c r="A9" s="47" t="s">
        <v>143</v>
      </c>
      <c r="C9">
        <v>5</v>
      </c>
      <c r="D9" s="37">
        <v>43866</v>
      </c>
      <c r="E9" s="46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>
        <f t="shared" si="9"/>
        <v>51</v>
      </c>
      <c r="AA9" s="6"/>
    </row>
    <row r="10" spans="1:27" ht="16">
      <c r="A10" s="47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>
        <f t="shared" si="9"/>
        <v>106</v>
      </c>
      <c r="AA10" s="6"/>
    </row>
    <row r="11" spans="1:27" ht="16">
      <c r="A11" s="47" t="s">
        <v>143</v>
      </c>
      <c r="C11">
        <v>7</v>
      </c>
      <c r="D11" s="37">
        <v>44204</v>
      </c>
      <c r="E11" s="46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>
        <f t="shared" si="9"/>
        <v>232</v>
      </c>
      <c r="AA11" s="6"/>
    </row>
    <row r="12" spans="1:27" ht="16">
      <c r="A12" s="47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>
        <f t="shared" si="9"/>
        <v>45</v>
      </c>
      <c r="AA12" s="6"/>
    </row>
    <row r="13" spans="1:27">
      <c r="A13" s="47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I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256</v>
      </c>
      <c r="Y3" s="74"/>
      <c r="AA3" s="6"/>
    </row>
    <row r="4" spans="1:27" ht="16">
      <c r="A4" t="s">
        <v>133</v>
      </c>
      <c r="B4" t="s">
        <v>242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50">
        <f>P4*P4</f>
        <v>43.033600000000028</v>
      </c>
      <c r="T4" s="50">
        <f>Q4*Q4</f>
        <v>36.966400000000021</v>
      </c>
      <c r="U4" s="50">
        <f>SQRT(R4+S4+T4)</f>
        <v>11.29645962237727</v>
      </c>
      <c r="Y4" s="7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H1" zoomScale="89" zoomScaleNormal="130" workbookViewId="0">
      <selection activeCell="AA11" sqref="Z5:AA11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243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50">
        <f>P4*P4</f>
        <v>68.55840000000002</v>
      </c>
      <c r="T4" s="50">
        <f>Q4*Q4</f>
        <v>74.822500000000005</v>
      </c>
      <c r="U4" s="50">
        <f>SQRT(R4+S4+T4)</f>
        <v>22.011855896311875</v>
      </c>
      <c r="Y4" s="7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50">
        <f t="shared" ref="S5:S53" si="4">P5*P5</f>
        <v>0</v>
      </c>
      <c r="T5" s="50">
        <f t="shared" ref="T5:T53" si="5">Q5*Q5</f>
        <v>0</v>
      </c>
      <c r="U5" s="50">
        <f t="shared" ref="U5:U5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89</v>
      </c>
      <c r="Y5" s="7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53" si="8">(1-U6/U$4)*100</f>
        <v>100</v>
      </c>
      <c r="W6" s="50">
        <f t="shared" ref="W6:W53" si="9">(F6*100+((100-F6)*V6))/100</f>
        <v>100</v>
      </c>
      <c r="X6" s="50">
        <f t="shared" ref="X6:X53" si="10">D6-D5</f>
        <v>121</v>
      </c>
      <c r="Y6" s="7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35</v>
      </c>
      <c r="Y7" s="7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28</v>
      </c>
      <c r="Y8" s="7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28</v>
      </c>
      <c r="Y9" s="7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35</v>
      </c>
      <c r="Y10" s="7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28</v>
      </c>
      <c r="Y11" s="7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35</v>
      </c>
      <c r="Y13" s="7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112</v>
      </c>
      <c r="Y15" s="7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56</v>
      </c>
      <c r="Y16" s="75"/>
      <c r="AA16" s="6"/>
    </row>
    <row r="17" spans="1:27" ht="16">
      <c r="A17" t="s">
        <v>133</v>
      </c>
      <c r="B17" t="s">
        <v>243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361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50">
        <f t="shared" si="4"/>
        <v>295.83999999999997</v>
      </c>
      <c r="T17" s="50">
        <f t="shared" si="5"/>
        <v>20.611599999999999</v>
      </c>
      <c r="U17" s="50" t="e">
        <f t="shared" si="6"/>
        <v>#VALUE!</v>
      </c>
      <c r="V17" s="50" t="e">
        <f t="shared" si="8"/>
        <v>#VALUE!</v>
      </c>
      <c r="W17" s="50" t="e">
        <f t="shared" si="9"/>
        <v>#VALUE!</v>
      </c>
      <c r="X17" s="50">
        <f t="shared" si="10"/>
        <v>21</v>
      </c>
      <c r="Y17" s="7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28</v>
      </c>
      <c r="Y18" s="7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28</v>
      </c>
      <c r="Y20" s="7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>
        <f t="shared" si="10"/>
        <v>28</v>
      </c>
      <c r="Y21" s="7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35</v>
      </c>
      <c r="Y22" s="7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28</v>
      </c>
      <c r="Y23" s="75"/>
    </row>
    <row r="24" spans="1:27" ht="16">
      <c r="A24" t="s">
        <v>133</v>
      </c>
      <c r="B24" t="s">
        <v>243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361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50">
        <f t="shared" si="4"/>
        <v>225.60039999999998</v>
      </c>
      <c r="T24" s="50">
        <f t="shared" si="5"/>
        <v>41.344899999999996</v>
      </c>
      <c r="U24" s="50" t="e">
        <f t="shared" si="6"/>
        <v>#VALUE!</v>
      </c>
      <c r="V24" s="50" t="e">
        <f t="shared" si="8"/>
        <v>#VALUE!</v>
      </c>
      <c r="W24" s="50" t="e">
        <f t="shared" si="9"/>
        <v>#VALUE!</v>
      </c>
      <c r="X24" s="50">
        <f t="shared" si="10"/>
        <v>119</v>
      </c>
      <c r="Y24" s="75"/>
    </row>
    <row r="25" spans="1:27" ht="16">
      <c r="A25" t="s">
        <v>143</v>
      </c>
      <c r="C25">
        <v>21</v>
      </c>
      <c r="D25" s="37" t="s">
        <v>300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 t="e">
        <f t="shared" si="10"/>
        <v>#VALUE!</v>
      </c>
    </row>
    <row r="26" spans="1:27" ht="16">
      <c r="A26" t="s">
        <v>143</v>
      </c>
      <c r="C26">
        <v>22</v>
      </c>
      <c r="D26" t="s">
        <v>301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290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302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t="s">
        <v>303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304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305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t="s">
        <v>291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294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t="s">
        <v>306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t="s">
        <v>307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 t="e">
        <f t="shared" si="10"/>
        <v>#VALUE!</v>
      </c>
    </row>
    <row r="36" spans="1:24" ht="16">
      <c r="A36" t="s">
        <v>143</v>
      </c>
      <c r="C36">
        <v>32</v>
      </c>
      <c r="D36" t="s">
        <v>308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 t="e">
        <f t="shared" si="10"/>
        <v>#VALUE!</v>
      </c>
    </row>
    <row r="37" spans="1:24" ht="16">
      <c r="A37" t="s">
        <v>143</v>
      </c>
      <c r="C37">
        <v>33</v>
      </c>
      <c r="D37" t="s">
        <v>309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310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311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312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s="46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s="46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>
        <f t="shared" si="10"/>
        <v>154</v>
      </c>
    </row>
    <row r="43" spans="1:24" ht="16">
      <c r="A43" t="s">
        <v>143</v>
      </c>
      <c r="C43">
        <v>39</v>
      </c>
      <c r="D43" s="46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>
        <f t="shared" si="10"/>
        <v>-90</v>
      </c>
    </row>
    <row r="44" spans="1:24" ht="16">
      <c r="A44" t="s">
        <v>143</v>
      </c>
      <c r="C44">
        <v>40</v>
      </c>
      <c r="D44" t="s">
        <v>313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8"/>
        <v>100</v>
      </c>
      <c r="W44" s="50">
        <f t="shared" si="9"/>
        <v>100</v>
      </c>
      <c r="X44" s="50" t="e">
        <f t="shared" si="10"/>
        <v>#VALUE!</v>
      </c>
    </row>
    <row r="45" spans="1:24" ht="16">
      <c r="A45" t="s">
        <v>143</v>
      </c>
      <c r="C45">
        <v>41</v>
      </c>
      <c r="D45" s="46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8"/>
        <v>100</v>
      </c>
      <c r="W45" s="50">
        <f t="shared" si="9"/>
        <v>100</v>
      </c>
      <c r="X45" s="50" t="e">
        <f t="shared" si="10"/>
        <v>#VALUE!</v>
      </c>
    </row>
    <row r="46" spans="1:24" ht="16">
      <c r="A46" t="s">
        <v>143</v>
      </c>
      <c r="C46">
        <v>42</v>
      </c>
      <c r="D46" s="46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8"/>
        <v>100</v>
      </c>
      <c r="W46" s="50">
        <f t="shared" si="9"/>
        <v>100</v>
      </c>
      <c r="X46" s="50">
        <f t="shared" si="10"/>
        <v>-91</v>
      </c>
    </row>
    <row r="47" spans="1:24" ht="16">
      <c r="A47" t="s">
        <v>143</v>
      </c>
      <c r="C47">
        <v>43</v>
      </c>
      <c r="D47" s="46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8"/>
        <v>100</v>
      </c>
      <c r="W47" s="50">
        <f t="shared" si="9"/>
        <v>100</v>
      </c>
      <c r="X47" s="50">
        <f t="shared" si="10"/>
        <v>-30</v>
      </c>
    </row>
    <row r="48" spans="1:24" ht="16">
      <c r="A48" t="s">
        <v>143</v>
      </c>
      <c r="C48">
        <v>44</v>
      </c>
      <c r="D48" s="46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8"/>
        <v>100</v>
      </c>
      <c r="W48" s="50">
        <f t="shared" si="9"/>
        <v>100</v>
      </c>
      <c r="X48" s="50">
        <f t="shared" si="10"/>
        <v>64</v>
      </c>
    </row>
    <row r="49" spans="1:24" ht="16">
      <c r="A49" t="s">
        <v>143</v>
      </c>
      <c r="C49">
        <v>45</v>
      </c>
      <c r="D49" s="46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8"/>
        <v>100</v>
      </c>
      <c r="W49" s="50">
        <f t="shared" si="9"/>
        <v>100</v>
      </c>
      <c r="X49" s="50">
        <f t="shared" si="10"/>
        <v>-91</v>
      </c>
    </row>
    <row r="50" spans="1:24" ht="16">
      <c r="A50" t="s">
        <v>143</v>
      </c>
      <c r="C50">
        <v>46</v>
      </c>
      <c r="D50" s="46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8"/>
        <v>100</v>
      </c>
      <c r="W50" s="50">
        <f t="shared" si="9"/>
        <v>100</v>
      </c>
      <c r="X50" s="50">
        <f t="shared" si="10"/>
        <v>126</v>
      </c>
    </row>
    <row r="51" spans="1:24" ht="16">
      <c r="A51" t="s">
        <v>143</v>
      </c>
      <c r="C51">
        <v>47</v>
      </c>
      <c r="D51" s="46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8"/>
        <v>100</v>
      </c>
      <c r="W51" s="50">
        <f t="shared" si="9"/>
        <v>100</v>
      </c>
      <c r="X51" s="50">
        <f t="shared" si="10"/>
        <v>-151</v>
      </c>
    </row>
    <row r="52" spans="1:24" ht="16">
      <c r="A52" t="s">
        <v>143</v>
      </c>
      <c r="C52">
        <v>48</v>
      </c>
      <c r="D52" s="46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8"/>
        <v>100</v>
      </c>
      <c r="W52" s="50">
        <f t="shared" si="9"/>
        <v>100</v>
      </c>
      <c r="X52" s="50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8"/>
        <v>100</v>
      </c>
      <c r="W53" s="50">
        <f t="shared" si="9"/>
        <v>100</v>
      </c>
      <c r="X53" s="50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Q1" zoomScale="150" workbookViewId="0">
      <selection activeCell="X5" sqref="X5:X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33</v>
      </c>
      <c r="B4" t="s">
        <v>244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50">
        <f>P4*P4</f>
        <v>16.892100000000024</v>
      </c>
      <c r="T4" s="50">
        <f>Q4*Q4</f>
        <v>6.2001000000000008</v>
      </c>
      <c r="U4" s="50">
        <f>SQRT(R4+S4+T4)</f>
        <v>11.501943314066539</v>
      </c>
      <c r="V4" s="50">
        <f>(1-U4/U$4)*100</f>
        <v>0</v>
      </c>
      <c r="W4" s="50">
        <f>(F4*100+((100-F4)*V4))/100</f>
        <v>0</v>
      </c>
      <c r="X4" s="50">
        <v>0</v>
      </c>
      <c r="Y4" s="74"/>
      <c r="AA4" s="6"/>
    </row>
    <row r="5" spans="1:27" ht="16">
      <c r="A5" t="s">
        <v>33</v>
      </c>
      <c r="B5" t="s">
        <v>244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50">
        <f t="shared" ref="S5:S9" si="4">P5*P5</f>
        <v>24.206399999999999</v>
      </c>
      <c r="T5" s="50">
        <f t="shared" ref="T5:T9" si="5">Q5*Q5</f>
        <v>3.2761000000000018</v>
      </c>
      <c r="U5" s="50">
        <f t="shared" ref="U5:U9" si="6">SQRT(R5+S5+T5)</f>
        <v>15.296385193894672</v>
      </c>
      <c r="V5" s="50">
        <f>(1-U5/U$4)*100</f>
        <v>-32.989572076812813</v>
      </c>
      <c r="W5" s="50">
        <f t="shared" ref="W5:W7" si="7">(F5*100+((100-F5)*V5))/100</f>
        <v>-27.912637494402851</v>
      </c>
      <c r="X5" s="50">
        <f>D5-D4</f>
        <v>99</v>
      </c>
      <c r="Y5" s="75">
        <f>(1-E5/E4)*100</f>
        <v>3.8175433630823319</v>
      </c>
      <c r="Z5">
        <f>(1-U5/U4)*100</f>
        <v>-32.989572076812813</v>
      </c>
      <c r="AA5" s="6">
        <f>(Y5*100+((100-Y5)*V5))/100</f>
        <v>-27.912637494402851</v>
      </c>
    </row>
    <row r="6" spans="1:27" ht="16">
      <c r="A6" t="s">
        <v>33</v>
      </c>
      <c r="B6" t="s">
        <v>244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50">
        <f t="shared" si="4"/>
        <v>5.2900000000000036</v>
      </c>
      <c r="T6" s="50">
        <f t="shared" si="5"/>
        <v>0.12960000000000088</v>
      </c>
      <c r="U6" s="50">
        <f t="shared" si="6"/>
        <v>7.6050772514156648</v>
      </c>
      <c r="V6" s="50">
        <f>(1-U6/U$4)*100</f>
        <v>33.880066665648769</v>
      </c>
      <c r="W6" s="50">
        <f t="shared" si="7"/>
        <v>42.714031771881693</v>
      </c>
      <c r="X6" s="50">
        <f t="shared" ref="X6:X8" si="9">D6-D5</f>
        <v>164</v>
      </c>
      <c r="Y6" s="7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(Y6*100+((100-Y6)*V6))/100</f>
        <v>40.44031496890436</v>
      </c>
    </row>
    <row r="7" spans="1:27" ht="16">
      <c r="A7" t="s">
        <v>33</v>
      </c>
      <c r="B7" t="s">
        <v>244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50">
        <f t="shared" si="4"/>
        <v>19.891599999999993</v>
      </c>
      <c r="T7" s="50">
        <f t="shared" si="5"/>
        <v>4.4099999999999984</v>
      </c>
      <c r="U7" s="50">
        <f t="shared" si="6"/>
        <v>10.95216873500404</v>
      </c>
      <c r="V7" s="50">
        <f>(1-U7/U$4)*100</f>
        <v>4.7798407977731934</v>
      </c>
      <c r="W7" s="50">
        <f t="shared" si="7"/>
        <v>20.18446427839384</v>
      </c>
      <c r="X7" s="50">
        <f t="shared" si="9"/>
        <v>398</v>
      </c>
      <c r="Y7" s="75">
        <f>(1-E7/E6)*100</f>
        <v>3.2518478438418708</v>
      </c>
      <c r="Z7">
        <f t="shared" si="10"/>
        <v>-44.011275269627582</v>
      </c>
      <c r="AA7" s="6">
        <f t="shared" si="11"/>
        <v>7.8762554916936027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ref="V8:V9" si="12">(1-U9/U$4)*100</f>
        <v>100</v>
      </c>
      <c r="W8" s="50">
        <f t="shared" ref="W8:W9" si="13">(F9*100+((100-F9)*V9))/100</f>
        <v>100</v>
      </c>
      <c r="X8" s="50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12"/>
        <v>100</v>
      </c>
      <c r="W9" s="50">
        <f t="shared" si="13"/>
        <v>0</v>
      </c>
      <c r="X9" s="50"/>
      <c r="AA9" s="6"/>
    </row>
    <row r="10" spans="1:27" ht="16">
      <c r="U10" s="50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245</v>
      </c>
      <c r="B4" t="s">
        <v>246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50">
        <f>P4*P4</f>
        <v>86.490000000000009</v>
      </c>
      <c r="T4" s="50">
        <f>Q4*Q4</f>
        <v>68.890000000000015</v>
      </c>
      <c r="U4" s="50">
        <f>SQRT(R4+S4+T4)</f>
        <v>13.262763663731628</v>
      </c>
      <c r="Y4" s="7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50">
        <f t="shared" ref="S5:S43" si="4">P5*P5</f>
        <v>0</v>
      </c>
      <c r="T5" s="50">
        <f t="shared" ref="T5:T43" si="5">Q5*Q5</f>
        <v>0</v>
      </c>
      <c r="U5" s="50">
        <f t="shared" ref="U5:U4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33</v>
      </c>
      <c r="Y5" s="75"/>
      <c r="AA5" s="6"/>
    </row>
    <row r="6" spans="1:27" ht="16">
      <c r="A6" t="s">
        <v>245</v>
      </c>
      <c r="B6" t="s">
        <v>246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50">
        <f t="shared" si="4"/>
        <v>40.068899999999999</v>
      </c>
      <c r="T6" s="50">
        <f t="shared" si="5"/>
        <v>32.376099999999994</v>
      </c>
      <c r="U6" s="50">
        <f t="shared" si="6"/>
        <v>8.7643083012865315</v>
      </c>
      <c r="V6" s="50">
        <f t="shared" ref="V6:V43" si="8">(1-U6/U$4)*100</f>
        <v>33.917933520496781</v>
      </c>
      <c r="W6" s="50">
        <f t="shared" ref="W6:W43" si="9">(F6*100+((100-F6)*V6))/100</f>
        <v>40.681207210577739</v>
      </c>
      <c r="X6" s="50">
        <f t="shared" ref="X6:X43" si="10">D6-D5</f>
        <v>35</v>
      </c>
      <c r="Y6" s="7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128</v>
      </c>
      <c r="Y7" s="7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32</v>
      </c>
      <c r="Y8" s="7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66</v>
      </c>
      <c r="Y9" s="7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28</v>
      </c>
      <c r="Y10" s="75"/>
      <c r="AA10" s="6"/>
    </row>
    <row r="11" spans="1:27" ht="16">
      <c r="A11" t="s">
        <v>245</v>
      </c>
      <c r="B11" t="s">
        <v>246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50">
        <f t="shared" si="4"/>
        <v>64.320400000000021</v>
      </c>
      <c r="T11" s="50">
        <f t="shared" si="5"/>
        <v>16.6464</v>
      </c>
      <c r="U11" s="50">
        <f t="shared" si="6"/>
        <v>9.0524527063111471</v>
      </c>
      <c r="V11" s="50">
        <f t="shared" si="8"/>
        <v>31.745351603708382</v>
      </c>
      <c r="W11" s="50">
        <f t="shared" si="9"/>
        <v>50.780921897124536</v>
      </c>
      <c r="X11" s="50">
        <f>D11-D10</f>
        <v>98</v>
      </c>
      <c r="Y11" s="75"/>
      <c r="AA11" s="6"/>
    </row>
    <row r="12" spans="1:27" ht="16">
      <c r="A12" t="s">
        <v>245</v>
      </c>
      <c r="B12" t="s">
        <v>246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50">
        <f t="shared" si="4"/>
        <v>58.064399999999985</v>
      </c>
      <c r="T12" s="50">
        <f t="shared" si="5"/>
        <v>20.702500000000008</v>
      </c>
      <c r="U12" s="50">
        <f t="shared" si="6"/>
        <v>8.8768969803642523</v>
      </c>
      <c r="V12" s="50">
        <f t="shared" si="8"/>
        <v>33.069025389941707</v>
      </c>
      <c r="W12" s="50">
        <f t="shared" si="9"/>
        <v>54.363586256436484</v>
      </c>
      <c r="X12" s="50">
        <f t="shared" si="10"/>
        <v>126</v>
      </c>
      <c r="Y12" s="75">
        <f t="shared" ref="Y12:Y13" si="11">(1-E12/E11)*100</f>
        <v>5.4453005056551707</v>
      </c>
      <c r="AA12" s="6"/>
    </row>
    <row r="13" spans="1:27" ht="16">
      <c r="A13" t="s">
        <v>245</v>
      </c>
      <c r="B13" t="s">
        <v>246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50">
        <f t="shared" si="4"/>
        <v>51.265599999999999</v>
      </c>
      <c r="T13" s="50">
        <f t="shared" si="5"/>
        <v>28.836900000000011</v>
      </c>
      <c r="U13" s="50">
        <f t="shared" si="6"/>
        <v>9.0497569028123639</v>
      </c>
      <c r="V13" s="50">
        <f t="shared" si="8"/>
        <v>31.765677710447015</v>
      </c>
      <c r="W13" s="50">
        <f t="shared" si="9"/>
        <v>56.586853161432188</v>
      </c>
      <c r="X13" s="50">
        <f t="shared" si="10"/>
        <v>63</v>
      </c>
      <c r="Y13" s="75">
        <f t="shared" si="11"/>
        <v>6.6887462159393118</v>
      </c>
      <c r="Z13">
        <f t="shared" ref="Z13" si="12">(1-U13/U12)*100</f>
        <v>-1.9473012115661437</v>
      </c>
      <c r="AA13" s="6">
        <f t="shared" ref="AA13" si="13">(Y13*100+((100-Y13)*V13))/100</f>
        <v>36.329698360561324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63</v>
      </c>
      <c r="Y14" s="7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83</v>
      </c>
      <c r="Y16" s="7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133</v>
      </c>
      <c r="Y17" s="7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29</v>
      </c>
      <c r="Y18" s="75"/>
      <c r="AA18" s="6"/>
    </row>
    <row r="19" spans="1:27" ht="16">
      <c r="A19" t="s">
        <v>245</v>
      </c>
      <c r="B19" t="s">
        <v>246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50">
        <f t="shared" si="4"/>
        <v>38.688400000000009</v>
      </c>
      <c r="T19" s="50">
        <f t="shared" si="5"/>
        <v>13.912900000000004</v>
      </c>
      <c r="U19" s="50">
        <f t="shared" si="6"/>
        <v>8.4881917980215302</v>
      </c>
      <c r="V19" s="50">
        <f t="shared" si="8"/>
        <v>35.999826180772928</v>
      </c>
      <c r="W19" s="50">
        <f t="shared" si="9"/>
        <v>64.462990482770536</v>
      </c>
      <c r="X19" s="50">
        <f t="shared" si="10"/>
        <v>83</v>
      </c>
      <c r="Y19" s="75"/>
    </row>
    <row r="20" spans="1:27" ht="16">
      <c r="A20" t="s">
        <v>143</v>
      </c>
      <c r="C20">
        <v>16</v>
      </c>
      <c r="D20" t="s">
        <v>303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 t="e">
        <f t="shared" si="10"/>
        <v>#VALUE!</v>
      </c>
    </row>
    <row r="21" spans="1:27" ht="16">
      <c r="A21" t="s">
        <v>143</v>
      </c>
      <c r="C21">
        <v>17</v>
      </c>
      <c r="D21" t="s">
        <v>315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 t="e">
        <f t="shared" si="10"/>
        <v>#VALUE!</v>
      </c>
    </row>
    <row r="22" spans="1:27" ht="16">
      <c r="A22" t="s">
        <v>143</v>
      </c>
      <c r="C22">
        <v>18</v>
      </c>
      <c r="D22" t="s">
        <v>316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 t="e">
        <f t="shared" si="10"/>
        <v>#VALUE!</v>
      </c>
    </row>
    <row r="23" spans="1:27" ht="16">
      <c r="A23" t="s">
        <v>143</v>
      </c>
      <c r="C23">
        <v>19</v>
      </c>
      <c r="D23" s="46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 t="e">
        <f t="shared" si="10"/>
        <v>#VALUE!</v>
      </c>
    </row>
    <row r="24" spans="1:27" ht="16">
      <c r="A24" t="s">
        <v>143</v>
      </c>
      <c r="C24">
        <v>20</v>
      </c>
      <c r="D24" s="46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-60</v>
      </c>
    </row>
    <row r="25" spans="1:27" ht="16">
      <c r="A25" t="s">
        <v>143</v>
      </c>
      <c r="C25">
        <v>21</v>
      </c>
      <c r="D25" s="46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416</v>
      </c>
    </row>
    <row r="26" spans="1:27" ht="16">
      <c r="A26" t="s">
        <v>143</v>
      </c>
      <c r="C26">
        <v>22</v>
      </c>
      <c r="D26" t="s">
        <v>317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311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318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s="46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319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320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s="46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321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s="46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s="46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62</v>
      </c>
    </row>
    <row r="36" spans="1:24" ht="16">
      <c r="A36" t="s">
        <v>143</v>
      </c>
      <c r="C36">
        <v>32</v>
      </c>
      <c r="D36" s="46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>
        <f t="shared" si="10"/>
        <v>1</v>
      </c>
    </row>
    <row r="37" spans="1:24" ht="16">
      <c r="A37" t="s">
        <v>143</v>
      </c>
      <c r="C37">
        <v>33</v>
      </c>
      <c r="D37" t="s">
        <v>322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323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298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324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t="s">
        <v>325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t="s">
        <v>326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 t="e">
        <f t="shared" si="10"/>
        <v>#VALUE!</v>
      </c>
    </row>
    <row r="43" spans="1:24" ht="16">
      <c r="A43" t="s">
        <v>143</v>
      </c>
      <c r="C43">
        <v>39</v>
      </c>
      <c r="D43" t="s">
        <v>327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X6" sqref="X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247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50">
        <f>P4*P4</f>
        <v>11.902500000000007</v>
      </c>
      <c r="T4" s="50">
        <f>Q4*Q4</f>
        <v>125.43999999999998</v>
      </c>
      <c r="U4" s="50">
        <f>SQRT(R4+S4+T4)</f>
        <v>22.128158531608548</v>
      </c>
      <c r="Y4" s="7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50">
        <f t="shared" ref="S5:S24" si="4">P5*P5</f>
        <v>0</v>
      </c>
      <c r="T5" s="50">
        <f t="shared" ref="T5:T24" si="5">Q5*Q5</f>
        <v>0</v>
      </c>
      <c r="U5" s="50">
        <f t="shared" ref="U5:U24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36</v>
      </c>
      <c r="Y5" s="75"/>
      <c r="AA5" s="6"/>
    </row>
    <row r="6" spans="1:27" ht="16">
      <c r="A6" t="s">
        <v>133</v>
      </c>
      <c r="B6" t="s">
        <v>247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50">
        <f t="shared" si="4"/>
        <v>17.056900000000006</v>
      </c>
      <c r="T6" s="50">
        <f t="shared" si="5"/>
        <v>81.540900000000022</v>
      </c>
      <c r="U6" s="50">
        <f t="shared" si="6"/>
        <v>13.287840306084361</v>
      </c>
      <c r="V6" s="50">
        <f t="shared" ref="V6:V24" si="7">(1-U6/U$4)*100</f>
        <v>39.950537288931663</v>
      </c>
      <c r="W6" s="50">
        <f t="shared" ref="W6:W24" si="8">(F6*100+((100-F6)*V6))/100</f>
        <v>44.374965106546014</v>
      </c>
      <c r="X6" s="52">
        <f t="shared" ref="X6:X24" si="9">D6-D5</f>
        <v>28</v>
      </c>
      <c r="Y6" s="75"/>
      <c r="AA6" s="6"/>
    </row>
    <row r="7" spans="1:27" ht="16">
      <c r="A7" t="s">
        <v>143</v>
      </c>
      <c r="C7">
        <v>3</v>
      </c>
      <c r="D7" t="s">
        <v>304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293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306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295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296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 t="e">
        <f t="shared" si="9"/>
        <v>#VALUE!</v>
      </c>
      <c r="AA11" s="6"/>
    </row>
    <row r="12" spans="1:27" ht="16">
      <c r="A12" t="s">
        <v>143</v>
      </c>
      <c r="C12">
        <v>8</v>
      </c>
      <c r="D12" s="46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 t="e">
        <f t="shared" si="9"/>
        <v>#VALUE!</v>
      </c>
      <c r="AA12" s="6"/>
    </row>
    <row r="13" spans="1:27" ht="16">
      <c r="A13" t="s">
        <v>143</v>
      </c>
      <c r="C13">
        <v>9</v>
      </c>
      <c r="D13" s="46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2">
        <f t="shared" si="9"/>
        <v>121</v>
      </c>
      <c r="AA13" s="6"/>
    </row>
    <row r="14" spans="1:27" ht="16">
      <c r="A14" t="s">
        <v>143</v>
      </c>
      <c r="C14">
        <v>10</v>
      </c>
      <c r="D14" t="s">
        <v>328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329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2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2" t="e">
        <f t="shared" si="9"/>
        <v>#VALUE!</v>
      </c>
      <c r="AA16" s="6"/>
    </row>
    <row r="17" spans="1:27" ht="16">
      <c r="A17" t="s">
        <v>143</v>
      </c>
      <c r="C17">
        <v>13</v>
      </c>
      <c r="D17" s="46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2">
        <f t="shared" si="9"/>
        <v>-91</v>
      </c>
      <c r="AA17" s="6"/>
    </row>
    <row r="18" spans="1:27" ht="16">
      <c r="A18" t="s">
        <v>143</v>
      </c>
      <c r="C18">
        <v>14</v>
      </c>
      <c r="D18" s="46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2">
        <f t="shared" si="9"/>
        <v>-30</v>
      </c>
      <c r="AA18" s="6"/>
    </row>
    <row r="19" spans="1:27" ht="16">
      <c r="A19" t="s">
        <v>143</v>
      </c>
      <c r="C19">
        <v>15</v>
      </c>
      <c r="D19" s="46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7"/>
        <v>100</v>
      </c>
      <c r="W19" s="50">
        <f t="shared" si="8"/>
        <v>100</v>
      </c>
      <c r="X19" s="52">
        <f t="shared" si="9"/>
        <v>-115</v>
      </c>
    </row>
    <row r="20" spans="1:27" ht="16">
      <c r="A20" t="s">
        <v>143</v>
      </c>
      <c r="C20">
        <v>16</v>
      </c>
      <c r="D20" s="46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7"/>
        <v>100</v>
      </c>
      <c r="W20" s="50">
        <f t="shared" si="8"/>
        <v>100</v>
      </c>
      <c r="X20" s="52">
        <f t="shared" si="9"/>
        <v>123</v>
      </c>
    </row>
    <row r="21" spans="1:27" ht="16">
      <c r="A21" t="s">
        <v>143</v>
      </c>
      <c r="C21">
        <v>17</v>
      </c>
      <c r="D21" s="46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7"/>
        <v>100</v>
      </c>
      <c r="W21" s="50">
        <f t="shared" si="8"/>
        <v>100</v>
      </c>
      <c r="X21" s="52">
        <f t="shared" si="9"/>
        <v>154</v>
      </c>
    </row>
    <row r="22" spans="1:27" ht="16">
      <c r="A22" t="s">
        <v>143</v>
      </c>
      <c r="C22">
        <v>18</v>
      </c>
      <c r="D22" s="46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7"/>
        <v>100</v>
      </c>
      <c r="W22" s="50">
        <f t="shared" si="8"/>
        <v>100</v>
      </c>
      <c r="X22" s="52">
        <f t="shared" si="9"/>
        <v>263</v>
      </c>
    </row>
    <row r="23" spans="1:27" ht="16">
      <c r="A23" t="s">
        <v>143</v>
      </c>
      <c r="C23">
        <v>19</v>
      </c>
      <c r="D23" s="46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7"/>
        <v>100</v>
      </c>
      <c r="W23" s="50">
        <f t="shared" si="8"/>
        <v>100</v>
      </c>
      <c r="X23" s="5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7"/>
        <v>100</v>
      </c>
      <c r="W24" s="50">
        <f t="shared" si="8"/>
        <v>100</v>
      </c>
      <c r="X24" s="5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C1" zoomScale="140" zoomScaleNormal="140" workbookViewId="0">
      <selection activeCell="AA17" sqref="AA17:AA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257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61</v>
      </c>
      <c r="B4" t="s">
        <v>351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50">
        <f>P4*P4</f>
        <v>92.352099999999993</v>
      </c>
      <c r="T4" s="50">
        <f>Q4*Q4</f>
        <v>63.840100000000007</v>
      </c>
      <c r="U4" s="50">
        <f>SQRT(R4+S4+T4)</f>
        <v>13.008624062520987</v>
      </c>
      <c r="Y4" s="7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50">
        <f t="shared" ref="S5:S38" si="4">P5*P5</f>
        <v>0</v>
      </c>
      <c r="T5" s="50">
        <f t="shared" ref="T5:T38" si="5">Q5*Q5</f>
        <v>0</v>
      </c>
      <c r="U5" s="50">
        <f t="shared" ref="U5:U3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168</v>
      </c>
      <c r="Y5" s="7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38" si="8">(1-U6/U$4)*100</f>
        <v>100</v>
      </c>
      <c r="W6" s="50">
        <f t="shared" ref="W6:W38" si="9">(F6*100+((100-F6)*V6))/100</f>
        <v>100</v>
      </c>
      <c r="X6" s="52">
        <f t="shared" ref="X6:X38" si="10">D6-D5</f>
        <v>35</v>
      </c>
      <c r="Y6" s="7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29</v>
      </c>
      <c r="Y7" s="7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34</v>
      </c>
      <c r="Y8" s="7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29</v>
      </c>
      <c r="Y9" s="7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28</v>
      </c>
      <c r="Y10" s="7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28</v>
      </c>
      <c r="Y11" s="75"/>
      <c r="AA11" s="6"/>
    </row>
    <row r="12" spans="1:27" ht="16">
      <c r="A12" t="s">
        <v>61</v>
      </c>
      <c r="B12" t="s">
        <v>351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50">
        <f t="shared" si="4"/>
        <v>69.388900000000035</v>
      </c>
      <c r="T12" s="50">
        <f t="shared" si="5"/>
        <v>4.5368999999999957</v>
      </c>
      <c r="U12" s="50">
        <f t="shared" si="6"/>
        <v>8.7762976248529778</v>
      </c>
      <c r="V12" s="50">
        <f t="shared" si="8"/>
        <v>32.534773987832587</v>
      </c>
      <c r="W12" s="50">
        <f t="shared" si="9"/>
        <v>52.01982855675913</v>
      </c>
      <c r="X12" s="52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132</v>
      </c>
      <c r="Y13" s="75"/>
      <c r="AA13" s="6"/>
    </row>
    <row r="14" spans="1:27" ht="16">
      <c r="A14" t="s">
        <v>61</v>
      </c>
      <c r="B14" t="s">
        <v>351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50">
        <f t="shared" si="4"/>
        <v>71.064899999999994</v>
      </c>
      <c r="T14" s="50">
        <f t="shared" si="5"/>
        <v>23.912100000000006</v>
      </c>
      <c r="U14" s="50">
        <f t="shared" si="6"/>
        <v>10.721842192459279</v>
      </c>
      <c r="V14" s="50">
        <f t="shared" si="8"/>
        <v>17.578968068192012</v>
      </c>
      <c r="W14" s="50">
        <f t="shared" si="9"/>
        <v>58.008192654560418</v>
      </c>
      <c r="X14" s="52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70</v>
      </c>
      <c r="Y15" s="75"/>
      <c r="AA15" s="6"/>
    </row>
    <row r="16" spans="1:27" ht="16">
      <c r="A16" t="s">
        <v>61</v>
      </c>
      <c r="B16" t="s">
        <v>351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50">
        <f t="shared" si="4"/>
        <v>64.802500000000009</v>
      </c>
      <c r="T16" s="50">
        <f t="shared" si="5"/>
        <v>15.288100000000002</v>
      </c>
      <c r="U16" s="50">
        <f t="shared" si="6"/>
        <v>10.15532372699167</v>
      </c>
      <c r="V16" s="50">
        <f t="shared" si="8"/>
        <v>21.933913393269101</v>
      </c>
      <c r="W16" s="50">
        <f t="shared" si="9"/>
        <v>63.200799215310468</v>
      </c>
      <c r="X16" s="52">
        <f t="shared" si="10"/>
        <v>54</v>
      </c>
      <c r="Y16" s="75"/>
      <c r="AA16" s="6"/>
    </row>
    <row r="17" spans="1:27" ht="16">
      <c r="A17" t="s">
        <v>61</v>
      </c>
      <c r="B17" t="s">
        <v>351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50">
        <f t="shared" si="4"/>
        <v>37.088099999999997</v>
      </c>
      <c r="T17" s="50">
        <f t="shared" si="5"/>
        <v>9.4249000000000009</v>
      </c>
      <c r="U17" s="50">
        <f t="shared" si="6"/>
        <v>8.2940581140958969</v>
      </c>
      <c r="V17" s="50">
        <f t="shared" si="8"/>
        <v>36.241849451304972</v>
      </c>
      <c r="W17" s="50">
        <f t="shared" si="9"/>
        <v>70.578970425702565</v>
      </c>
      <c r="X17" s="52">
        <f t="shared" si="10"/>
        <v>37</v>
      </c>
      <c r="Y17" s="75">
        <f t="shared" ref="Y17:Y20" si="11">(1-E17/E16)*100</f>
        <v>2.1082306796592509</v>
      </c>
      <c r="Z17">
        <f t="shared" ref="Z17:Z20" si="12">(1-U17/U16)*100</f>
        <v>18.327979126344786</v>
      </c>
      <c r="AA17" s="6">
        <f t="shared" ref="AA17:AA20" si="13">(Y17*100+((100-Y17)*V17))/100</f>
        <v>37.586018341955892</v>
      </c>
    </row>
    <row r="18" spans="1:27" ht="16">
      <c r="A18" t="s">
        <v>61</v>
      </c>
      <c r="B18" t="s">
        <v>351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50">
        <f t="shared" si="4"/>
        <v>124.76889999999996</v>
      </c>
      <c r="T18" s="50">
        <f t="shared" si="5"/>
        <v>10.368399999999992</v>
      </c>
      <c r="U18" s="50">
        <f t="shared" si="6"/>
        <v>11.751412681035413</v>
      </c>
      <c r="V18" s="50">
        <f t="shared" si="8"/>
        <v>9.6644454897248711</v>
      </c>
      <c r="W18" s="50">
        <f t="shared" si="9"/>
        <v>60.675065865018205</v>
      </c>
      <c r="X18" s="52">
        <f t="shared" si="10"/>
        <v>16</v>
      </c>
      <c r="Y18" s="75">
        <f t="shared" si="11"/>
        <v>5.6618982032179304</v>
      </c>
      <c r="Z18">
        <f t="shared" si="12"/>
        <v>-41.684715966285339</v>
      </c>
      <c r="AA18" s="6">
        <f t="shared" si="13"/>
        <v>14.779152627409093</v>
      </c>
    </row>
    <row r="19" spans="1:27" ht="16">
      <c r="A19" t="s">
        <v>61</v>
      </c>
      <c r="B19" t="s">
        <v>351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50">
        <f t="shared" si="4"/>
        <v>56.851599999999991</v>
      </c>
      <c r="T19" s="50">
        <f t="shared" si="5"/>
        <v>45.02409999999999</v>
      </c>
      <c r="U19" s="50">
        <f t="shared" si="6"/>
        <v>10.549909952222338</v>
      </c>
      <c r="V19" s="50">
        <f t="shared" si="8"/>
        <v>18.900646974513048</v>
      </c>
      <c r="W19" s="50">
        <f t="shared" si="9"/>
        <v>65.45926659493</v>
      </c>
      <c r="X19" s="52">
        <f t="shared" si="10"/>
        <v>8</v>
      </c>
      <c r="Y19" s="75">
        <f t="shared" si="11"/>
        <v>2.162606077196827</v>
      </c>
      <c r="Z19">
        <f t="shared" si="12"/>
        <v>10.224325886810837</v>
      </c>
      <c r="AA19" s="6">
        <f t="shared" si="13"/>
        <v>20.65450651160954</v>
      </c>
    </row>
    <row r="20" spans="1:27" ht="16">
      <c r="A20" t="s">
        <v>61</v>
      </c>
      <c r="B20" t="s">
        <v>351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50">
        <f t="shared" si="4"/>
        <v>41.473600000000019</v>
      </c>
      <c r="T20" s="50">
        <f t="shared" si="5"/>
        <v>6.8121000000000063</v>
      </c>
      <c r="U20" s="50">
        <f t="shared" si="6"/>
        <v>7.7985447360389015</v>
      </c>
      <c r="V20" s="50">
        <f t="shared" si="8"/>
        <v>40.05096389473497</v>
      </c>
      <c r="W20" s="50">
        <f t="shared" si="9"/>
        <v>77.086357874022553</v>
      </c>
      <c r="X20" s="52">
        <f t="shared" si="10"/>
        <v>32</v>
      </c>
      <c r="Y20" s="75">
        <f t="shared" si="11"/>
        <v>10.25758423631954</v>
      </c>
      <c r="Z20">
        <f t="shared" si="12"/>
        <v>26.079513746028336</v>
      </c>
      <c r="AA20" s="6">
        <f t="shared" si="13"/>
        <v>46.200286772094138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>
        <f t="shared" si="10"/>
        <v>133</v>
      </c>
      <c r="Y21" s="7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>
        <f t="shared" si="10"/>
        <v>28</v>
      </c>
      <c r="Y22" s="75"/>
    </row>
    <row r="23" spans="1:27" ht="16">
      <c r="A23" t="s">
        <v>61</v>
      </c>
      <c r="B23" t="s">
        <v>351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50">
        <f t="shared" si="4"/>
        <v>27.772899999999996</v>
      </c>
      <c r="T23" s="50">
        <f t="shared" si="5"/>
        <v>18.576100000000004</v>
      </c>
      <c r="U23" s="50">
        <f t="shared" si="6"/>
        <v>8.783592659043336</v>
      </c>
      <c r="V23" s="50">
        <f t="shared" si="8"/>
        <v>32.478695542062333</v>
      </c>
      <c r="W23" s="50">
        <f t="shared" si="9"/>
        <v>75.415144858136145</v>
      </c>
      <c r="X23" s="52">
        <f t="shared" si="10"/>
        <v>42</v>
      </c>
      <c r="Y23" s="7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>
        <f t="shared" si="10"/>
        <v>56</v>
      </c>
      <c r="Y24" s="75"/>
    </row>
    <row r="25" spans="1:27" ht="16">
      <c r="A25" t="s">
        <v>61</v>
      </c>
      <c r="B25" t="s">
        <v>351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50">
        <f t="shared" si="4"/>
        <v>51.122500000000002</v>
      </c>
      <c r="T25" s="50">
        <f t="shared" si="5"/>
        <v>27.457600000000003</v>
      </c>
      <c r="U25" s="50">
        <f t="shared" si="6"/>
        <v>9.6251025968557862</v>
      </c>
      <c r="V25" s="50">
        <f t="shared" si="8"/>
        <v>26.009833548910287</v>
      </c>
      <c r="W25" s="50">
        <f t="shared" si="9"/>
        <v>75.552144192276785</v>
      </c>
      <c r="X25" s="52">
        <f t="shared" si="10"/>
        <v>28</v>
      </c>
      <c r="Y25" s="7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>
        <f t="shared" si="10"/>
        <v>735</v>
      </c>
      <c r="Y26" s="7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>
        <f t="shared" si="10"/>
        <v>30</v>
      </c>
      <c r="Y27" s="75"/>
    </row>
    <row r="28" spans="1:27" ht="16">
      <c r="A28" t="s">
        <v>61</v>
      </c>
      <c r="B28" t="s">
        <v>351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50">
        <f t="shared" si="4"/>
        <v>24.502499999999994</v>
      </c>
      <c r="T28" s="50">
        <f t="shared" si="5"/>
        <v>43.95689999999999</v>
      </c>
      <c r="U28" s="50">
        <f t="shared" si="6"/>
        <v>11.107092328778037</v>
      </c>
      <c r="V28" s="50">
        <f t="shared" si="8"/>
        <v>14.617470107552977</v>
      </c>
      <c r="W28" s="50">
        <f t="shared" si="9"/>
        <v>72.743696220957972</v>
      </c>
      <c r="X28" s="52">
        <f t="shared" si="10"/>
        <v>70</v>
      </c>
      <c r="Y28" s="75"/>
    </row>
    <row r="29" spans="1:27" ht="16">
      <c r="A29" t="s">
        <v>143</v>
      </c>
      <c r="C29">
        <v>23</v>
      </c>
      <c r="D29" t="s">
        <v>331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2" t="e">
        <f t="shared" si="10"/>
        <v>#VALUE!</v>
      </c>
    </row>
    <row r="30" spans="1:27" ht="16">
      <c r="A30" t="s">
        <v>143</v>
      </c>
      <c r="C30">
        <v>24</v>
      </c>
      <c r="D30" s="46" t="s">
        <v>353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2" t="e">
        <f t="shared" si="10"/>
        <v>#VALUE!</v>
      </c>
    </row>
    <row r="31" spans="1:27" ht="16">
      <c r="A31" t="s">
        <v>143</v>
      </c>
      <c r="C31">
        <v>25</v>
      </c>
      <c r="D31" t="s">
        <v>354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2" t="e">
        <f t="shared" si="10"/>
        <v>#VALUE!</v>
      </c>
    </row>
    <row r="32" spans="1:27" ht="16">
      <c r="A32" t="s">
        <v>143</v>
      </c>
      <c r="C32">
        <v>26</v>
      </c>
      <c r="D32" s="46" t="s">
        <v>355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2" t="e">
        <f t="shared" si="10"/>
        <v>#VALUE!</v>
      </c>
    </row>
    <row r="33" spans="1:24" ht="16">
      <c r="A33" t="s">
        <v>143</v>
      </c>
      <c r="C33">
        <v>27</v>
      </c>
      <c r="D33" t="s">
        <v>332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2" t="e">
        <f t="shared" si="10"/>
        <v>#VALUE!</v>
      </c>
    </row>
    <row r="34" spans="1:24" ht="16">
      <c r="A34" t="s">
        <v>143</v>
      </c>
      <c r="C34">
        <v>28</v>
      </c>
      <c r="D34" s="46" t="s">
        <v>333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2" t="e">
        <f t="shared" si="10"/>
        <v>#VALUE!</v>
      </c>
    </row>
    <row r="35" spans="1:24" ht="16">
      <c r="A35" t="s">
        <v>143</v>
      </c>
      <c r="C35">
        <v>29</v>
      </c>
      <c r="D35" t="s">
        <v>297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2" t="e">
        <f t="shared" si="10"/>
        <v>#VALUE!</v>
      </c>
    </row>
    <row r="36" spans="1:24" ht="16">
      <c r="A36" t="s">
        <v>143</v>
      </c>
      <c r="C36">
        <v>30</v>
      </c>
      <c r="D36" s="46" t="s">
        <v>314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2" t="e">
        <f t="shared" si="10"/>
        <v>#VALUE!</v>
      </c>
    </row>
    <row r="37" spans="1:24" ht="16">
      <c r="A37" t="s">
        <v>143</v>
      </c>
      <c r="C37">
        <v>31</v>
      </c>
      <c r="D37" t="s">
        <v>356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C1" zoomScale="150" zoomScaleNormal="150" workbookViewId="0">
      <selection activeCell="AA5" sqref="AA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248</v>
      </c>
      <c r="B4" t="s">
        <v>249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50">
        <f>P4*P4</f>
        <v>9.9224999999999905</v>
      </c>
      <c r="T4" s="50">
        <f>Q4*Q4</f>
        <v>55.204899999999995</v>
      </c>
      <c r="U4" s="50">
        <f>SQRT(R4+S4+T4)</f>
        <v>9.7101699264225019</v>
      </c>
      <c r="Y4" s="74"/>
      <c r="AA4" s="6"/>
    </row>
    <row r="5" spans="1:27" ht="16">
      <c r="A5" t="s">
        <v>248</v>
      </c>
      <c r="B5" t="s">
        <v>249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50">
        <f t="shared" ref="S5:S18" si="4">P5*P5</f>
        <v>4.3264000000000076</v>
      </c>
      <c r="T5" s="50">
        <f t="shared" ref="T5:T18" si="5">Q5*Q5</f>
        <v>61.308899999999973</v>
      </c>
      <c r="U5" s="50">
        <f t="shared" ref="U5:U18" si="6">SQRT(R5+S5+T5)</f>
        <v>10.818696779187404</v>
      </c>
      <c r="V5" s="50">
        <f>(1-U5/U$4)*100</f>
        <v>-11.416142674789565</v>
      </c>
      <c r="W5" s="50">
        <f>(F5*100+((100-F5)*V5))/100</f>
        <v>-5.5869878277654967</v>
      </c>
      <c r="X5" s="52">
        <f>D5-D4</f>
        <v>28</v>
      </c>
      <c r="Y5" s="75">
        <f>(1-E5/E4)*100</f>
        <v>5.2318763754357178</v>
      </c>
      <c r="Z5">
        <f>(1-U5/U4)*100</f>
        <v>-11.416142674789565</v>
      </c>
      <c r="AA5" s="6">
        <f>(Y5*100+((100-Y5)*V5))/100</f>
        <v>-5.5869878277654967</v>
      </c>
    </row>
    <row r="6" spans="1:27" ht="16">
      <c r="A6" t="s">
        <v>248</v>
      </c>
      <c r="B6" t="s">
        <v>249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50">
        <f t="shared" si="4"/>
        <v>4.2025000000000032</v>
      </c>
      <c r="T6" s="50">
        <f t="shared" si="5"/>
        <v>10.368399999999992</v>
      </c>
      <c r="U6" s="50">
        <f t="shared" si="6"/>
        <v>5.885686026284449</v>
      </c>
      <c r="V6" s="50">
        <f t="shared" ref="V6:V18" si="8">(1-U6/U$4)*100</f>
        <v>39.386374585795735</v>
      </c>
      <c r="W6" s="50">
        <f t="shared" ref="W6:W18" si="9">(F6*100+((100-F6)*V6))/100</f>
        <v>45.230642079376103</v>
      </c>
      <c r="X6" s="52">
        <f t="shared" ref="X6:X18" si="10">D6-D5</f>
        <v>25</v>
      </c>
      <c r="Y6" s="7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(Y6*100+((100-Y6)*V6))/100</f>
        <v>42.206982869472519</v>
      </c>
    </row>
    <row r="7" spans="1:27" ht="16">
      <c r="A7" t="s">
        <v>248</v>
      </c>
      <c r="B7" t="s">
        <v>249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50">
        <f t="shared" si="4"/>
        <v>0.80999999999999739</v>
      </c>
      <c r="T7" s="50">
        <f t="shared" si="5"/>
        <v>18.922499999999996</v>
      </c>
      <c r="U7" s="50">
        <f t="shared" si="6"/>
        <v>4.4509437201564337</v>
      </c>
      <c r="V7" s="50">
        <f t="shared" si="8"/>
        <v>54.162040892354547</v>
      </c>
      <c r="W7" s="50">
        <f t="shared" si="9"/>
        <v>60.131610452140976</v>
      </c>
      <c r="X7" s="52">
        <f t="shared" si="10"/>
        <v>28</v>
      </c>
      <c r="Y7" s="75">
        <f t="shared" ref="Y7:Y12" si="13">(1-E7/E6)*100</f>
        <v>3.7421778704844977</v>
      </c>
      <c r="Z7">
        <f t="shared" si="11"/>
        <v>24.376806709034526</v>
      </c>
      <c r="AA7" s="6">
        <f t="shared" si="12"/>
        <v>55.877378854362597</v>
      </c>
    </row>
    <row r="8" spans="1:27" ht="16">
      <c r="A8" t="s">
        <v>248</v>
      </c>
      <c r="B8" t="s">
        <v>249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50">
        <f t="shared" si="4"/>
        <v>0.70559999999999978</v>
      </c>
      <c r="T8" s="50">
        <f t="shared" si="5"/>
        <v>48.302499999999988</v>
      </c>
      <c r="U8" s="50">
        <f t="shared" si="6"/>
        <v>7.6972787399184117</v>
      </c>
      <c r="V8" s="50">
        <f t="shared" si="8"/>
        <v>20.729721536868052</v>
      </c>
      <c r="W8" s="50">
        <f t="shared" si="9"/>
        <v>44.93920473554472</v>
      </c>
      <c r="X8" s="52">
        <f t="shared" si="10"/>
        <v>36</v>
      </c>
      <c r="Y8" s="75">
        <f t="shared" si="13"/>
        <v>20.140115860302764</v>
      </c>
      <c r="Z8">
        <f t="shared" si="11"/>
        <v>-72.935881104510614</v>
      </c>
      <c r="AA8" s="6">
        <f t="shared" si="12"/>
        <v>36.694847462127456</v>
      </c>
    </row>
    <row r="9" spans="1:27" ht="16">
      <c r="A9" t="s">
        <v>248</v>
      </c>
      <c r="B9" t="s">
        <v>249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50">
        <f t="shared" si="4"/>
        <v>1.416100000000003</v>
      </c>
      <c r="T9" s="50">
        <f t="shared" si="5"/>
        <v>67.240000000000023</v>
      </c>
      <c r="U9" s="50">
        <f t="shared" si="6"/>
        <v>8.2899758745125443</v>
      </c>
      <c r="V9" s="50">
        <f t="shared" si="8"/>
        <v>14.62584138765115</v>
      </c>
      <c r="W9" s="50">
        <f t="shared" si="9"/>
        <v>44.40364428876115</v>
      </c>
      <c r="X9" s="52">
        <f t="shared" si="10"/>
        <v>86</v>
      </c>
      <c r="Y9" s="75">
        <f t="shared" si="13"/>
        <v>6.2464346833998929</v>
      </c>
      <c r="Z9">
        <f t="shared" si="11"/>
        <v>-7.7000866750528418</v>
      </c>
      <c r="AA9" s="6">
        <f t="shared" si="12"/>
        <v>19.958682441873744</v>
      </c>
    </row>
    <row r="10" spans="1:27" ht="16">
      <c r="A10" t="s">
        <v>248</v>
      </c>
      <c r="B10" t="s">
        <v>249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50">
        <f t="shared" si="4"/>
        <v>0.88360000000000238</v>
      </c>
      <c r="T10" s="50">
        <f t="shared" si="5"/>
        <v>63.680399999999977</v>
      </c>
      <c r="U10" s="50">
        <f t="shared" si="6"/>
        <v>8.0800061881164407</v>
      </c>
      <c r="V10" s="50">
        <f t="shared" si="8"/>
        <v>16.788210202894561</v>
      </c>
      <c r="W10" s="50">
        <f t="shared" si="9"/>
        <v>56.801550524308865</v>
      </c>
      <c r="X10" s="52">
        <f t="shared" si="10"/>
        <v>33</v>
      </c>
      <c r="Y10" s="75">
        <f t="shared" si="13"/>
        <v>20.280712717585235</v>
      </c>
      <c r="Z10">
        <f t="shared" si="11"/>
        <v>2.5328142032554513</v>
      </c>
      <c r="AA10" s="6">
        <f t="shared" si="12"/>
        <v>33.664154238806418</v>
      </c>
    </row>
    <row r="11" spans="1:27" ht="16">
      <c r="A11" t="s">
        <v>248</v>
      </c>
      <c r="B11" t="s">
        <v>249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50">
        <f t="shared" si="4"/>
        <v>0.10889999999999887</v>
      </c>
      <c r="T11" s="50">
        <f t="shared" si="5"/>
        <v>73.102499999999978</v>
      </c>
      <c r="U11" s="50">
        <f t="shared" si="6"/>
        <v>8.5648000560433388</v>
      </c>
      <c r="V11" s="50">
        <f t="shared" si="8"/>
        <v>11.795569789798199</v>
      </c>
      <c r="W11" s="50">
        <f t="shared" si="9"/>
        <v>55.656869705536202</v>
      </c>
      <c r="X11" s="52">
        <f t="shared" si="10"/>
        <v>97</v>
      </c>
      <c r="Y11" s="75">
        <f t="shared" si="13"/>
        <v>3.1604743702670635</v>
      </c>
      <c r="Z11">
        <f t="shared" si="11"/>
        <v>-5.9999195129318394</v>
      </c>
      <c r="AA11" s="6">
        <f t="shared" si="12"/>
        <v>14.583248200031726</v>
      </c>
    </row>
    <row r="12" spans="1:27" ht="16">
      <c r="A12" t="s">
        <v>248</v>
      </c>
      <c r="B12" t="s">
        <v>249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50">
        <f t="shared" si="4"/>
        <v>0.75690000000000168</v>
      </c>
      <c r="T12" s="50">
        <f t="shared" si="5"/>
        <v>79.56640000000003</v>
      </c>
      <c r="U12" s="50">
        <f t="shared" si="6"/>
        <v>9.5962596880242899</v>
      </c>
      <c r="V12" s="50">
        <f t="shared" si="8"/>
        <v>1.1731024200539397</v>
      </c>
      <c r="W12" s="50">
        <f t="shared" si="9"/>
        <v>50.787370488517361</v>
      </c>
      <c r="X12" s="52">
        <f t="shared" si="10"/>
        <v>45</v>
      </c>
      <c r="Y12" s="75">
        <f t="shared" si="13"/>
        <v>0.94749578228047193</v>
      </c>
      <c r="Z12">
        <f t="shared" si="11"/>
        <v>-12.04300888790919</v>
      </c>
      <c r="AA12" s="6">
        <f t="shared" si="12"/>
        <v>2.1094831063825707</v>
      </c>
    </row>
    <row r="13" spans="1:27" ht="16">
      <c r="A13" t="s">
        <v>143</v>
      </c>
      <c r="C13">
        <v>9</v>
      </c>
      <c r="D13" s="46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119</v>
      </c>
      <c r="AA13" s="6"/>
    </row>
    <row r="14" spans="1:27" ht="16">
      <c r="A14" t="s">
        <v>143</v>
      </c>
      <c r="C14">
        <v>10</v>
      </c>
      <c r="D14" t="s">
        <v>292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334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 t="e">
        <f t="shared" si="10"/>
        <v>#VALUE!</v>
      </c>
      <c r="AA15" s="6"/>
    </row>
    <row r="16" spans="1:27" ht="16">
      <c r="A16" t="s">
        <v>143</v>
      </c>
      <c r="C16">
        <v>12</v>
      </c>
      <c r="D16" s="46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 t="e">
        <f t="shared" si="10"/>
        <v>#VALUE!</v>
      </c>
      <c r="AA16" s="6"/>
    </row>
    <row r="17" spans="1:27" ht="16">
      <c r="A17" t="s">
        <v>143</v>
      </c>
      <c r="C17">
        <v>13</v>
      </c>
      <c r="D17" s="46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C1" zoomScale="110" zoomScaleNormal="110" workbookViewId="0">
      <selection activeCell="AA5" sqref="AA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228</v>
      </c>
      <c r="B4" t="s">
        <v>250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50">
        <f>P4*P4</f>
        <v>35.640899999999988</v>
      </c>
      <c r="T4" s="50">
        <f>Q4*Q4</f>
        <v>164.86559999999994</v>
      </c>
      <c r="U4" s="50">
        <f>SQRT(R4+S4+T4)</f>
        <v>17.574828590913768</v>
      </c>
      <c r="Y4" s="74"/>
      <c r="AA4" s="6"/>
    </row>
    <row r="5" spans="1:27" ht="16">
      <c r="A5" t="s">
        <v>228</v>
      </c>
      <c r="B5" t="s">
        <v>250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50">
        <f t="shared" ref="S5:S18" si="4">P5*P5</f>
        <v>87.422499999999957</v>
      </c>
      <c r="T5" s="50">
        <f t="shared" ref="T5:T18" si="5">Q5*Q5</f>
        <v>83.539599999999979</v>
      </c>
      <c r="U5" s="50">
        <f t="shared" ref="U5:U18" si="6">SQRT(R5+S5+T5)</f>
        <v>15.465758953248946</v>
      </c>
      <c r="V5" s="50">
        <f>(1-U5/U$4)*100</f>
        <v>12.000513272460688</v>
      </c>
      <c r="W5" s="50">
        <f>(F5*100+((100-F5)*V5))/100</f>
        <v>16.221434923412271</v>
      </c>
      <c r="X5" s="50">
        <f>D5-D4</f>
        <v>35</v>
      </c>
      <c r="Y5" s="75">
        <f>(1-E5/E4)*100</f>
        <v>4.7965298525208926</v>
      </c>
      <c r="Z5">
        <f>(1-U5/U4)*100</f>
        <v>12.000513272460688</v>
      </c>
      <c r="AA5" s="6">
        <f>(Y5*100+((100-Y5)*V5))/100</f>
        <v>16.221434923412271</v>
      </c>
    </row>
    <row r="6" spans="1:27" ht="16">
      <c r="A6" t="s">
        <v>143</v>
      </c>
      <c r="C6">
        <v>2</v>
      </c>
      <c r="D6" s="46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/>
      <c r="AA6" s="6"/>
    </row>
    <row r="7" spans="1:27" ht="16">
      <c r="A7" t="s">
        <v>143</v>
      </c>
      <c r="C7">
        <v>3</v>
      </c>
      <c r="D7" s="46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/>
      <c r="AA7" s="6"/>
    </row>
    <row r="8" spans="1:27" ht="16">
      <c r="A8" t="s">
        <v>143</v>
      </c>
      <c r="C8">
        <v>4</v>
      </c>
      <c r="D8" s="46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/>
      <c r="AA8" s="6"/>
    </row>
    <row r="9" spans="1:27" ht="16">
      <c r="A9" t="s">
        <v>143</v>
      </c>
      <c r="C9">
        <v>5</v>
      </c>
      <c r="D9" s="46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/>
      <c r="AA9" s="6"/>
    </row>
    <row r="10" spans="1:27" ht="16">
      <c r="A10" t="s">
        <v>143</v>
      </c>
      <c r="C10">
        <v>6</v>
      </c>
      <c r="D10" s="46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/>
      <c r="AA10" s="6"/>
    </row>
    <row r="11" spans="1:27" ht="16">
      <c r="A11" t="s">
        <v>143</v>
      </c>
      <c r="C11">
        <v>7</v>
      </c>
      <c r="D11" t="s">
        <v>318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335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336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337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338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339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C1" zoomScale="150" zoomScaleNormal="150" workbookViewId="0">
      <selection activeCell="AA7" sqref="AA7:AA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125</v>
      </c>
      <c r="B4" t="s">
        <v>251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50">
        <f>P4*P4</f>
        <v>46.240000000000009</v>
      </c>
      <c r="T4" s="50">
        <f>Q4*Q4</f>
        <v>146.65209999999999</v>
      </c>
      <c r="U4" s="50">
        <f>SQRT(R4+S4+T4)</f>
        <v>27.547344699625768</v>
      </c>
      <c r="Y4" s="7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50">
        <f t="shared" ref="S5:S19" si="4">P5*P5</f>
        <v>0</v>
      </c>
      <c r="T5" s="50">
        <f t="shared" ref="T5:T19" si="5">Q5*Q5</f>
        <v>0</v>
      </c>
      <c r="U5" s="50">
        <f t="shared" ref="U5:U19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42</v>
      </c>
      <c r="Y5" s="75"/>
      <c r="AA5" s="6"/>
    </row>
    <row r="6" spans="1:27" ht="16">
      <c r="A6" t="s">
        <v>125</v>
      </c>
      <c r="B6" t="s">
        <v>251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50">
        <f t="shared" si="4"/>
        <v>50.126400000000025</v>
      </c>
      <c r="T6" s="50">
        <f t="shared" si="5"/>
        <v>126.78759999999996</v>
      </c>
      <c r="U6" s="50">
        <f t="shared" si="6"/>
        <v>26.275265935856865</v>
      </c>
      <c r="V6" s="50">
        <f t="shared" ref="V6:V19" si="8">(1-U6/U$4)*100</f>
        <v>4.6177908529462908</v>
      </c>
      <c r="W6" s="50">
        <f t="shared" ref="W6:W19" si="9">(F6*100+((100-F6)*V6))/100</f>
        <v>17.198037850754371</v>
      </c>
      <c r="X6" s="52">
        <f t="shared" ref="X6:X19" si="10">D6-D5</f>
        <v>35</v>
      </c>
      <c r="Y6" s="75"/>
      <c r="AA6" s="6"/>
    </row>
    <row r="7" spans="1:27" ht="16">
      <c r="A7" t="s">
        <v>125</v>
      </c>
      <c r="B7" t="s">
        <v>251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50">
        <f t="shared" si="4"/>
        <v>25</v>
      </c>
      <c r="T7" s="50">
        <f t="shared" si="5"/>
        <v>96.236099999999979</v>
      </c>
      <c r="U7" s="50">
        <f t="shared" si="6"/>
        <v>23.006001390941456</v>
      </c>
      <c r="V7" s="50">
        <f t="shared" si="8"/>
        <v>16.485593650505294</v>
      </c>
      <c r="W7" s="50">
        <f t="shared" si="9"/>
        <v>34.119785527019403</v>
      </c>
      <c r="X7" s="52">
        <f t="shared" si="10"/>
        <v>49</v>
      </c>
      <c r="Y7" s="75">
        <f t="shared" ref="Y7:Y17" si="11">(1-E7/E6)*100</f>
        <v>9.1300362972742803</v>
      </c>
      <c r="Z7">
        <f t="shared" ref="Z7:Z17" si="12">(1-U7/U6)*100</f>
        <v>12.442365199638061</v>
      </c>
      <c r="AA7" s="6">
        <f t="shared" ref="AA7:AA17" si="13">(Y7*100+((100-Y7)*V7))/100</f>
        <v>24.110489263667297</v>
      </c>
    </row>
    <row r="8" spans="1:27" ht="16">
      <c r="A8" t="s">
        <v>125</v>
      </c>
      <c r="B8" t="s">
        <v>251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50">
        <f t="shared" si="4"/>
        <v>29.593600000000013</v>
      </c>
      <c r="T8" s="50">
        <f t="shared" si="5"/>
        <v>94.090000000000018</v>
      </c>
      <c r="U8" s="50">
        <f t="shared" si="6"/>
        <v>26.170588453452854</v>
      </c>
      <c r="V8" s="50">
        <f t="shared" si="8"/>
        <v>4.9977820410096241</v>
      </c>
      <c r="W8" s="50">
        <f t="shared" si="9"/>
        <v>29.992775114693945</v>
      </c>
      <c r="X8" s="52">
        <f t="shared" si="10"/>
        <v>119</v>
      </c>
      <c r="Y8" s="75">
        <f t="shared" si="11"/>
        <v>6.5852379767532776</v>
      </c>
      <c r="Z8">
        <f t="shared" si="12"/>
        <v>-13.755484965577036</v>
      </c>
      <c r="AA8" s="6">
        <f t="shared" si="13"/>
        <v>11.25390417680298</v>
      </c>
    </row>
    <row r="9" spans="1:27" ht="16">
      <c r="A9" t="s">
        <v>125</v>
      </c>
      <c r="B9" t="s">
        <v>251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50">
        <f t="shared" si="4"/>
        <v>29.811600000000009</v>
      </c>
      <c r="T9" s="50">
        <f t="shared" si="5"/>
        <v>89.302499999999981</v>
      </c>
      <c r="U9" s="50">
        <f t="shared" si="6"/>
        <v>21.8421725109935</v>
      </c>
      <c r="V9" s="50">
        <f t="shared" si="8"/>
        <v>20.710425091205874</v>
      </c>
      <c r="W9" s="50">
        <f t="shared" si="9"/>
        <v>44.915801739539596</v>
      </c>
      <c r="X9" s="52">
        <f t="shared" si="10"/>
        <v>69</v>
      </c>
      <c r="Y9" s="75">
        <f t="shared" si="11"/>
        <v>5.7238528750065303</v>
      </c>
      <c r="Z9">
        <f t="shared" si="12"/>
        <v>16.53923812281829</v>
      </c>
      <c r="AA9" s="6">
        <f t="shared" si="13"/>
        <v>25.248843704203345</v>
      </c>
    </row>
    <row r="10" spans="1:27" ht="16">
      <c r="A10" t="s">
        <v>125</v>
      </c>
      <c r="B10" t="s">
        <v>251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50">
        <f t="shared" si="4"/>
        <v>33.872400000000006</v>
      </c>
      <c r="T10" s="50">
        <f t="shared" si="5"/>
        <v>109.41159999999998</v>
      </c>
      <c r="U10" s="50">
        <f t="shared" si="6"/>
        <v>23.816634942829353</v>
      </c>
      <c r="V10" s="50">
        <f t="shared" si="8"/>
        <v>13.542901493685877</v>
      </c>
      <c r="W10" s="50">
        <f t="shared" si="9"/>
        <v>42.277287441679519</v>
      </c>
      <c r="X10" s="52">
        <f t="shared" si="10"/>
        <v>105</v>
      </c>
      <c r="Y10" s="75">
        <f t="shared" si="11"/>
        <v>3.8974012279967107</v>
      </c>
      <c r="Z10">
        <f t="shared" si="12"/>
        <v>-9.0396796877328711</v>
      </c>
      <c r="AA10" s="6">
        <f t="shared" si="13"/>
        <v>16.912481512561289</v>
      </c>
    </row>
    <row r="11" spans="1:27" ht="16">
      <c r="A11" t="s">
        <v>125</v>
      </c>
      <c r="B11" t="s">
        <v>251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50">
        <f t="shared" si="4"/>
        <v>27.039999999999992</v>
      </c>
      <c r="T11" s="50">
        <f t="shared" si="5"/>
        <v>101.00250000000001</v>
      </c>
      <c r="U11" s="50">
        <f t="shared" si="6"/>
        <v>24.481964790432979</v>
      </c>
      <c r="V11" s="50">
        <f t="shared" si="8"/>
        <v>11.127678339300818</v>
      </c>
      <c r="W11" s="50">
        <f t="shared" si="9"/>
        <v>44.153542266341901</v>
      </c>
      <c r="X11" s="52">
        <f t="shared" si="10"/>
        <v>38</v>
      </c>
      <c r="Y11" s="75">
        <f t="shared" si="11"/>
        <v>5.8797589298838826</v>
      </c>
      <c r="Z11">
        <f t="shared" si="12"/>
        <v>-2.7935510167608424</v>
      </c>
      <c r="AA11" s="6">
        <f t="shared" si="13"/>
        <v>16.353156608340907</v>
      </c>
    </row>
    <row r="12" spans="1:27" ht="16">
      <c r="A12" t="s">
        <v>125</v>
      </c>
      <c r="B12" t="s">
        <v>251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50">
        <f t="shared" si="4"/>
        <v>28.836900000000011</v>
      </c>
      <c r="T12" s="50">
        <f t="shared" si="5"/>
        <v>133.4025</v>
      </c>
      <c r="U12" s="50">
        <f t="shared" si="6"/>
        <v>24.740725535036351</v>
      </c>
      <c r="V12" s="50">
        <f t="shared" si="8"/>
        <v>10.188347353229821</v>
      </c>
      <c r="W12" s="50">
        <f t="shared" si="9"/>
        <v>46.531426637561836</v>
      </c>
      <c r="X12" s="52">
        <f t="shared" si="10"/>
        <v>263</v>
      </c>
      <c r="Y12" s="75">
        <f t="shared" si="11"/>
        <v>5.2592534749336339</v>
      </c>
      <c r="Z12">
        <f t="shared" si="12"/>
        <v>-1.0569443540107137</v>
      </c>
      <c r="AA12" s="6">
        <f t="shared" si="13"/>
        <v>14.911769815950406</v>
      </c>
    </row>
    <row r="13" spans="1:27" ht="16">
      <c r="A13" t="s">
        <v>125</v>
      </c>
      <c r="B13" t="s">
        <v>251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50">
        <f t="shared" si="4"/>
        <v>24.1081</v>
      </c>
      <c r="T13" s="50">
        <f t="shared" si="5"/>
        <v>117.5056</v>
      </c>
      <c r="U13" s="50">
        <f t="shared" si="6"/>
        <v>24.599890243657587</v>
      </c>
      <c r="V13" s="50">
        <f t="shared" si="8"/>
        <v>10.699595507686887</v>
      </c>
      <c r="W13" s="50">
        <f t="shared" si="9"/>
        <v>54.373088762412223</v>
      </c>
      <c r="X13" s="52">
        <f t="shared" si="10"/>
        <v>52</v>
      </c>
      <c r="Y13" s="75">
        <f t="shared" si="11"/>
        <v>14.177386594448194</v>
      </c>
      <c r="Z13">
        <f t="shared" si="12"/>
        <v>0.56924479106047476</v>
      </c>
      <c r="AA13" s="6">
        <f t="shared" si="13"/>
        <v>23.3600590829681</v>
      </c>
    </row>
    <row r="14" spans="1:27" ht="16">
      <c r="A14" t="s">
        <v>125</v>
      </c>
      <c r="B14" t="s">
        <v>251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50">
        <f t="shared" si="4"/>
        <v>5.8563999999999909</v>
      </c>
      <c r="T14" s="50">
        <f t="shared" si="5"/>
        <v>73.444900000000004</v>
      </c>
      <c r="U14" s="50">
        <f t="shared" si="6"/>
        <v>21.701276460153206</v>
      </c>
      <c r="V14" s="50">
        <f t="shared" si="8"/>
        <v>21.221893809431226</v>
      </c>
      <c r="W14" s="50">
        <f t="shared" si="9"/>
        <v>61.101468713320195</v>
      </c>
      <c r="X14" s="52">
        <f t="shared" si="10"/>
        <v>46</v>
      </c>
      <c r="Y14" s="75">
        <f t="shared" si="11"/>
        <v>3.3593096162553016</v>
      </c>
      <c r="Z14">
        <f t="shared" si="12"/>
        <v>11.783035431435351</v>
      </c>
      <c r="AA14" s="6">
        <f t="shared" si="13"/>
        <v>23.868294306194812</v>
      </c>
    </row>
    <row r="15" spans="1:27" ht="16">
      <c r="A15" t="s">
        <v>125</v>
      </c>
      <c r="B15" t="s">
        <v>251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50">
        <f t="shared" si="4"/>
        <v>13.468900000000012</v>
      </c>
      <c r="T15" s="50">
        <f t="shared" si="5"/>
        <v>98.009999999999977</v>
      </c>
      <c r="U15" s="50">
        <f t="shared" si="6"/>
        <v>21.588140262653472</v>
      </c>
      <c r="V15" s="50">
        <f t="shared" si="8"/>
        <v>21.63259109707678</v>
      </c>
      <c r="W15" s="50">
        <f t="shared" si="9"/>
        <v>62.451587949017714</v>
      </c>
      <c r="X15" s="52">
        <f t="shared" si="10"/>
        <v>176</v>
      </c>
      <c r="Y15" s="75">
        <f t="shared" si="11"/>
        <v>2.9649978349908124</v>
      </c>
      <c r="Z15">
        <f t="shared" si="12"/>
        <v>0.52133429896379369</v>
      </c>
      <c r="AA15" s="6">
        <f t="shared" si="13"/>
        <v>23.956183074386853</v>
      </c>
    </row>
    <row r="16" spans="1:27" ht="16">
      <c r="A16" t="s">
        <v>125</v>
      </c>
      <c r="B16" t="s">
        <v>251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50">
        <f t="shared" si="4"/>
        <v>35.046399999999977</v>
      </c>
      <c r="T16" s="50">
        <f t="shared" si="5"/>
        <v>99.201600000000013</v>
      </c>
      <c r="U16" s="50">
        <f t="shared" si="6"/>
        <v>22.237095134032234</v>
      </c>
      <c r="V16" s="50">
        <f t="shared" si="8"/>
        <v>19.276810972150336</v>
      </c>
      <c r="W16" s="50">
        <f t="shared" si="9"/>
        <v>62.457423224437633</v>
      </c>
      <c r="X16" s="52">
        <f t="shared" si="10"/>
        <v>104</v>
      </c>
      <c r="Y16" s="75">
        <f t="shared" si="11"/>
        <v>2.9334308705193823</v>
      </c>
      <c r="Z16">
        <f t="shared" si="12"/>
        <v>-3.0060712200458806</v>
      </c>
      <c r="AA16" s="6">
        <f t="shared" si="13"/>
        <v>21.644769918760993</v>
      </c>
    </row>
    <row r="17" spans="1:27" ht="16">
      <c r="A17" t="s">
        <v>125</v>
      </c>
      <c r="B17" t="s">
        <v>251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50">
        <f t="shared" si="4"/>
        <v>9.8596000000000039</v>
      </c>
      <c r="T17" s="50">
        <f t="shared" si="5"/>
        <v>97.022500000000022</v>
      </c>
      <c r="U17" s="50">
        <f t="shared" si="6"/>
        <v>21.192736963403288</v>
      </c>
      <c r="V17" s="50">
        <f t="shared" si="8"/>
        <v>23.067950125548066</v>
      </c>
      <c r="W17" s="50">
        <f t="shared" si="9"/>
        <v>65.269523622520978</v>
      </c>
      <c r="X17" s="52">
        <f t="shared" si="10"/>
        <v>73</v>
      </c>
      <c r="Y17" s="75">
        <f t="shared" si="11"/>
        <v>2.9316451880322503</v>
      </c>
      <c r="Z17">
        <f t="shared" si="12"/>
        <v>4.6964685105413517</v>
      </c>
      <c r="AA17" s="6">
        <f t="shared" si="13"/>
        <v>25.323324863747008</v>
      </c>
    </row>
    <row r="18" spans="1:27" ht="16">
      <c r="A18" t="s">
        <v>143</v>
      </c>
      <c r="C18">
        <v>13</v>
      </c>
      <c r="D18" t="s">
        <v>340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1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1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U1" zoomScale="116" zoomScaleNormal="150" workbookViewId="0">
      <selection activeCell="AH5" sqref="AH5:AH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 t="shared" ref="AF5:AF17" si="8">(1-E5/E4)*100</f>
        <v>5.867758641454901</v>
      </c>
      <c r="AG5">
        <f>(1-U5/U4)*100</f>
        <v>12.914584431012354</v>
      </c>
      <c r="AH5" s="6">
        <f t="shared" ref="AH5:AH17" si="9">(AF5*100+((100-AF5)*V5))/100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10">(1-U6/U$4)*100</f>
        <v>40.726698098253223</v>
      </c>
      <c r="W6" s="6">
        <f t="shared" si="6"/>
        <v>44.074786571325518</v>
      </c>
      <c r="X6" s="6">
        <f t="shared" ref="X6:X17" si="11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-0.23286163924358672</v>
      </c>
      <c r="AG6">
        <f t="shared" ref="AG6:AG17" si="12">(1-U6/U5)*100</f>
        <v>31.936591776620237</v>
      </c>
      <c r="AH6" s="6">
        <f t="shared" si="9"/>
        <v>40.588673315811008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10"/>
        <v>37.322856459965934</v>
      </c>
      <c r="W7" s="6">
        <f t="shared" si="6"/>
        <v>42.922507800204087</v>
      </c>
      <c r="X7" s="6">
        <f t="shared" si="11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3.4822568292060319</v>
      </c>
      <c r="AG7">
        <f t="shared" si="12"/>
        <v>-5.7426219378323262</v>
      </c>
      <c r="AH7" s="6">
        <f t="shared" si="9"/>
        <v>39.505435571240035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10"/>
        <v>45.754189206540609</v>
      </c>
      <c r="W8" s="6">
        <f t="shared" si="6"/>
        <v>51.770685311526378</v>
      </c>
      <c r="X8" s="6">
        <f t="shared" si="11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2.3686716394223151</v>
      </c>
      <c r="AG8">
        <f t="shared" si="12"/>
        <v>13.452005420746872</v>
      </c>
      <c r="AH8" s="6">
        <f t="shared" si="9"/>
        <v>47.039094342379975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10"/>
        <v>63.331396565502459</v>
      </c>
      <c r="W9" s="6">
        <f t="shared" si="6"/>
        <v>68.533807121426605</v>
      </c>
      <c r="X9" s="6">
        <f t="shared" si="11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3.4827488113138516</v>
      </c>
      <c r="AG9">
        <f t="shared" si="12"/>
        <v>32.402884392099828</v>
      </c>
      <c r="AH9" s="6">
        <f t="shared" si="9"/>
        <v>64.608471915742811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10"/>
        <v>39.867576905026425</v>
      </c>
      <c r="W10" s="6">
        <f t="shared" si="6"/>
        <v>55.188200105828763</v>
      </c>
      <c r="X10" s="6">
        <f t="shared" si="11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13.157192982456134</v>
      </c>
      <c r="AG10">
        <f t="shared" si="12"/>
        <v>-63.988855486111753</v>
      </c>
      <c r="AH10" s="6">
        <f t="shared" si="9"/>
        <v>47.77931585665911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10"/>
        <v>56.127793913210276</v>
      </c>
      <c r="W11" s="6">
        <f t="shared" si="6"/>
        <v>68.720115716863532</v>
      </c>
      <c r="X11" s="6">
        <f t="shared" si="11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4.3264296854166773</v>
      </c>
      <c r="AG11">
        <f t="shared" si="12"/>
        <v>27.040681501396268</v>
      </c>
      <c r="AH11" s="6">
        <f t="shared" si="9"/>
        <v>58.025894060996322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10"/>
        <v>60.455737055513481</v>
      </c>
      <c r="W12" s="6">
        <f t="shared" si="6"/>
        <v>72.619062737065221</v>
      </c>
      <c r="X12" s="6">
        <f t="shared" si="11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75">
        <f t="shared" si="8"/>
        <v>2.8843636240783233</v>
      </c>
      <c r="AG12">
        <f t="shared" si="12"/>
        <v>9.8648860596193817</v>
      </c>
      <c r="AH12" s="6">
        <f t="shared" si="9"/>
        <v>61.596337391294135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10"/>
        <v>69.307789946316319</v>
      </c>
      <c r="W13" s="6">
        <f t="shared" si="6"/>
        <v>80.401232916520755</v>
      </c>
      <c r="X13" s="6">
        <f t="shared" si="11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75">
        <f t="shared" si="8"/>
        <v>7.7777391243846861</v>
      </c>
      <c r="AG13">
        <f t="shared" si="12"/>
        <v>22.385176082886215</v>
      </c>
      <c r="AH13" s="6">
        <f t="shared" si="9"/>
        <v>71.694949975800014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10"/>
        <v>68.609398873567656</v>
      </c>
      <c r="W14" s="6">
        <f t="shared" si="6"/>
        <v>80.794192068850705</v>
      </c>
      <c r="X14" s="6">
        <f t="shared" si="11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75">
        <f t="shared" si="8"/>
        <v>4.1852525957430835</v>
      </c>
      <c r="AG14">
        <f t="shared" si="12"/>
        <v>-2.2754668742561046</v>
      </c>
      <c r="AH14" s="6">
        <f t="shared" si="9"/>
        <v>69.923174822031029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10"/>
        <v>70.866719445438605</v>
      </c>
      <c r="W15" s="6">
        <f t="shared" si="6"/>
        <v>82.977241365283405</v>
      </c>
      <c r="X15" s="6">
        <f t="shared" si="11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75">
        <f t="shared" si="8"/>
        <v>4.4990698910443827</v>
      </c>
      <c r="AG15">
        <f t="shared" si="12"/>
        <v>7.1910715018776443</v>
      </c>
      <c r="AH15" s="6">
        <f t="shared" si="9"/>
        <v>72.177446099142358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10"/>
        <v>65.800430702499597</v>
      </c>
      <c r="W16" s="6">
        <f t="shared" si="6"/>
        <v>79.341861995100146</v>
      </c>
      <c r="X16" s="6">
        <f t="shared" si="11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75">
        <f t="shared" si="8"/>
        <v>-3.3784431396920001</v>
      </c>
      <c r="AG16">
        <f t="shared" si="12"/>
        <v>-17.390038631079531</v>
      </c>
      <c r="AH16" s="6">
        <f t="shared" si="9"/>
        <v>64.645017699763983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10"/>
        <v>58.387762751900674</v>
      </c>
      <c r="W17" s="6">
        <f t="shared" si="6"/>
        <v>78.417442034066468</v>
      </c>
      <c r="X17" s="6">
        <f t="shared" si="11"/>
        <v>182</v>
      </c>
      <c r="AF17" s="75">
        <f t="shared" si="8"/>
        <v>14.135961239382699</v>
      </c>
      <c r="AG17">
        <f t="shared" si="12"/>
        <v>-21.674740655697988</v>
      </c>
      <c r="AH17" s="6">
        <f t="shared" si="9"/>
        <v>64.270052480131966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U2" zoomScale="160" zoomScaleNormal="160" workbookViewId="0">
      <selection activeCell="AB9" sqref="AB9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258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252</v>
      </c>
      <c r="B4" t="s">
        <v>253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50">
        <f>P4*P4</f>
        <v>100.20009999999996</v>
      </c>
      <c r="T4" s="50">
        <f>Q4*Q4</f>
        <v>178.48960000000002</v>
      </c>
      <c r="U4" s="50">
        <f>SQRT(R4+S4+T4)</f>
        <v>19.732209709001165</v>
      </c>
      <c r="Y4" s="7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50">
        <f t="shared" ref="S5:S28" si="4">P5*P5</f>
        <v>0</v>
      </c>
      <c r="T5" s="50">
        <f t="shared" ref="T5:T28" si="5">Q5*Q5</f>
        <v>0</v>
      </c>
      <c r="U5" s="50">
        <f t="shared" ref="U5:U2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50</v>
      </c>
      <c r="Y5" s="7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28" si="8">(1-U6/U$4)*100</f>
        <v>100</v>
      </c>
      <c r="W6" s="50">
        <f t="shared" ref="W6:W28" si="9">(F6*100+((100-F6)*V6))/100</f>
        <v>100</v>
      </c>
      <c r="X6" s="52">
        <f t="shared" ref="X6:X28" si="10">D6-D5</f>
        <v>139</v>
      </c>
      <c r="Y6" s="7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49</v>
      </c>
      <c r="Y7" s="75"/>
      <c r="AA7" s="6"/>
    </row>
    <row r="8" spans="1:27" ht="16">
      <c r="A8" t="s">
        <v>252</v>
      </c>
      <c r="B8" t="s">
        <v>253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50">
        <f t="shared" si="4"/>
        <v>27.352900000000005</v>
      </c>
      <c r="T8" s="50">
        <f t="shared" si="5"/>
        <v>46.512400000000007</v>
      </c>
      <c r="U8" s="50">
        <f t="shared" si="6"/>
        <v>9.2462641104394141</v>
      </c>
      <c r="V8" s="50">
        <f t="shared" si="8"/>
        <v>53.141263716543705</v>
      </c>
      <c r="W8" s="50">
        <f t="shared" si="9"/>
        <v>61.510613886183009</v>
      </c>
      <c r="X8" s="52">
        <f t="shared" si="10"/>
        <v>73</v>
      </c>
      <c r="Y8" s="75"/>
      <c r="AA8" s="6"/>
    </row>
    <row r="9" spans="1:27" ht="16">
      <c r="A9" t="s">
        <v>252</v>
      </c>
      <c r="B9" t="s">
        <v>253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50">
        <f t="shared" si="4"/>
        <v>8.6436000000000082</v>
      </c>
      <c r="T9" s="50">
        <f t="shared" si="5"/>
        <v>97.416899999999984</v>
      </c>
      <c r="U9" s="50">
        <f t="shared" si="6"/>
        <v>12.335501611203327</v>
      </c>
      <c r="V9" s="50">
        <f t="shared" si="8"/>
        <v>37.4854525006579</v>
      </c>
      <c r="W9" s="50">
        <f t="shared" si="9"/>
        <v>57.625847329189426</v>
      </c>
      <c r="X9" s="52">
        <f t="shared" si="10"/>
        <v>98</v>
      </c>
      <c r="Y9" s="75">
        <f t="shared" ref="Y9:Y13" si="11">(1-E9/E8)*100</f>
        <v>17.478042227809741</v>
      </c>
      <c r="Z9">
        <f t="shared" ref="Z9:Z13" si="12">(1-U9/U8)*100</f>
        <v>-33.410656064604893</v>
      </c>
      <c r="AA9" s="6">
        <f t="shared" ref="AA9:AA13" si="13">(Y9*100+((100-Y9)*V9))/100</f>
        <v>48.411771511117095</v>
      </c>
    </row>
    <row r="10" spans="1:27" ht="16">
      <c r="A10" t="s">
        <v>252</v>
      </c>
      <c r="B10" t="s">
        <v>253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50">
        <f t="shared" si="4"/>
        <v>17.639999999999993</v>
      </c>
      <c r="T10" s="50">
        <f t="shared" si="5"/>
        <v>52.85289999999997</v>
      </c>
      <c r="U10" s="50">
        <f t="shared" si="6"/>
        <v>9.0175939141214325</v>
      </c>
      <c r="V10" s="50">
        <f t="shared" si="8"/>
        <v>54.300131373487723</v>
      </c>
      <c r="W10" s="50">
        <f t="shared" si="9"/>
        <v>75.286637029608826</v>
      </c>
      <c r="X10" s="52">
        <f t="shared" si="10"/>
        <v>84</v>
      </c>
      <c r="Y10" s="75">
        <f t="shared" si="11"/>
        <v>20.219461905119662</v>
      </c>
      <c r="Z10">
        <f t="shared" si="12"/>
        <v>26.897225598580519</v>
      </c>
      <c r="AA10" s="6">
        <f t="shared" si="13"/>
        <v>63.540398901115104</v>
      </c>
    </row>
    <row r="11" spans="1:27" ht="16">
      <c r="A11" t="s">
        <v>252</v>
      </c>
      <c r="B11" t="s">
        <v>253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50">
        <f t="shared" si="4"/>
        <v>23.71690000000001</v>
      </c>
      <c r="T11" s="50">
        <f t="shared" si="5"/>
        <v>46.922499999999971</v>
      </c>
      <c r="U11" s="50">
        <f t="shared" si="6"/>
        <v>11.700384609063072</v>
      </c>
      <c r="V11" s="50">
        <f t="shared" si="8"/>
        <v>40.704134095403653</v>
      </c>
      <c r="W11" s="50">
        <f t="shared" si="9"/>
        <v>69.913296328234978</v>
      </c>
      <c r="X11" s="52">
        <f t="shared" si="10"/>
        <v>84</v>
      </c>
      <c r="Y11" s="75">
        <f t="shared" si="11"/>
        <v>6.1718190046195716</v>
      </c>
      <c r="Z11">
        <f t="shared" si="12"/>
        <v>-29.750626613829034</v>
      </c>
      <c r="AA11" s="6">
        <f t="shared" si="13"/>
        <v>44.363767616257263</v>
      </c>
    </row>
    <row r="12" spans="1:27" ht="16">
      <c r="A12" t="s">
        <v>252</v>
      </c>
      <c r="B12" t="s">
        <v>253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50">
        <f t="shared" si="4"/>
        <v>11.971600000000006</v>
      </c>
      <c r="T12" s="50">
        <f t="shared" si="5"/>
        <v>9.922500000000003</v>
      </c>
      <c r="U12" s="50">
        <f t="shared" si="6"/>
        <v>7.1906675628901056</v>
      </c>
      <c r="V12" s="50">
        <f t="shared" si="8"/>
        <v>63.558731287910611</v>
      </c>
      <c r="W12" s="50">
        <f t="shared" si="9"/>
        <v>83.173307758139913</v>
      </c>
      <c r="X12" s="52">
        <f t="shared" si="10"/>
        <v>70</v>
      </c>
      <c r="Y12" s="75">
        <f t="shared" si="11"/>
        <v>8.9971340314252917</v>
      </c>
      <c r="Z12">
        <f t="shared" si="12"/>
        <v>38.543323120162711</v>
      </c>
      <c r="AA12" s="6">
        <f t="shared" si="13"/>
        <v>66.837401076689147</v>
      </c>
    </row>
    <row r="13" spans="1:27" ht="16">
      <c r="A13" t="s">
        <v>252</v>
      </c>
      <c r="B13" t="s">
        <v>253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50">
        <f t="shared" si="4"/>
        <v>37.088099999999997</v>
      </c>
      <c r="T13" s="50">
        <f t="shared" si="5"/>
        <v>136.65610000000004</v>
      </c>
      <c r="U13" s="50">
        <f t="shared" si="6"/>
        <v>13.431329048161992</v>
      </c>
      <c r="V13" s="50">
        <f t="shared" si="8"/>
        <v>31.931956703079866</v>
      </c>
      <c r="W13" s="50">
        <f t="shared" si="9"/>
        <v>74.593278975032689</v>
      </c>
      <c r="X13" s="52">
        <f t="shared" si="10"/>
        <v>160</v>
      </c>
      <c r="Y13" s="75">
        <f t="shared" si="11"/>
        <v>19.164879602965513</v>
      </c>
      <c r="Z13">
        <f t="shared" si="12"/>
        <v>-86.788346571310711</v>
      </c>
      <c r="AA13" s="6">
        <f t="shared" si="13"/>
        <v>44.977115249029048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54</v>
      </c>
      <c r="Y14" s="75"/>
      <c r="AA14" s="6"/>
    </row>
    <row r="15" spans="1:27" ht="16">
      <c r="A15" t="s">
        <v>252</v>
      </c>
      <c r="B15" t="s">
        <v>253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50">
        <f t="shared" si="4"/>
        <v>28.729599999999994</v>
      </c>
      <c r="T15" s="50">
        <f t="shared" si="5"/>
        <v>20.430400000000013</v>
      </c>
      <c r="U15" s="50">
        <f t="shared" si="6"/>
        <v>12.001149944901121</v>
      </c>
      <c r="V15" s="50">
        <f t="shared" si="8"/>
        <v>39.179898643451963</v>
      </c>
      <c r="W15" s="50">
        <f t="shared" si="9"/>
        <v>81.315758440674443</v>
      </c>
      <c r="X15" s="52">
        <f t="shared" si="10"/>
        <v>66</v>
      </c>
      <c r="Y15" s="7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70</v>
      </c>
      <c r="AA16" s="6"/>
    </row>
    <row r="17" spans="1:27" ht="16">
      <c r="A17" t="s">
        <v>143</v>
      </c>
      <c r="C17">
        <v>13</v>
      </c>
      <c r="D17" s="46" t="s">
        <v>330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 t="e">
        <f t="shared" si="10"/>
        <v>#VALUE!</v>
      </c>
      <c r="AA17" s="6"/>
    </row>
    <row r="18" spans="1:27" ht="16">
      <c r="A18" t="s">
        <v>143</v>
      </c>
      <c r="C18">
        <v>14</v>
      </c>
      <c r="D18" s="46" t="s">
        <v>341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 t="e">
        <f t="shared" si="10"/>
        <v>#VALUE!</v>
      </c>
      <c r="AA18" s="6"/>
    </row>
    <row r="19" spans="1:27" ht="16">
      <c r="A19" t="s">
        <v>143</v>
      </c>
      <c r="C19">
        <v>15</v>
      </c>
      <c r="D19" s="46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2" t="e">
        <f t="shared" si="10"/>
        <v>#VALUE!</v>
      </c>
    </row>
    <row r="20" spans="1:27" ht="16">
      <c r="A20" t="s">
        <v>143</v>
      </c>
      <c r="C20">
        <v>16</v>
      </c>
      <c r="D20" s="46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2">
        <f t="shared" si="10"/>
        <v>63</v>
      </c>
    </row>
    <row r="21" spans="1:27" ht="16">
      <c r="A21" t="s">
        <v>143</v>
      </c>
      <c r="C21">
        <v>17</v>
      </c>
      <c r="D21" t="s">
        <v>342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 t="e">
        <f t="shared" si="10"/>
        <v>#VALUE!</v>
      </c>
    </row>
    <row r="22" spans="1:27" ht="16">
      <c r="A22" t="s">
        <v>143</v>
      </c>
      <c r="C22">
        <v>18</v>
      </c>
      <c r="D22" s="46" t="s">
        <v>343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 t="e">
        <f t="shared" si="10"/>
        <v>#VALUE!</v>
      </c>
    </row>
    <row r="23" spans="1:27" ht="16">
      <c r="A23" t="s">
        <v>143</v>
      </c>
      <c r="C23">
        <v>19</v>
      </c>
      <c r="D23" s="46" t="s">
        <v>344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2" t="e">
        <f t="shared" si="10"/>
        <v>#VALUE!</v>
      </c>
    </row>
    <row r="24" spans="1:27" ht="16">
      <c r="A24" t="s">
        <v>143</v>
      </c>
      <c r="C24">
        <v>20</v>
      </c>
      <c r="D24" s="46" t="s">
        <v>345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 t="e">
        <f t="shared" si="10"/>
        <v>#VALUE!</v>
      </c>
    </row>
    <row r="25" spans="1:27" ht="16">
      <c r="A25" t="s">
        <v>143</v>
      </c>
      <c r="C25">
        <v>21</v>
      </c>
      <c r="D25" s="46" t="s">
        <v>298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2" t="e">
        <f t="shared" si="10"/>
        <v>#VALUE!</v>
      </c>
    </row>
    <row r="26" spans="1:27" ht="16">
      <c r="A26" t="s">
        <v>143</v>
      </c>
      <c r="C26">
        <v>22</v>
      </c>
      <c r="D26" s="46" t="s">
        <v>346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 t="e">
        <f t="shared" si="10"/>
        <v>#VALUE!</v>
      </c>
    </row>
    <row r="27" spans="1:27" ht="16">
      <c r="A27" t="s">
        <v>143</v>
      </c>
      <c r="C27">
        <v>23</v>
      </c>
      <c r="D27" s="46" t="s">
        <v>347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B1" zoomScale="170" workbookViewId="0">
      <selection activeCell="AA5" sqref="AA5"/>
    </sheetView>
  </sheetViews>
  <sheetFormatPr baseColWidth="10" defaultColWidth="10.6640625" defaultRowHeight="15"/>
  <sheetData>
    <row r="1" spans="1:27" ht="119" customHeight="1"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258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254</v>
      </c>
      <c r="B4" t="s">
        <v>255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50">
        <f>P4*P4</f>
        <v>44.889999999999993</v>
      </c>
      <c r="T4" s="50">
        <f>Q4*Q4</f>
        <v>0.73960000000000203</v>
      </c>
      <c r="U4" s="50">
        <f>SQRT(R4+S4+T4)</f>
        <v>7.2344799398436379</v>
      </c>
      <c r="Y4" s="74"/>
      <c r="AA4" s="6"/>
    </row>
    <row r="5" spans="1:27" ht="16">
      <c r="A5" t="s">
        <v>254</v>
      </c>
      <c r="B5" t="s">
        <v>255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50">
        <f t="shared" ref="S5:S9" si="4">P5*P5</f>
        <v>86.304100000000048</v>
      </c>
      <c r="T5" s="50">
        <f t="shared" ref="T5:T9" si="5">Q5*Q5</f>
        <v>7.1823999999999986</v>
      </c>
      <c r="U5" s="50">
        <f t="shared" ref="U5:U9" si="6">SQRT(R5+S5+T5)</f>
        <v>12.261243819449962</v>
      </c>
      <c r="V5" s="50">
        <f>(1-U5/U$4)*100</f>
        <v>-69.483417210428684</v>
      </c>
      <c r="W5" s="50">
        <f>(F5*100+((100-F5)*V5))/100</f>
        <v>9.8551614518058059</v>
      </c>
      <c r="X5" s="52">
        <f>D5-D4</f>
        <v>40</v>
      </c>
      <c r="Y5" s="75">
        <f>(1-E5/E4)*100</f>
        <v>46.812000824675735</v>
      </c>
      <c r="Z5">
        <f>(1-U5/U4)*100</f>
        <v>-69.483417210428684</v>
      </c>
      <c r="AA5" s="6">
        <f>(Y5*100+((100-Y5)*V5))/100</f>
        <v>9.8551614518058059</v>
      </c>
    </row>
    <row r="6" spans="1:27" ht="16">
      <c r="A6" t="s">
        <v>143</v>
      </c>
      <c r="C6">
        <v>2</v>
      </c>
      <c r="D6" s="62" t="s">
        <v>348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9" si="7">(1-U6/U$4)*100</f>
        <v>100</v>
      </c>
      <c r="W6" s="50">
        <f t="shared" ref="W6:W9" si="8">(F6*100+((100-F6)*V6))/100</f>
        <v>100</v>
      </c>
      <c r="X6" s="52" t="e">
        <f t="shared" ref="X6:X9" si="9">D6-D5</f>
        <v>#VALUE!</v>
      </c>
      <c r="Y6" s="75"/>
      <c r="AA6" s="6"/>
    </row>
    <row r="7" spans="1:27" ht="16">
      <c r="A7" t="s">
        <v>143</v>
      </c>
      <c r="C7">
        <v>3</v>
      </c>
      <c r="D7" s="62" t="s">
        <v>349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Y7" s="74"/>
      <c r="AA7" s="6"/>
    </row>
    <row r="8" spans="1:27" ht="16">
      <c r="A8" t="s">
        <v>143</v>
      </c>
      <c r="C8">
        <v>4</v>
      </c>
      <c r="D8" s="62" t="s">
        <v>350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Y8" s="7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A2B5-49B3-1746-B7B7-65A6CAFA1EAF}">
  <dimension ref="A1:E335"/>
  <sheetViews>
    <sheetView tabSelected="1" zoomScale="109" workbookViewId="0"/>
  </sheetViews>
  <sheetFormatPr baseColWidth="10" defaultColWidth="10.6640625" defaultRowHeight="15"/>
  <cols>
    <col min="1" max="1" width="22.5" bestFit="1" customWidth="1"/>
    <col min="2" max="3" width="12.5" customWidth="1"/>
    <col min="4" max="4" width="24.6640625" bestFit="1" customWidth="1"/>
    <col min="5" max="5" width="47.83203125" bestFit="1" customWidth="1"/>
  </cols>
  <sheetData>
    <row r="1" spans="1:5">
      <c r="A1" t="s">
        <v>1</v>
      </c>
      <c r="B1" t="s">
        <v>368</v>
      </c>
      <c r="C1" t="s">
        <v>369</v>
      </c>
      <c r="D1" t="s">
        <v>299</v>
      </c>
      <c r="E1" t="s">
        <v>438</v>
      </c>
    </row>
    <row r="2" spans="1:5">
      <c r="A2" t="s">
        <v>370</v>
      </c>
      <c r="B2" s="78">
        <v>57</v>
      </c>
      <c r="C2" s="40">
        <v>10.4359415</v>
      </c>
      <c r="D2">
        <v>1</v>
      </c>
      <c r="E2">
        <v>10.43594</v>
      </c>
    </row>
    <row r="3" spans="1:5">
      <c r="B3" s="78">
        <v>958</v>
      </c>
      <c r="C3" s="40">
        <v>-1.7105659</v>
      </c>
      <c r="D3">
        <v>2</v>
      </c>
      <c r="E3">
        <v>14.81419</v>
      </c>
    </row>
    <row r="4" spans="1:5">
      <c r="B4" s="78">
        <v>70</v>
      </c>
      <c r="C4" s="40">
        <v>-2.8772831000000001</v>
      </c>
      <c r="D4">
        <v>3</v>
      </c>
      <c r="E4">
        <v>10.424289999999999</v>
      </c>
    </row>
    <row r="5" spans="1:5">
      <c r="B5" s="78">
        <v>63</v>
      </c>
      <c r="C5" s="40">
        <v>24.671780300000002</v>
      </c>
      <c r="D5">
        <v>4</v>
      </c>
      <c r="E5">
        <v>24.239930000000001</v>
      </c>
    </row>
    <row r="6" spans="1:5">
      <c r="B6" s="78">
        <v>238</v>
      </c>
      <c r="C6" s="40">
        <v>-0.69208890000000001</v>
      </c>
      <c r="D6">
        <v>5</v>
      </c>
      <c r="E6">
        <v>17.252579999999998</v>
      </c>
    </row>
    <row r="7" spans="1:5">
      <c r="A7" t="s">
        <v>417</v>
      </c>
      <c r="B7" s="79">
        <v>217</v>
      </c>
      <c r="C7" s="42">
        <v>66.956579619999999</v>
      </c>
      <c r="D7">
        <v>1</v>
      </c>
      <c r="E7">
        <v>66.956579618500143</v>
      </c>
    </row>
    <row r="8" spans="1:5">
      <c r="B8" s="80">
        <v>42</v>
      </c>
      <c r="C8" s="40">
        <v>6.9175469400000003</v>
      </c>
      <c r="D8">
        <v>2</v>
      </c>
      <c r="E8">
        <v>41.810010827643602</v>
      </c>
    </row>
    <row r="9" spans="1:5">
      <c r="B9" s="80">
        <v>26</v>
      </c>
      <c r="C9" s="40">
        <v>-10.812106200000001</v>
      </c>
      <c r="D9">
        <v>5</v>
      </c>
      <c r="E9">
        <v>25.568145087506601</v>
      </c>
    </row>
    <row r="10" spans="1:5">
      <c r="B10" s="80">
        <v>294</v>
      </c>
      <c r="C10" s="40">
        <v>22.21006598</v>
      </c>
      <c r="D10">
        <v>6</v>
      </c>
      <c r="E10">
        <v>86.486311961319828</v>
      </c>
    </row>
    <row r="11" spans="1:5">
      <c r="A11" t="s">
        <v>418</v>
      </c>
      <c r="B11" s="78">
        <v>35</v>
      </c>
      <c r="C11" s="81">
        <v>-17.363140000000001</v>
      </c>
      <c r="D11">
        <v>3</v>
      </c>
      <c r="E11">
        <v>-46.287700764073854</v>
      </c>
    </row>
    <row r="12" spans="1:5">
      <c r="B12" s="54">
        <v>35</v>
      </c>
      <c r="C12" s="40">
        <v>32.216966999999997</v>
      </c>
      <c r="D12">
        <v>4</v>
      </c>
      <c r="E12">
        <v>-14.813111600702877</v>
      </c>
    </row>
    <row r="13" spans="1:5">
      <c r="B13" s="78">
        <v>101</v>
      </c>
      <c r="C13" s="81">
        <v>-13.61843</v>
      </c>
      <c r="D13">
        <v>5</v>
      </c>
      <c r="E13">
        <v>-34.982983364828186</v>
      </c>
    </row>
    <row r="14" spans="1:5">
      <c r="B14" s="54">
        <v>50</v>
      </c>
      <c r="C14" s="40">
        <v>-44.610700000000001</v>
      </c>
      <c r="D14">
        <v>6</v>
      </c>
      <c r="E14">
        <v>-80.815463914746331</v>
      </c>
    </row>
    <row r="15" spans="1:5">
      <c r="B15" s="78">
        <v>28</v>
      </c>
      <c r="C15" s="81">
        <v>17.829235000000001</v>
      </c>
      <c r="D15">
        <v>7</v>
      </c>
      <c r="E15">
        <v>-68.398783484239516</v>
      </c>
    </row>
    <row r="16" spans="1:5">
      <c r="A16" t="s">
        <v>419</v>
      </c>
      <c r="B16" s="54">
        <v>38</v>
      </c>
      <c r="C16">
        <v>-2.334552</v>
      </c>
      <c r="D16">
        <v>1</v>
      </c>
      <c r="E16">
        <v>-2.3345517582306492</v>
      </c>
    </row>
    <row r="17" spans="1:5">
      <c r="B17" s="78">
        <v>28</v>
      </c>
      <c r="C17">
        <v>22.201965999999999</v>
      </c>
      <c r="D17">
        <v>2</v>
      </c>
      <c r="E17">
        <v>18.452916984548118</v>
      </c>
    </row>
    <row r="18" spans="1:5">
      <c r="B18" s="54">
        <v>56</v>
      </c>
      <c r="C18">
        <v>-36.38608</v>
      </c>
      <c r="D18">
        <v>3</v>
      </c>
      <c r="E18">
        <v>-21.370713810887874</v>
      </c>
    </row>
    <row r="19" spans="1:5">
      <c r="B19" s="78">
        <v>42</v>
      </c>
      <c r="C19">
        <v>-29.49784</v>
      </c>
      <c r="D19">
        <v>4</v>
      </c>
      <c r="E19">
        <v>-42.884067016395022</v>
      </c>
    </row>
    <row r="20" spans="1:5">
      <c r="A20" t="s">
        <v>420</v>
      </c>
      <c r="B20" s="54">
        <v>38</v>
      </c>
      <c r="C20">
        <v>21.306448</v>
      </c>
      <c r="D20">
        <v>1</v>
      </c>
      <c r="E20">
        <v>21.30644814958492</v>
      </c>
    </row>
    <row r="21" spans="1:5">
      <c r="B21" s="54">
        <v>28</v>
      </c>
      <c r="C21">
        <v>35.261457</v>
      </c>
      <c r="D21">
        <v>2</v>
      </c>
      <c r="E21">
        <v>51.971524648168852</v>
      </c>
    </row>
    <row r="22" spans="1:5">
      <c r="B22" s="54">
        <v>56</v>
      </c>
      <c r="C22">
        <v>-16.567959999999999</v>
      </c>
      <c r="D22">
        <v>3</v>
      </c>
      <c r="E22">
        <v>1.6332199011143091</v>
      </c>
    </row>
    <row r="23" spans="1:5">
      <c r="B23" s="54">
        <v>42</v>
      </c>
      <c r="C23">
        <v>-9.2223640000000007</v>
      </c>
      <c r="D23">
        <v>4</v>
      </c>
      <c r="E23">
        <v>-19.778136748259133</v>
      </c>
    </row>
    <row r="24" spans="1:5">
      <c r="A24" t="s">
        <v>371</v>
      </c>
      <c r="B24" s="54">
        <v>63</v>
      </c>
      <c r="C24">
        <v>18.024546000000001</v>
      </c>
      <c r="D24">
        <v>1</v>
      </c>
      <c r="E24">
        <v>18.02454642850854</v>
      </c>
    </row>
    <row r="25" spans="1:5">
      <c r="B25" s="54">
        <v>28</v>
      </c>
      <c r="C25">
        <v>26.050239999999999</v>
      </c>
      <c r="D25">
        <v>2</v>
      </c>
      <c r="E25">
        <v>40.588673315811008</v>
      </c>
    </row>
    <row r="26" spans="1:5">
      <c r="B26" s="54">
        <v>42</v>
      </c>
      <c r="C26">
        <v>-1.1522790000000001</v>
      </c>
      <c r="D26">
        <v>3</v>
      </c>
      <c r="E26">
        <v>39.505435571240035</v>
      </c>
    </row>
    <row r="27" spans="1:5">
      <c r="B27" s="54">
        <v>29</v>
      </c>
      <c r="C27">
        <v>8.8481775000000003</v>
      </c>
      <c r="D27">
        <v>4</v>
      </c>
      <c r="E27">
        <v>47.039094342379975</v>
      </c>
    </row>
    <row r="28" spans="1:5">
      <c r="B28" s="54">
        <v>28</v>
      </c>
      <c r="C28">
        <v>16.763121999999999</v>
      </c>
      <c r="D28">
        <v>5</v>
      </c>
      <c r="E28">
        <v>64.608471915742811</v>
      </c>
    </row>
    <row r="29" spans="1:5">
      <c r="B29" s="54">
        <v>28</v>
      </c>
      <c r="C29">
        <v>-13.345610000000001</v>
      </c>
      <c r="D29">
        <v>6</v>
      </c>
      <c r="E29">
        <v>47.77931585665911</v>
      </c>
    </row>
    <row r="30" spans="1:5">
      <c r="B30" s="54">
        <v>168</v>
      </c>
      <c r="C30">
        <v>13.531916000000001</v>
      </c>
      <c r="D30">
        <v>7</v>
      </c>
      <c r="E30">
        <v>58.025894060996322</v>
      </c>
    </row>
    <row r="31" spans="1:5">
      <c r="B31" s="54">
        <v>35</v>
      </c>
      <c r="C31">
        <v>3.8989470000000002</v>
      </c>
      <c r="D31">
        <v>8</v>
      </c>
      <c r="E31">
        <v>61.596337391294135</v>
      </c>
    </row>
    <row r="32" spans="1:5">
      <c r="B32" s="54">
        <v>70</v>
      </c>
      <c r="C32">
        <v>7.7821702000000004</v>
      </c>
      <c r="D32">
        <v>9</v>
      </c>
      <c r="E32">
        <v>71.694949975800014</v>
      </c>
    </row>
    <row r="33" spans="1:5">
      <c r="B33" s="54">
        <v>35</v>
      </c>
      <c r="C33">
        <v>0.39295910000000001</v>
      </c>
      <c r="D33">
        <v>10</v>
      </c>
      <c r="E33">
        <v>69.923174822031029</v>
      </c>
    </row>
    <row r="34" spans="1:5">
      <c r="B34" s="57">
        <v>44</v>
      </c>
      <c r="C34">
        <v>2.1830493</v>
      </c>
      <c r="D34">
        <v>11</v>
      </c>
      <c r="E34">
        <v>72.177446099142358</v>
      </c>
    </row>
    <row r="35" spans="1:5">
      <c r="B35" s="57">
        <v>35</v>
      </c>
      <c r="C35">
        <v>-3.6353789999999999</v>
      </c>
      <c r="D35">
        <v>12</v>
      </c>
      <c r="E35">
        <v>64.645017699763983</v>
      </c>
    </row>
    <row r="36" spans="1:5">
      <c r="B36" s="57">
        <v>182</v>
      </c>
      <c r="C36">
        <v>-0.92442000000000002</v>
      </c>
      <c r="D36">
        <v>13</v>
      </c>
      <c r="E36">
        <v>64.270052480131966</v>
      </c>
    </row>
    <row r="37" spans="1:5">
      <c r="A37" t="s">
        <v>372</v>
      </c>
      <c r="B37" s="78">
        <v>28</v>
      </c>
      <c r="C37">
        <v>-8.8757180000000009</v>
      </c>
      <c r="D37">
        <v>2</v>
      </c>
      <c r="E37">
        <v>-8.8757175648676991</v>
      </c>
    </row>
    <row r="38" spans="1:5">
      <c r="B38" s="54">
        <v>52</v>
      </c>
      <c r="C38">
        <v>0.77376420000000001</v>
      </c>
      <c r="D38">
        <v>5</v>
      </c>
      <c r="E38">
        <v>39.61551843670027</v>
      </c>
    </row>
    <row r="39" spans="1:5">
      <c r="B39" s="54">
        <v>57</v>
      </c>
      <c r="C39">
        <v>-2.6102110000000001</v>
      </c>
      <c r="D39">
        <v>6</v>
      </c>
      <c r="E39">
        <v>37.117279490160605</v>
      </c>
    </row>
    <row r="40" spans="1:5">
      <c r="B40" s="54">
        <v>73</v>
      </c>
      <c r="C40">
        <v>-1.443241</v>
      </c>
      <c r="D40">
        <v>7</v>
      </c>
      <c r="E40">
        <v>31.724470807739049</v>
      </c>
    </row>
    <row r="41" spans="1:5">
      <c r="B41" s="54">
        <v>42</v>
      </c>
      <c r="C41">
        <v>-2.607148</v>
      </c>
      <c r="D41">
        <v>8</v>
      </c>
      <c r="E41">
        <v>24.749945837866949</v>
      </c>
    </row>
    <row r="42" spans="1:5">
      <c r="B42" s="54">
        <v>112</v>
      </c>
      <c r="C42">
        <v>3.3021549000000001</v>
      </c>
      <c r="D42">
        <v>9</v>
      </c>
      <c r="E42">
        <v>30.972667670014722</v>
      </c>
    </row>
    <row r="43" spans="1:5">
      <c r="B43" s="54">
        <v>42</v>
      </c>
      <c r="C43">
        <v>0.36357630000000002</v>
      </c>
      <c r="D43">
        <v>10</v>
      </c>
      <c r="E43">
        <v>29.252375622828676</v>
      </c>
    </row>
    <row r="44" spans="1:5">
      <c r="B44" s="54">
        <v>32</v>
      </c>
      <c r="C44">
        <v>6.4248180000000001</v>
      </c>
      <c r="D44">
        <v>11</v>
      </c>
      <c r="E44">
        <v>37.775514623952425</v>
      </c>
    </row>
    <row r="45" spans="1:5">
      <c r="B45" s="57">
        <v>53</v>
      </c>
      <c r="C45">
        <v>4.3336791999999997</v>
      </c>
      <c r="D45">
        <v>12</v>
      </c>
      <c r="E45">
        <v>37.819778591026761</v>
      </c>
    </row>
    <row r="46" spans="1:5">
      <c r="B46" s="57">
        <v>35</v>
      </c>
      <c r="C46">
        <v>-7.8044799999999999</v>
      </c>
      <c r="D46">
        <v>13</v>
      </c>
      <c r="E46">
        <v>30.893873531940493</v>
      </c>
    </row>
    <row r="47" spans="1:5">
      <c r="B47" s="57">
        <v>48</v>
      </c>
      <c r="C47">
        <v>20.867138000000001</v>
      </c>
      <c r="D47">
        <v>14</v>
      </c>
      <c r="E47">
        <v>54.292340008032099</v>
      </c>
    </row>
    <row r="48" spans="1:5">
      <c r="B48" s="57">
        <v>43</v>
      </c>
      <c r="C48">
        <v>-2.7670750000000002</v>
      </c>
      <c r="D48">
        <v>14</v>
      </c>
      <c r="E48">
        <v>54.249702767050096</v>
      </c>
    </row>
    <row r="49" spans="1:5">
      <c r="B49" s="57">
        <v>114</v>
      </c>
      <c r="C49">
        <v>-3.6698919999999999</v>
      </c>
      <c r="D49">
        <v>15</v>
      </c>
      <c r="E49">
        <v>38.388406832796328</v>
      </c>
    </row>
    <row r="50" spans="1:5">
      <c r="B50" s="57">
        <v>81</v>
      </c>
      <c r="C50">
        <v>16.907781</v>
      </c>
      <c r="D50">
        <v>15</v>
      </c>
      <c r="E50">
        <v>57.51021352617235</v>
      </c>
    </row>
    <row r="51" spans="1:5">
      <c r="A51" t="s">
        <v>421</v>
      </c>
      <c r="B51" s="54">
        <v>35</v>
      </c>
      <c r="C51">
        <v>11.689557000000001</v>
      </c>
      <c r="D51">
        <v>5</v>
      </c>
      <c r="E51">
        <v>28.611568659555804</v>
      </c>
    </row>
    <row r="52" spans="1:5">
      <c r="B52" s="54">
        <v>28</v>
      </c>
      <c r="C52">
        <v>9.6970147999999998</v>
      </c>
      <c r="D52">
        <v>6</v>
      </c>
      <c r="E52">
        <v>35.73691889997496</v>
      </c>
    </row>
    <row r="53" spans="1:5">
      <c r="B53" s="54">
        <v>28</v>
      </c>
      <c r="C53">
        <v>-14.66516</v>
      </c>
      <c r="D53">
        <v>7</v>
      </c>
      <c r="E53">
        <v>15.159244642030803</v>
      </c>
    </row>
    <row r="54" spans="1:5">
      <c r="B54" s="54">
        <v>35</v>
      </c>
      <c r="C54">
        <v>-43.205759999999998</v>
      </c>
      <c r="D54">
        <v>8</v>
      </c>
      <c r="E54">
        <v>-21.874644980678895</v>
      </c>
    </row>
    <row r="55" spans="1:5">
      <c r="B55" s="54">
        <v>49</v>
      </c>
      <c r="C55">
        <v>63.373631000000003</v>
      </c>
      <c r="D55">
        <v>9</v>
      </c>
      <c r="E55">
        <v>33.453019526079672</v>
      </c>
    </row>
    <row r="56" spans="1:5">
      <c r="B56" s="57">
        <v>35</v>
      </c>
      <c r="C56">
        <v>-5.5756589999999999</v>
      </c>
      <c r="D56">
        <v>10</v>
      </c>
      <c r="E56">
        <v>23.755652762589417</v>
      </c>
    </row>
    <row r="57" spans="1:5">
      <c r="B57" s="57">
        <v>28</v>
      </c>
      <c r="C57">
        <v>0.97634200000000004</v>
      </c>
      <c r="D57">
        <v>11</v>
      </c>
      <c r="E57">
        <v>34.534760744385615</v>
      </c>
    </row>
    <row r="58" spans="1:5">
      <c r="B58" s="57">
        <v>35</v>
      </c>
      <c r="C58">
        <v>9.7894910999999993</v>
      </c>
      <c r="D58">
        <v>15</v>
      </c>
      <c r="E58">
        <v>41.280529397612924</v>
      </c>
    </row>
    <row r="59" spans="1:5">
      <c r="B59" s="57">
        <v>35</v>
      </c>
      <c r="C59">
        <v>-1.2939210000000001</v>
      </c>
      <c r="D59">
        <v>16</v>
      </c>
      <c r="E59">
        <v>39.641346965827928</v>
      </c>
    </row>
    <row r="60" spans="1:5">
      <c r="B60" s="43">
        <v>34</v>
      </c>
      <c r="C60">
        <v>14.008048</v>
      </c>
      <c r="D60">
        <v>21</v>
      </c>
      <c r="E60">
        <v>48.768053366101597</v>
      </c>
    </row>
    <row r="61" spans="1:5">
      <c r="B61" s="43">
        <v>28</v>
      </c>
      <c r="C61">
        <v>8.6644711999999995</v>
      </c>
      <c r="D61">
        <v>22</v>
      </c>
      <c r="E61">
        <v>58.583443366775107</v>
      </c>
    </row>
    <row r="62" spans="1:5">
      <c r="A62" t="s">
        <v>422</v>
      </c>
      <c r="B62" s="54">
        <v>28</v>
      </c>
      <c r="C62">
        <v>34.566661000000003</v>
      </c>
      <c r="D62">
        <v>6</v>
      </c>
      <c r="E62">
        <v>-20.177535144996732</v>
      </c>
    </row>
    <row r="63" spans="1:5">
      <c r="B63" s="54">
        <v>28</v>
      </c>
      <c r="C63">
        <v>-6.7919999999999994E-2</v>
      </c>
      <c r="D63">
        <v>7</v>
      </c>
      <c r="E63">
        <v>24.386993609251814</v>
      </c>
    </row>
    <row r="64" spans="1:5">
      <c r="B64" s="54">
        <v>35</v>
      </c>
      <c r="C64">
        <v>-6.4385729999999999</v>
      </c>
      <c r="D64">
        <v>8</v>
      </c>
      <c r="E64">
        <v>28.004267642303503</v>
      </c>
    </row>
    <row r="65" spans="1:5">
      <c r="B65" s="57">
        <v>28</v>
      </c>
      <c r="C65">
        <v>-7.9801539999999997</v>
      </c>
      <c r="D65">
        <v>11</v>
      </c>
      <c r="E65">
        <v>11.11065204339654</v>
      </c>
    </row>
    <row r="66" spans="1:5">
      <c r="A66" t="s">
        <v>423</v>
      </c>
      <c r="B66" s="54">
        <v>77</v>
      </c>
      <c r="C66">
        <v>9.5978791999999995</v>
      </c>
      <c r="D66">
        <v>1</v>
      </c>
      <c r="E66">
        <v>9.5978791806438704</v>
      </c>
    </row>
    <row r="67" spans="1:5">
      <c r="B67" s="54">
        <v>69</v>
      </c>
      <c r="C67">
        <v>0.19472349999999999</v>
      </c>
      <c r="D67">
        <v>2</v>
      </c>
      <c r="E67">
        <v>-5.6728138176648883</v>
      </c>
    </row>
    <row r="68" spans="1:5">
      <c r="B68" s="54">
        <v>50</v>
      </c>
      <c r="C68">
        <v>2.668577</v>
      </c>
      <c r="D68">
        <v>3</v>
      </c>
      <c r="E68">
        <v>2.0706282591596357</v>
      </c>
    </row>
    <row r="69" spans="1:5">
      <c r="B69" s="54">
        <v>76</v>
      </c>
      <c r="C69">
        <v>3.7264993</v>
      </c>
      <c r="D69">
        <v>4</v>
      </c>
      <c r="E69">
        <v>-5.4609965275333661</v>
      </c>
    </row>
    <row r="70" spans="1:5">
      <c r="B70" s="54">
        <v>84</v>
      </c>
      <c r="C70">
        <v>3.0552725000000001</v>
      </c>
      <c r="D70">
        <v>5</v>
      </c>
      <c r="E70">
        <v>6.4908571182993162</v>
      </c>
    </row>
    <row r="71" spans="1:5">
      <c r="B71" s="54">
        <v>78</v>
      </c>
      <c r="C71">
        <v>6.8692102999999998</v>
      </c>
      <c r="D71">
        <v>6</v>
      </c>
      <c r="E71">
        <v>13.392549768350555</v>
      </c>
    </row>
    <row r="72" spans="1:5">
      <c r="B72" s="54">
        <v>42</v>
      </c>
      <c r="C72">
        <v>0.68532139999999997</v>
      </c>
      <c r="D72">
        <v>7</v>
      </c>
      <c r="E72">
        <v>15.840302193147163</v>
      </c>
    </row>
    <row r="73" spans="1:5">
      <c r="B73" s="54">
        <v>31</v>
      </c>
      <c r="C73">
        <v>0.30365340000000002</v>
      </c>
      <c r="D73">
        <v>8</v>
      </c>
      <c r="E73">
        <v>11.130281113116144</v>
      </c>
    </row>
    <row r="74" spans="1:5">
      <c r="B74" s="54">
        <v>53</v>
      </c>
      <c r="C74">
        <v>2.7178767000000001</v>
      </c>
      <c r="D74">
        <v>8</v>
      </c>
      <c r="E74">
        <v>9.157893338374901</v>
      </c>
    </row>
    <row r="75" spans="1:5">
      <c r="B75" s="54">
        <v>83</v>
      </c>
      <c r="C75">
        <v>9.2006136000000005</v>
      </c>
      <c r="D75">
        <v>9</v>
      </c>
      <c r="E75">
        <v>24.049552528444721</v>
      </c>
    </row>
    <row r="76" spans="1:5">
      <c r="B76" s="57">
        <v>45</v>
      </c>
      <c r="C76">
        <v>2.4130446999999999</v>
      </c>
      <c r="D76">
        <v>10</v>
      </c>
      <c r="E76">
        <v>24.117772976090173</v>
      </c>
    </row>
    <row r="77" spans="1:5">
      <c r="B77" s="57">
        <v>84</v>
      </c>
      <c r="C77">
        <v>-4.9522259999999996</v>
      </c>
      <c r="D77">
        <v>11</v>
      </c>
      <c r="E77">
        <v>16.711874586219892</v>
      </c>
    </row>
    <row r="78" spans="1:5">
      <c r="B78" s="57">
        <v>47</v>
      </c>
      <c r="C78">
        <v>2.3518010999999999</v>
      </c>
      <c r="D78">
        <v>12</v>
      </c>
      <c r="E78">
        <v>19.433458922660787</v>
      </c>
    </row>
    <row r="79" spans="1:5">
      <c r="B79" s="57">
        <v>30</v>
      </c>
      <c r="C79">
        <v>14.102534</v>
      </c>
      <c r="D79">
        <v>13</v>
      </c>
      <c r="E79">
        <v>36.375669335043192</v>
      </c>
    </row>
    <row r="80" spans="1:5">
      <c r="A80" t="s">
        <v>373</v>
      </c>
      <c r="B80" s="54">
        <v>71</v>
      </c>
      <c r="C80">
        <v>-10.501378000000001</v>
      </c>
      <c r="D80">
        <v>1</v>
      </c>
      <c r="E80">
        <v>-10.50137757251253</v>
      </c>
    </row>
    <row r="81" spans="1:5">
      <c r="B81" s="54">
        <v>43</v>
      </c>
      <c r="C81">
        <v>24.440253999999999</v>
      </c>
      <c r="D81">
        <v>2</v>
      </c>
      <c r="E81">
        <v>11.783869686525531</v>
      </c>
    </row>
    <row r="82" spans="1:5">
      <c r="B82" s="54">
        <v>41</v>
      </c>
      <c r="C82">
        <v>12.211043</v>
      </c>
      <c r="D82">
        <v>3</v>
      </c>
      <c r="E82">
        <v>21.055696841985146</v>
      </c>
    </row>
    <row r="83" spans="1:5">
      <c r="B83" s="54">
        <v>31</v>
      </c>
      <c r="C83">
        <v>6.4395870000000004</v>
      </c>
      <c r="D83">
        <v>4</v>
      </c>
      <c r="E83">
        <v>24.131254476341919</v>
      </c>
    </row>
    <row r="84" spans="1:5">
      <c r="B84" s="54">
        <v>28</v>
      </c>
      <c r="C84">
        <v>-5.8914201999999998</v>
      </c>
      <c r="D84">
        <v>5</v>
      </c>
      <c r="E84">
        <v>11.83623842007173</v>
      </c>
    </row>
    <row r="85" spans="1:5">
      <c r="B85" s="54">
        <v>59</v>
      </c>
      <c r="C85">
        <v>27.763915000000001</v>
      </c>
      <c r="D85">
        <v>6</v>
      </c>
      <c r="E85">
        <v>49.271500385419493</v>
      </c>
    </row>
    <row r="86" spans="1:5">
      <c r="B86" s="54">
        <v>25</v>
      </c>
      <c r="C86">
        <v>-6.1006024999999999</v>
      </c>
      <c r="D86">
        <v>7</v>
      </c>
      <c r="E86">
        <v>34.63947954215373</v>
      </c>
    </row>
    <row r="87" spans="1:5">
      <c r="B87" s="54">
        <v>29</v>
      </c>
      <c r="C87">
        <v>-22.609718000000001</v>
      </c>
      <c r="D87">
        <v>8</v>
      </c>
      <c r="E87">
        <v>5.2052812011838592</v>
      </c>
    </row>
    <row r="88" spans="1:5">
      <c r="B88" s="54">
        <v>31</v>
      </c>
      <c r="C88">
        <v>35.232464</v>
      </c>
      <c r="D88">
        <v>9</v>
      </c>
      <c r="E88">
        <v>56.055361205707186</v>
      </c>
    </row>
    <row r="89" spans="1:5">
      <c r="B89" s="54">
        <v>31</v>
      </c>
      <c r="C89">
        <v>-12.015148999999999</v>
      </c>
      <c r="D89">
        <v>10</v>
      </c>
      <c r="E89">
        <v>33.163033656540208</v>
      </c>
    </row>
    <row r="90" spans="1:5">
      <c r="B90" s="57">
        <v>39</v>
      </c>
      <c r="C90">
        <v>-0.1130582</v>
      </c>
      <c r="D90">
        <v>11</v>
      </c>
      <c r="E90">
        <v>36.486243834787132</v>
      </c>
    </row>
    <row r="91" spans="1:5">
      <c r="A91" t="s">
        <v>374</v>
      </c>
      <c r="B91" s="54">
        <v>55</v>
      </c>
      <c r="C91">
        <v>23.209526</v>
      </c>
      <c r="D91">
        <v>1</v>
      </c>
      <c r="E91">
        <v>23.209526291627398</v>
      </c>
    </row>
    <row r="92" spans="1:5">
      <c r="B92" s="54">
        <v>28</v>
      </c>
      <c r="C92">
        <v>3.9798197000000002</v>
      </c>
      <c r="D92">
        <v>2</v>
      </c>
      <c r="E92">
        <v>14.930868779021241</v>
      </c>
    </row>
    <row r="93" spans="1:5">
      <c r="B93" s="54">
        <v>28</v>
      </c>
      <c r="C93">
        <v>3.0684626000000002</v>
      </c>
      <c r="D93">
        <v>3</v>
      </c>
      <c r="E93">
        <v>18.790933169813691</v>
      </c>
    </row>
    <row r="94" spans="1:5">
      <c r="B94" s="54">
        <v>28</v>
      </c>
      <c r="C94">
        <v>-1.5766085999999999</v>
      </c>
      <c r="D94">
        <v>6</v>
      </c>
      <c r="E94">
        <v>17.41357345947959</v>
      </c>
    </row>
    <row r="95" spans="1:5">
      <c r="B95" s="54">
        <v>28</v>
      </c>
      <c r="C95">
        <v>4.7408657999999999</v>
      </c>
      <c r="D95">
        <v>7</v>
      </c>
      <c r="E95">
        <v>26.086869082571837</v>
      </c>
    </row>
    <row r="96" spans="1:5">
      <c r="B96" s="54">
        <v>42</v>
      </c>
      <c r="C96">
        <v>13.535710999999999</v>
      </c>
      <c r="D96">
        <v>8</v>
      </c>
      <c r="E96">
        <v>49.208569706273408</v>
      </c>
    </row>
    <row r="97" spans="1:5">
      <c r="B97" s="54">
        <v>28</v>
      </c>
      <c r="C97">
        <v>-1.4399495</v>
      </c>
      <c r="D97">
        <v>9</v>
      </c>
      <c r="E97">
        <v>28.951577515808545</v>
      </c>
    </row>
    <row r="98" spans="1:5">
      <c r="B98" s="54">
        <v>28</v>
      </c>
      <c r="C98">
        <v>-2.3033817999999999</v>
      </c>
      <c r="D98">
        <v>10</v>
      </c>
      <c r="E98">
        <v>22.872592437440115</v>
      </c>
    </row>
    <row r="99" spans="1:5">
      <c r="B99" s="57">
        <v>189</v>
      </c>
      <c r="C99">
        <v>3.2533177000000002</v>
      </c>
      <c r="D99">
        <v>11</v>
      </c>
      <c r="E99">
        <v>38.448567244076749</v>
      </c>
    </row>
    <row r="100" spans="1:5">
      <c r="B100" s="57">
        <v>28</v>
      </c>
      <c r="C100">
        <v>-4.6829688000000003</v>
      </c>
      <c r="D100">
        <v>12</v>
      </c>
      <c r="E100">
        <v>23.964717678923417</v>
      </c>
    </row>
    <row r="101" spans="1:5">
      <c r="B101" s="57">
        <v>28</v>
      </c>
      <c r="C101">
        <v>1.3284699</v>
      </c>
      <c r="D101">
        <v>13</v>
      </c>
      <c r="E101">
        <v>25.004655445312228</v>
      </c>
    </row>
    <row r="102" spans="1:5">
      <c r="B102" s="57">
        <v>63</v>
      </c>
      <c r="C102">
        <v>12.126583999999999</v>
      </c>
      <c r="D102">
        <v>14</v>
      </c>
      <c r="E102">
        <v>43.024423262405364</v>
      </c>
    </row>
    <row r="103" spans="1:5">
      <c r="B103" s="57">
        <v>42</v>
      </c>
      <c r="C103">
        <v>-0.7881167</v>
      </c>
      <c r="D103">
        <v>15</v>
      </c>
      <c r="E103">
        <v>27.29454459013219</v>
      </c>
    </row>
    <row r="104" spans="1:5">
      <c r="B104" s="57">
        <v>42</v>
      </c>
      <c r="C104">
        <v>0.2265838</v>
      </c>
      <c r="D104">
        <v>16</v>
      </c>
      <c r="E104">
        <v>21.938384118392083</v>
      </c>
    </row>
    <row r="105" spans="1:5">
      <c r="B105" s="57">
        <v>224</v>
      </c>
      <c r="C105">
        <v>1.4817864999999999</v>
      </c>
      <c r="D105">
        <v>17</v>
      </c>
      <c r="E105">
        <v>22.316534262423243</v>
      </c>
    </row>
    <row r="106" spans="1:5">
      <c r="B106" s="57">
        <v>63</v>
      </c>
      <c r="C106">
        <v>-0.39673079999999999</v>
      </c>
      <c r="D106">
        <v>18</v>
      </c>
      <c r="E106">
        <v>17.257339787503195</v>
      </c>
    </row>
    <row r="107" spans="1:5">
      <c r="B107" s="57">
        <v>42</v>
      </c>
      <c r="C107">
        <v>-3.3856799999999999E-2</v>
      </c>
      <c r="D107">
        <v>19</v>
      </c>
      <c r="E107">
        <v>14.962957725192409</v>
      </c>
    </row>
    <row r="108" spans="1:5">
      <c r="A108" t="s">
        <v>375</v>
      </c>
      <c r="B108" s="54">
        <v>88</v>
      </c>
      <c r="C108">
        <v>25.313075000000001</v>
      </c>
      <c r="D108">
        <v>1</v>
      </c>
      <c r="E108">
        <v>25.313074741718339</v>
      </c>
    </row>
    <row r="109" spans="1:5">
      <c r="B109" s="54">
        <v>154</v>
      </c>
      <c r="C109">
        <v>25.172433000000002</v>
      </c>
      <c r="D109">
        <v>4</v>
      </c>
      <c r="E109">
        <v>58.363015220387609</v>
      </c>
    </row>
    <row r="110" spans="1:5">
      <c r="B110" s="54">
        <v>140</v>
      </c>
      <c r="C110">
        <v>-6.2617393000000003</v>
      </c>
      <c r="D110">
        <v>5</v>
      </c>
      <c r="E110">
        <v>43.945360591470596</v>
      </c>
    </row>
    <row r="111" spans="1:5">
      <c r="B111" s="54">
        <v>126</v>
      </c>
      <c r="C111">
        <v>-11.403347999999999</v>
      </c>
      <c r="D111">
        <v>6</v>
      </c>
      <c r="E111">
        <v>29.979341356260775</v>
      </c>
    </row>
    <row r="112" spans="1:5">
      <c r="B112" s="54">
        <v>280</v>
      </c>
      <c r="C112">
        <v>20.815920999999999</v>
      </c>
      <c r="D112">
        <v>7</v>
      </c>
      <c r="E112">
        <v>43.213834424888319</v>
      </c>
    </row>
    <row r="113" spans="1:5">
      <c r="B113" s="54">
        <v>182</v>
      </c>
      <c r="C113">
        <v>-5.0198026999999996</v>
      </c>
      <c r="D113">
        <v>8</v>
      </c>
      <c r="E113">
        <v>35.482724193989412</v>
      </c>
    </row>
    <row r="114" spans="1:5">
      <c r="B114" s="54">
        <v>168</v>
      </c>
      <c r="C114">
        <v>1.77671</v>
      </c>
      <c r="D114">
        <v>9</v>
      </c>
      <c r="E114">
        <v>35.512051733716923</v>
      </c>
    </row>
    <row r="115" spans="1:5">
      <c r="A115" t="s">
        <v>376</v>
      </c>
      <c r="B115" s="54">
        <v>56</v>
      </c>
      <c r="C115">
        <v>25.537946000000002</v>
      </c>
      <c r="D115">
        <v>2</v>
      </c>
      <c r="E115">
        <v>25.537945581119807</v>
      </c>
    </row>
    <row r="116" spans="1:5">
      <c r="B116" s="54">
        <v>84</v>
      </c>
      <c r="C116">
        <v>29.345338000000002</v>
      </c>
      <c r="D116">
        <v>3</v>
      </c>
      <c r="E116">
        <v>52.487467700641865</v>
      </c>
    </row>
    <row r="117" spans="1:5">
      <c r="B117" s="54">
        <v>106</v>
      </c>
      <c r="C117">
        <v>9.7005283000000002</v>
      </c>
      <c r="D117">
        <v>6</v>
      </c>
      <c r="E117">
        <v>52.307397136082081</v>
      </c>
    </row>
    <row r="118" spans="1:5">
      <c r="B118" s="54">
        <v>63</v>
      </c>
      <c r="C118">
        <v>5.4733445999999999</v>
      </c>
      <c r="D118">
        <v>7</v>
      </c>
      <c r="E118">
        <v>47.837220434872663</v>
      </c>
    </row>
    <row r="119" spans="1:5">
      <c r="B119" s="54">
        <v>125</v>
      </c>
      <c r="C119">
        <v>6.6144281999999999</v>
      </c>
      <c r="D119">
        <v>8</v>
      </c>
      <c r="E119">
        <v>53.82103737148087</v>
      </c>
    </row>
    <row r="120" spans="1:5">
      <c r="B120" s="54">
        <v>218</v>
      </c>
      <c r="C120">
        <v>2.5425382999999999</v>
      </c>
      <c r="D120">
        <v>9</v>
      </c>
      <c r="E120">
        <v>44.947018776908301</v>
      </c>
    </row>
    <row r="121" spans="1:5">
      <c r="B121" s="54">
        <v>147</v>
      </c>
      <c r="C121">
        <v>7.9015556</v>
      </c>
      <c r="D121">
        <v>10</v>
      </c>
      <c r="E121">
        <v>58.008119472417555</v>
      </c>
    </row>
    <row r="122" spans="1:5">
      <c r="A122" t="s">
        <v>377</v>
      </c>
      <c r="B122" s="54">
        <v>245</v>
      </c>
      <c r="C122">
        <v>-13.254092999999999</v>
      </c>
      <c r="D122">
        <v>5</v>
      </c>
      <c r="E122">
        <v>-6.0167247831298569</v>
      </c>
    </row>
    <row r="123" spans="1:5">
      <c r="B123" s="54">
        <v>59</v>
      </c>
      <c r="C123">
        <v>14.733340999999999</v>
      </c>
      <c r="D123">
        <v>6</v>
      </c>
      <c r="E123">
        <v>15.3891639022031</v>
      </c>
    </row>
    <row r="124" spans="1:5">
      <c r="B124" s="54">
        <v>77</v>
      </c>
      <c r="C124">
        <v>3.8421508000000002</v>
      </c>
      <c r="D124">
        <v>7</v>
      </c>
      <c r="E124">
        <v>10.34722856720151</v>
      </c>
    </row>
    <row r="125" spans="1:5">
      <c r="B125" s="57">
        <v>58</v>
      </c>
      <c r="C125">
        <v>16.983654000000001</v>
      </c>
      <c r="D125">
        <v>10</v>
      </c>
      <c r="E125">
        <v>8.7313776090679873</v>
      </c>
    </row>
    <row r="126" spans="1:5">
      <c r="A126" t="s">
        <v>424</v>
      </c>
      <c r="B126" s="54">
        <v>56</v>
      </c>
      <c r="C126">
        <v>26.539328000000001</v>
      </c>
      <c r="D126">
        <v>1</v>
      </c>
      <c r="E126">
        <v>26.539327963024597</v>
      </c>
    </row>
    <row r="127" spans="1:5">
      <c r="B127" s="54">
        <v>27</v>
      </c>
      <c r="C127">
        <v>11.186932000000001</v>
      </c>
      <c r="D127">
        <v>2</v>
      </c>
      <c r="E127">
        <v>24.660797836415377</v>
      </c>
    </row>
    <row r="128" spans="1:5">
      <c r="B128" s="54">
        <v>29</v>
      </c>
      <c r="C128">
        <v>9.2239319999999996</v>
      </c>
      <c r="D128">
        <v>3</v>
      </c>
      <c r="E128">
        <v>40.025885587807124</v>
      </c>
    </row>
    <row r="129" spans="1:5">
      <c r="B129" s="54">
        <v>59</v>
      </c>
      <c r="C129">
        <v>-0.96821869999999999</v>
      </c>
      <c r="D129">
        <v>4</v>
      </c>
      <c r="E129">
        <v>24.40968269252561</v>
      </c>
    </row>
    <row r="130" spans="1:5">
      <c r="B130" s="54">
        <v>21</v>
      </c>
      <c r="C130">
        <v>17.608270000000001</v>
      </c>
      <c r="D130">
        <v>5</v>
      </c>
      <c r="E130">
        <v>49.44855062143229</v>
      </c>
    </row>
    <row r="131" spans="1:5">
      <c r="B131" s="54">
        <v>31</v>
      </c>
      <c r="C131">
        <v>0.94257679999999999</v>
      </c>
      <c r="D131">
        <v>6</v>
      </c>
      <c r="E131">
        <v>49.922374148977305</v>
      </c>
    </row>
    <row r="132" spans="1:5">
      <c r="B132" s="54">
        <v>28</v>
      </c>
      <c r="C132">
        <v>-2.6941818999999998</v>
      </c>
      <c r="D132">
        <v>9</v>
      </c>
      <c r="E132">
        <v>47.979894213615211</v>
      </c>
    </row>
    <row r="133" spans="1:5">
      <c r="B133" s="54">
        <v>42</v>
      </c>
      <c r="C133">
        <v>-8.577655</v>
      </c>
      <c r="D133">
        <v>10</v>
      </c>
      <c r="E133">
        <v>35.258500230817063</v>
      </c>
    </row>
    <row r="134" spans="1:5">
      <c r="B134" s="57">
        <v>35</v>
      </c>
      <c r="C134">
        <v>3.1609126000000001</v>
      </c>
      <c r="D134">
        <v>11</v>
      </c>
      <c r="E134">
        <v>43.261143581405221</v>
      </c>
    </row>
    <row r="135" spans="1:5">
      <c r="B135" s="57">
        <v>28</v>
      </c>
      <c r="C135">
        <v>0.4490383</v>
      </c>
      <c r="D135">
        <v>12</v>
      </c>
      <c r="E135">
        <v>49.285807967323819</v>
      </c>
    </row>
    <row r="136" spans="1:5">
      <c r="B136" s="57">
        <v>31</v>
      </c>
      <c r="C136">
        <v>6.7671353999999999</v>
      </c>
      <c r="D136">
        <v>13</v>
      </c>
      <c r="E136">
        <v>55.532951334602238</v>
      </c>
    </row>
    <row r="137" spans="1:5">
      <c r="B137" s="57">
        <v>273</v>
      </c>
      <c r="C137">
        <v>1.4342406999999999</v>
      </c>
      <c r="D137">
        <v>14</v>
      </c>
      <c r="E137">
        <v>44.017040349407395</v>
      </c>
    </row>
    <row r="138" spans="1:5">
      <c r="B138" s="57">
        <v>59</v>
      </c>
      <c r="C138">
        <v>1.6440797</v>
      </c>
      <c r="D138">
        <v>15</v>
      </c>
      <c r="E138">
        <v>47.050276711902804</v>
      </c>
    </row>
    <row r="139" spans="1:5">
      <c r="B139" s="57">
        <v>49</v>
      </c>
      <c r="C139">
        <v>2.7105174999999999</v>
      </c>
      <c r="D139">
        <v>16</v>
      </c>
      <c r="E139">
        <v>51.500454704442966</v>
      </c>
    </row>
    <row r="140" spans="1:5">
      <c r="B140" s="57">
        <v>49</v>
      </c>
      <c r="C140">
        <v>-1.4545569</v>
      </c>
      <c r="D140">
        <v>18</v>
      </c>
      <c r="E140">
        <v>44.035164494044686</v>
      </c>
    </row>
    <row r="141" spans="1:5">
      <c r="B141" s="43">
        <v>216</v>
      </c>
      <c r="C141">
        <v>-6.3986115999999997</v>
      </c>
      <c r="D141">
        <v>21</v>
      </c>
      <c r="E141">
        <v>41.089098336070236</v>
      </c>
    </row>
    <row r="142" spans="1:5">
      <c r="A142" t="s">
        <v>378</v>
      </c>
      <c r="B142" s="54">
        <v>27</v>
      </c>
      <c r="C142">
        <v>11.842746999999999</v>
      </c>
      <c r="D142">
        <v>1</v>
      </c>
      <c r="E142">
        <v>11.842746826005461</v>
      </c>
    </row>
    <row r="143" spans="1:5">
      <c r="B143" s="57">
        <v>63</v>
      </c>
      <c r="C143">
        <v>-4.6597852</v>
      </c>
      <c r="D143">
        <v>13</v>
      </c>
      <c r="E143">
        <v>35.529082487674366</v>
      </c>
    </row>
    <row r="144" spans="1:5">
      <c r="B144" s="57">
        <v>40</v>
      </c>
      <c r="C144">
        <v>-1.1213013999999999</v>
      </c>
      <c r="D144">
        <v>14</v>
      </c>
      <c r="E144">
        <v>34.801720504681597</v>
      </c>
    </row>
    <row r="145" spans="1:5">
      <c r="B145" s="43">
        <v>67</v>
      </c>
      <c r="C145">
        <v>-0.29612359999999999</v>
      </c>
      <c r="D145">
        <v>22</v>
      </c>
      <c r="E145">
        <v>36.732691913798774</v>
      </c>
    </row>
    <row r="146" spans="1:5">
      <c r="B146" s="43">
        <v>31</v>
      </c>
      <c r="C146">
        <v>7.3656041999999999</v>
      </c>
      <c r="D146">
        <v>23</v>
      </c>
      <c r="E146">
        <v>45.404466798823613</v>
      </c>
    </row>
    <row r="147" spans="1:5">
      <c r="B147" s="43">
        <v>49</v>
      </c>
      <c r="C147">
        <v>4.7427545000000002</v>
      </c>
      <c r="D147">
        <v>26</v>
      </c>
      <c r="E147">
        <v>47.017113737224832</v>
      </c>
    </row>
    <row r="148" spans="1:5">
      <c r="B148" s="43">
        <v>196</v>
      </c>
      <c r="C148">
        <v>2.0853849000000002</v>
      </c>
      <c r="D148">
        <v>29</v>
      </c>
      <c r="E148">
        <v>35.112069321939344</v>
      </c>
    </row>
    <row r="149" spans="1:5">
      <c r="A149" t="s">
        <v>425</v>
      </c>
      <c r="B149" s="54">
        <v>38</v>
      </c>
      <c r="C149">
        <v>38.236714999999997</v>
      </c>
      <c r="D149">
        <v>1</v>
      </c>
      <c r="E149">
        <v>18.111661910228879</v>
      </c>
    </row>
    <row r="150" spans="1:5">
      <c r="B150" s="54">
        <v>75</v>
      </c>
      <c r="C150">
        <v>13.387487999999999</v>
      </c>
      <c r="D150">
        <v>2</v>
      </c>
      <c r="E150">
        <v>76.990044955776781</v>
      </c>
    </row>
    <row r="151" spans="1:5">
      <c r="B151" s="54">
        <v>63</v>
      </c>
      <c r="C151">
        <v>-14.043688</v>
      </c>
      <c r="D151">
        <v>3</v>
      </c>
      <c r="E151">
        <v>67.339192359249324</v>
      </c>
    </row>
    <row r="152" spans="1:5">
      <c r="B152" s="54">
        <v>24</v>
      </c>
      <c r="C152">
        <v>-10.972986000000001</v>
      </c>
      <c r="D152">
        <v>4</v>
      </c>
      <c r="E152">
        <v>13.812399157191392</v>
      </c>
    </row>
    <row r="153" spans="1:5">
      <c r="B153" s="54">
        <v>59</v>
      </c>
      <c r="C153">
        <v>5.3559289999999997</v>
      </c>
      <c r="D153">
        <v>5</v>
      </c>
      <c r="E153">
        <v>61.707529365487865</v>
      </c>
    </row>
    <row r="154" spans="1:5">
      <c r="B154" s="54">
        <v>109</v>
      </c>
      <c r="C154">
        <v>15.955538000000001</v>
      </c>
      <c r="D154">
        <v>6</v>
      </c>
      <c r="E154">
        <v>108.69853488059499</v>
      </c>
    </row>
    <row r="155" spans="1:5">
      <c r="B155" s="54">
        <v>118</v>
      </c>
      <c r="C155">
        <v>9.2685434000000004</v>
      </c>
      <c r="D155">
        <v>7</v>
      </c>
      <c r="E155">
        <v>119.00850199801589</v>
      </c>
    </row>
    <row r="156" spans="1:5">
      <c r="A156" t="s">
        <v>379</v>
      </c>
      <c r="B156" s="69">
        <v>35</v>
      </c>
      <c r="C156">
        <v>2.7583072</v>
      </c>
      <c r="D156">
        <v>1</v>
      </c>
      <c r="E156">
        <v>2.7583071940419619</v>
      </c>
    </row>
    <row r="157" spans="1:5">
      <c r="B157" s="70">
        <v>28</v>
      </c>
      <c r="C157">
        <v>80.897366000000005</v>
      </c>
      <c r="D157">
        <v>2</v>
      </c>
      <c r="E157">
        <v>81.6187139466019</v>
      </c>
    </row>
    <row r="158" spans="1:5">
      <c r="B158" s="70">
        <v>28</v>
      </c>
      <c r="C158">
        <v>5.8468166999999998</v>
      </c>
      <c r="D158">
        <v>3</v>
      </c>
      <c r="E158">
        <v>53.894831602579778</v>
      </c>
    </row>
    <row r="159" spans="1:5">
      <c r="B159" s="70">
        <v>48</v>
      </c>
      <c r="C159">
        <v>1.2510992999999999</v>
      </c>
      <c r="D159">
        <v>4</v>
      </c>
      <c r="E159">
        <v>37.80598610989415</v>
      </c>
    </row>
    <row r="160" spans="1:5">
      <c r="A160" t="s">
        <v>426</v>
      </c>
      <c r="B160" s="57">
        <v>35</v>
      </c>
      <c r="C160">
        <v>1.4231119999999999</v>
      </c>
      <c r="D160">
        <v>13</v>
      </c>
      <c r="E160">
        <v>13.484816110538098</v>
      </c>
    </row>
    <row r="161" spans="1:5">
      <c r="B161" s="57">
        <v>55</v>
      </c>
      <c r="C161">
        <v>20.616440999999998</v>
      </c>
      <c r="D161">
        <v>14</v>
      </c>
      <c r="E161">
        <v>39.634361265223212</v>
      </c>
    </row>
    <row r="162" spans="1:5">
      <c r="A162" t="s">
        <v>427</v>
      </c>
      <c r="B162">
        <v>63</v>
      </c>
      <c r="C162">
        <v>56.692912</v>
      </c>
      <c r="D162">
        <v>16</v>
      </c>
      <c r="E162">
        <v>56.69291160005664</v>
      </c>
    </row>
    <row r="163" spans="1:5">
      <c r="A163" t="s">
        <v>380</v>
      </c>
      <c r="B163" s="54">
        <v>35</v>
      </c>
      <c r="C163">
        <v>-1.8023836</v>
      </c>
      <c r="D163">
        <v>1</v>
      </c>
      <c r="E163">
        <v>-1.8023835651313309</v>
      </c>
    </row>
    <row r="164" spans="1:5">
      <c r="B164" s="54">
        <v>35</v>
      </c>
      <c r="C164">
        <v>49.979990999999998</v>
      </c>
      <c r="D164">
        <v>2</v>
      </c>
      <c r="E164">
        <v>47.608495068864094</v>
      </c>
    </row>
    <row r="165" spans="1:5">
      <c r="A165" t="s">
        <v>428</v>
      </c>
      <c r="B165" s="54">
        <v>43</v>
      </c>
      <c r="C165">
        <v>15.898383000000001</v>
      </c>
      <c r="D165">
        <v>1</v>
      </c>
      <c r="E165">
        <v>15.898383323003625</v>
      </c>
    </row>
    <row r="166" spans="1:5">
      <c r="B166" s="54">
        <v>147</v>
      </c>
      <c r="C166">
        <v>18.199290999999999</v>
      </c>
      <c r="D166">
        <v>2</v>
      </c>
      <c r="E166">
        <v>23.757270094396571</v>
      </c>
    </row>
    <row r="167" spans="1:5">
      <c r="B167" s="54">
        <v>62</v>
      </c>
      <c r="C167">
        <v>-1.4569737</v>
      </c>
      <c r="D167">
        <v>3</v>
      </c>
      <c r="E167">
        <v>5.3215847600631472</v>
      </c>
    </row>
    <row r="168" spans="1:5">
      <c r="B168" s="54">
        <v>116</v>
      </c>
      <c r="C168">
        <v>17.795829999999999</v>
      </c>
      <c r="D168">
        <v>4</v>
      </c>
      <c r="E168">
        <v>24.293480137449489</v>
      </c>
    </row>
    <row r="169" spans="1:5">
      <c r="B169" s="54">
        <v>207</v>
      </c>
      <c r="C169">
        <v>-12.2034</v>
      </c>
      <c r="D169">
        <v>5</v>
      </c>
      <c r="E169">
        <v>-6.8893835273522539</v>
      </c>
    </row>
    <row r="170" spans="1:5">
      <c r="A170" t="s">
        <v>381</v>
      </c>
      <c r="B170" s="54">
        <v>231</v>
      </c>
      <c r="C170">
        <v>-21.287078999999999</v>
      </c>
      <c r="D170">
        <v>5</v>
      </c>
      <c r="E170">
        <v>5.4922552506281885</v>
      </c>
    </row>
    <row r="171" spans="1:5">
      <c r="B171" s="54">
        <v>78</v>
      </c>
      <c r="C171">
        <v>44.021804000000003</v>
      </c>
      <c r="D171">
        <v>6</v>
      </c>
      <c r="E171">
        <v>74.111265196757117</v>
      </c>
    </row>
    <row r="172" spans="1:5">
      <c r="B172" s="54">
        <v>31</v>
      </c>
      <c r="C172">
        <v>2.0578903999999998</v>
      </c>
      <c r="D172">
        <v>7</v>
      </c>
      <c r="E172">
        <v>58.177192075770108</v>
      </c>
    </row>
    <row r="173" spans="1:5">
      <c r="B173" s="54">
        <v>223</v>
      </c>
      <c r="C173">
        <v>-14.956469</v>
      </c>
      <c r="D173">
        <v>8</v>
      </c>
      <c r="E173">
        <v>5.8246883260558295</v>
      </c>
    </row>
    <row r="174" spans="1:5">
      <c r="B174" s="54">
        <v>47</v>
      </c>
      <c r="C174">
        <v>11.43425</v>
      </c>
      <c r="D174">
        <v>9</v>
      </c>
      <c r="E174">
        <v>56.295983639968973</v>
      </c>
    </row>
    <row r="175" spans="1:5">
      <c r="B175" s="54">
        <v>48</v>
      </c>
      <c r="C175">
        <v>3.8170714000000001</v>
      </c>
      <c r="D175">
        <v>9</v>
      </c>
      <c r="E175">
        <v>50.492881388316675</v>
      </c>
    </row>
    <row r="176" spans="1:5">
      <c r="A176" t="s">
        <v>429</v>
      </c>
      <c r="B176" s="54">
        <v>168</v>
      </c>
      <c r="C176">
        <v>25.683416999999999</v>
      </c>
      <c r="D176">
        <v>1</v>
      </c>
      <c r="E176">
        <v>25.683416818662621</v>
      </c>
    </row>
    <row r="177" spans="1:5">
      <c r="B177" s="54">
        <v>28</v>
      </c>
      <c r="C177">
        <v>25.010953000000001</v>
      </c>
      <c r="D177">
        <v>1</v>
      </c>
      <c r="E177">
        <v>50.730092620932012</v>
      </c>
    </row>
    <row r="178" spans="1:5">
      <c r="B178" s="54">
        <v>49</v>
      </c>
      <c r="C178">
        <v>11.180927000000001</v>
      </c>
      <c r="D178">
        <v>2</v>
      </c>
      <c r="E178">
        <v>53.944061669285212</v>
      </c>
    </row>
    <row r="179" spans="1:5">
      <c r="B179" s="54">
        <v>66</v>
      </c>
      <c r="C179">
        <v>13.513101000000001</v>
      </c>
      <c r="D179">
        <v>3</v>
      </c>
      <c r="E179">
        <v>64.541870430518529</v>
      </c>
    </row>
    <row r="180" spans="1:5">
      <c r="B180" s="54">
        <v>52</v>
      </c>
      <c r="C180">
        <v>10.116299</v>
      </c>
      <c r="D180">
        <v>4</v>
      </c>
      <c r="E180">
        <v>79.17674889730479</v>
      </c>
    </row>
    <row r="181" spans="1:5">
      <c r="A181" t="s">
        <v>382</v>
      </c>
      <c r="B181" s="54">
        <v>120</v>
      </c>
      <c r="C181">
        <v>18.443224000000001</v>
      </c>
      <c r="D181">
        <v>1</v>
      </c>
      <c r="E181">
        <v>18.443224465109811</v>
      </c>
    </row>
    <row r="182" spans="1:5">
      <c r="B182" s="54">
        <v>46</v>
      </c>
      <c r="C182">
        <v>-6.8258127000000002</v>
      </c>
      <c r="D182">
        <v>4</v>
      </c>
      <c r="E182">
        <v>11.671132404183828</v>
      </c>
    </row>
    <row r="183" spans="1:5">
      <c r="B183" s="54">
        <v>42</v>
      </c>
      <c r="C183">
        <v>14.110593</v>
      </c>
      <c r="D183">
        <v>5</v>
      </c>
      <c r="E183">
        <v>22.615803986601378</v>
      </c>
    </row>
    <row r="184" spans="1:5">
      <c r="A184" t="s">
        <v>430</v>
      </c>
      <c r="B184" s="54">
        <v>237</v>
      </c>
      <c r="C184">
        <v>22.971917999999999</v>
      </c>
      <c r="D184">
        <v>1</v>
      </c>
      <c r="E184">
        <v>22.971917696563864</v>
      </c>
    </row>
    <row r="185" spans="1:5">
      <c r="B185" s="54">
        <v>59</v>
      </c>
      <c r="C185">
        <v>7.2234240999999999</v>
      </c>
      <c r="D185">
        <v>2</v>
      </c>
      <c r="E185">
        <v>30.267300750052044</v>
      </c>
    </row>
    <row r="186" spans="1:5">
      <c r="B186" s="54">
        <v>28</v>
      </c>
      <c r="C186">
        <v>10.755539000000001</v>
      </c>
      <c r="D186">
        <v>3</v>
      </c>
      <c r="E186">
        <v>31.485922916307864</v>
      </c>
    </row>
    <row r="187" spans="1:5">
      <c r="B187" s="54">
        <v>50</v>
      </c>
      <c r="C187">
        <v>8.8911864999999999</v>
      </c>
      <c r="D187">
        <v>4</v>
      </c>
      <c r="E187">
        <v>30.750789310754062</v>
      </c>
    </row>
    <row r="188" spans="1:5">
      <c r="B188" s="54">
        <v>31</v>
      </c>
      <c r="C188">
        <v>-5.4210726999999999</v>
      </c>
      <c r="D188">
        <v>5</v>
      </c>
      <c r="E188">
        <v>13.886155333096527</v>
      </c>
    </row>
    <row r="189" spans="1:5">
      <c r="B189" s="54">
        <v>45</v>
      </c>
      <c r="C189">
        <v>19.752369999999999</v>
      </c>
      <c r="D189">
        <v>6</v>
      </c>
      <c r="E189">
        <v>55.85087365164523</v>
      </c>
    </row>
    <row r="190" spans="1:5">
      <c r="B190" s="54">
        <v>185</v>
      </c>
      <c r="C190">
        <v>4.0676943000000003</v>
      </c>
      <c r="D190">
        <v>7</v>
      </c>
      <c r="E190">
        <v>35.103256034467861</v>
      </c>
    </row>
    <row r="191" spans="1:5">
      <c r="B191" s="54">
        <v>28</v>
      </c>
      <c r="C191">
        <v>-2.8446340000000001</v>
      </c>
      <c r="D191">
        <v>8</v>
      </c>
      <c r="E191">
        <v>24.335311782422991</v>
      </c>
    </row>
    <row r="192" spans="1:5">
      <c r="A192" t="s">
        <v>383</v>
      </c>
      <c r="B192" s="54">
        <v>50</v>
      </c>
      <c r="C192">
        <v>-5.0100600000000002</v>
      </c>
      <c r="D192">
        <v>1</v>
      </c>
      <c r="E192">
        <v>-5.0100600000000002</v>
      </c>
    </row>
    <row r="193" spans="1:5">
      <c r="B193" s="54">
        <v>361</v>
      </c>
      <c r="C193">
        <v>-5.8563400000000003</v>
      </c>
      <c r="D193">
        <v>2</v>
      </c>
      <c r="E193">
        <v>-10.866400000000001</v>
      </c>
    </row>
    <row r="194" spans="1:5">
      <c r="A194" t="s">
        <v>384</v>
      </c>
      <c r="B194" s="54">
        <v>659</v>
      </c>
      <c r="C194">
        <v>-32.267434000000002</v>
      </c>
      <c r="D194">
        <v>2</v>
      </c>
      <c r="E194">
        <v>-23.967256512029447</v>
      </c>
    </row>
    <row r="195" spans="1:5">
      <c r="A195" t="s">
        <v>385</v>
      </c>
      <c r="B195" s="54">
        <v>59</v>
      </c>
      <c r="C195">
        <v>16.529700999999999</v>
      </c>
      <c r="D195">
        <v>1</v>
      </c>
      <c r="E195">
        <v>16.529700601910605</v>
      </c>
    </row>
    <row r="196" spans="1:5">
      <c r="B196" s="54">
        <v>39</v>
      </c>
      <c r="C196">
        <v>19.662852000000001</v>
      </c>
      <c r="D196">
        <v>2</v>
      </c>
      <c r="E196">
        <v>28.192515542088941</v>
      </c>
    </row>
    <row r="197" spans="1:5">
      <c r="B197" s="54">
        <v>28</v>
      </c>
      <c r="C197">
        <v>12.291855</v>
      </c>
      <c r="D197">
        <v>3</v>
      </c>
      <c r="E197">
        <v>39.75254494363773</v>
      </c>
    </row>
    <row r="198" spans="1:5">
      <c r="B198" s="54">
        <v>28</v>
      </c>
      <c r="C198">
        <v>3.1643634999999999</v>
      </c>
      <c r="D198">
        <v>4</v>
      </c>
      <c r="E198">
        <v>40.369255525404519</v>
      </c>
    </row>
    <row r="199" spans="1:5">
      <c r="B199" s="54">
        <v>28</v>
      </c>
      <c r="C199">
        <v>8.3842031000000006</v>
      </c>
      <c r="D199">
        <v>4</v>
      </c>
      <c r="E199">
        <v>50.613961919744987</v>
      </c>
    </row>
    <row r="200" spans="1:5">
      <c r="B200" s="54">
        <v>293</v>
      </c>
      <c r="C200">
        <v>1.0705480999999999</v>
      </c>
      <c r="D200">
        <v>5</v>
      </c>
      <c r="E200">
        <v>46.166637083119369</v>
      </c>
    </row>
    <row r="201" spans="1:5">
      <c r="B201" s="54">
        <v>28</v>
      </c>
      <c r="C201">
        <v>-1.9670726999999999</v>
      </c>
      <c r="D201">
        <v>6</v>
      </c>
      <c r="E201">
        <v>45.013240166310744</v>
      </c>
    </row>
    <row r="202" spans="1:5">
      <c r="B202" s="54">
        <v>616</v>
      </c>
      <c r="C202">
        <v>7.9632752</v>
      </c>
      <c r="D202">
        <v>7</v>
      </c>
      <c r="E202">
        <v>55.153487341964912</v>
      </c>
    </row>
    <row r="203" spans="1:5">
      <c r="B203" s="54">
        <v>53</v>
      </c>
      <c r="C203">
        <v>1.4925155000000001</v>
      </c>
      <c r="D203">
        <v>8</v>
      </c>
      <c r="E203">
        <v>49.735921506918949</v>
      </c>
    </row>
    <row r="204" spans="1:5">
      <c r="A204" t="s">
        <v>386</v>
      </c>
      <c r="B204" s="54">
        <v>84</v>
      </c>
      <c r="C204">
        <v>8.6979360999999997</v>
      </c>
      <c r="D204">
        <v>4</v>
      </c>
      <c r="E204">
        <v>30.478726824682326</v>
      </c>
    </row>
    <row r="205" spans="1:5">
      <c r="B205" s="54">
        <v>77</v>
      </c>
      <c r="C205">
        <v>3.2484478000000001</v>
      </c>
      <c r="D205">
        <v>5</v>
      </c>
      <c r="E205">
        <v>27.362814617730123</v>
      </c>
    </row>
    <row r="206" spans="1:5">
      <c r="B206" s="54">
        <v>147</v>
      </c>
      <c r="C206">
        <v>11.603462</v>
      </c>
      <c r="D206">
        <v>6</v>
      </c>
      <c r="E206">
        <v>40.067692856928915</v>
      </c>
    </row>
    <row r="207" spans="1:5">
      <c r="B207" s="54">
        <v>146</v>
      </c>
      <c r="C207">
        <v>11.426323</v>
      </c>
      <c r="D207">
        <v>7</v>
      </c>
      <c r="E207">
        <v>50.281615682046834</v>
      </c>
    </row>
    <row r="208" spans="1:5">
      <c r="B208" s="54">
        <v>98</v>
      </c>
      <c r="C208">
        <v>12.160382999999999</v>
      </c>
      <c r="D208">
        <v>8</v>
      </c>
      <c r="E208">
        <v>64.297392458939427</v>
      </c>
    </row>
    <row r="209" spans="1:5">
      <c r="B209" s="57">
        <v>362</v>
      </c>
      <c r="C209">
        <v>-4.8226974</v>
      </c>
      <c r="D209">
        <v>11</v>
      </c>
      <c r="E209">
        <v>39.636934701345943</v>
      </c>
    </row>
    <row r="210" spans="1:5">
      <c r="A210" t="s">
        <v>387</v>
      </c>
      <c r="B210" s="54">
        <v>32</v>
      </c>
      <c r="C210">
        <v>7.0167406000000003</v>
      </c>
      <c r="D210">
        <v>3</v>
      </c>
      <c r="E210">
        <v>27.564317641738981</v>
      </c>
    </row>
    <row r="211" spans="1:5">
      <c r="B211" s="54">
        <v>81</v>
      </c>
      <c r="C211">
        <v>3.5638049999999999</v>
      </c>
      <c r="D211">
        <v>7</v>
      </c>
      <c r="E211">
        <v>36.578845389742902</v>
      </c>
    </row>
    <row r="212" spans="1:5">
      <c r="B212" s="54">
        <v>55</v>
      </c>
      <c r="C212">
        <v>-4.9368983000000002</v>
      </c>
      <c r="D212">
        <v>8</v>
      </c>
      <c r="E212">
        <v>22.736478498077499</v>
      </c>
    </row>
    <row r="213" spans="1:5">
      <c r="B213" s="54">
        <v>91</v>
      </c>
      <c r="C213">
        <v>-6.1840216999999997</v>
      </c>
      <c r="D213">
        <v>9</v>
      </c>
      <c r="E213">
        <v>10.24592723903349</v>
      </c>
    </row>
    <row r="214" spans="1:5">
      <c r="B214" s="54">
        <v>74</v>
      </c>
      <c r="C214">
        <v>10.012539</v>
      </c>
      <c r="D214">
        <v>9</v>
      </c>
      <c r="E214">
        <v>21.400838112394091</v>
      </c>
    </row>
    <row r="215" spans="1:5">
      <c r="B215" s="57">
        <v>62</v>
      </c>
      <c r="C215">
        <v>-5.2012023999999997</v>
      </c>
      <c r="D215">
        <v>10</v>
      </c>
      <c r="E215">
        <v>4.471644794710576</v>
      </c>
    </row>
    <row r="216" spans="1:5">
      <c r="B216" s="57">
        <v>189</v>
      </c>
      <c r="C216">
        <v>-28.112328000000002</v>
      </c>
      <c r="D216">
        <v>11</v>
      </c>
      <c r="E216">
        <v>-4.599072160614182</v>
      </c>
    </row>
    <row r="217" spans="1:5">
      <c r="B217" s="57">
        <v>61</v>
      </c>
      <c r="C217">
        <v>10.583983999999999</v>
      </c>
      <c r="D217">
        <v>12</v>
      </c>
      <c r="E217">
        <v>13.554566202097766</v>
      </c>
    </row>
    <row r="218" spans="1:5">
      <c r="B218" s="57">
        <v>63</v>
      </c>
      <c r="C218">
        <v>25.102815</v>
      </c>
      <c r="D218">
        <v>13</v>
      </c>
      <c r="E218">
        <v>23.070232097915024</v>
      </c>
    </row>
    <row r="219" spans="1:5">
      <c r="B219" s="57">
        <v>251</v>
      </c>
      <c r="C219">
        <v>-5.6645500000000002</v>
      </c>
      <c r="D219">
        <v>14</v>
      </c>
      <c r="E219">
        <v>-0.43509544592789384</v>
      </c>
    </row>
    <row r="220" spans="1:5">
      <c r="A220" t="s">
        <v>388</v>
      </c>
      <c r="B220" s="54">
        <v>56</v>
      </c>
      <c r="C220">
        <v>12.856655999999999</v>
      </c>
      <c r="D220">
        <v>1</v>
      </c>
      <c r="E220">
        <v>12.856656371039749</v>
      </c>
    </row>
    <row r="221" spans="1:5">
      <c r="B221" s="54">
        <v>49</v>
      </c>
      <c r="C221">
        <v>17.170092</v>
      </c>
      <c r="D221">
        <v>2</v>
      </c>
      <c r="E221">
        <v>24.126374920557495</v>
      </c>
    </row>
    <row r="222" spans="1:5">
      <c r="B222" s="54">
        <v>28</v>
      </c>
      <c r="C222">
        <v>1.6976514</v>
      </c>
      <c r="D222">
        <v>3</v>
      </c>
      <c r="E222">
        <v>9.2188421118366719</v>
      </c>
    </row>
    <row r="223" spans="1:5">
      <c r="B223" s="54">
        <v>96</v>
      </c>
      <c r="C223">
        <v>4.3818000000000001</v>
      </c>
      <c r="D223">
        <v>4</v>
      </c>
      <c r="E223">
        <v>11.950765294399623</v>
      </c>
    </row>
    <row r="224" spans="1:5">
      <c r="B224" s="54">
        <v>37</v>
      </c>
      <c r="C224">
        <v>19.5764</v>
      </c>
      <c r="D224">
        <v>8</v>
      </c>
      <c r="E224">
        <v>35.566548116041012</v>
      </c>
    </row>
    <row r="225" spans="1:5">
      <c r="A225" t="s">
        <v>389</v>
      </c>
      <c r="B225" s="54">
        <v>39</v>
      </c>
      <c r="C225">
        <v>31.372229000000001</v>
      </c>
      <c r="D225">
        <v>1</v>
      </c>
      <c r="E225">
        <v>31.372228765976523</v>
      </c>
    </row>
    <row r="226" spans="1:5">
      <c r="B226" s="54">
        <v>24</v>
      </c>
      <c r="C226">
        <v>6.7772679</v>
      </c>
      <c r="D226">
        <v>2</v>
      </c>
      <c r="E226">
        <v>20.681951387732976</v>
      </c>
    </row>
    <row r="227" spans="1:5">
      <c r="B227" s="54">
        <v>32</v>
      </c>
      <c r="C227">
        <v>34.960833999999998</v>
      </c>
      <c r="D227">
        <v>3</v>
      </c>
      <c r="E227">
        <v>64.909206365676894</v>
      </c>
    </row>
    <row r="228" spans="1:5">
      <c r="B228" s="54">
        <v>126</v>
      </c>
      <c r="C228">
        <v>6.6707689999999999</v>
      </c>
      <c r="D228">
        <v>4</v>
      </c>
      <c r="E228">
        <v>60.373701143221624</v>
      </c>
    </row>
    <row r="229" spans="1:5">
      <c r="B229" s="54">
        <v>28</v>
      </c>
      <c r="C229">
        <v>2.7320000000000002</v>
      </c>
      <c r="D229">
        <v>5</v>
      </c>
      <c r="E229">
        <v>58.790079616350148</v>
      </c>
    </row>
    <row r="230" spans="1:5">
      <c r="B230" s="54">
        <v>28</v>
      </c>
      <c r="C230">
        <v>2.1372</v>
      </c>
      <c r="D230">
        <v>6</v>
      </c>
      <c r="E230">
        <v>62.233979014260456</v>
      </c>
    </row>
    <row r="231" spans="1:5">
      <c r="B231" s="54">
        <v>35</v>
      </c>
      <c r="C231">
        <v>-0.52349999999999997</v>
      </c>
      <c r="D231">
        <v>7</v>
      </c>
      <c r="E231">
        <v>54.689738364976847</v>
      </c>
    </row>
    <row r="232" spans="1:5">
      <c r="B232" s="54">
        <v>28</v>
      </c>
      <c r="C232">
        <v>-0.53620000000000001</v>
      </c>
      <c r="D232">
        <v>8</v>
      </c>
      <c r="E232">
        <v>50.368480067262517</v>
      </c>
    </row>
    <row r="233" spans="1:5">
      <c r="B233" s="54">
        <v>28</v>
      </c>
      <c r="C233">
        <v>0.76590000000000003</v>
      </c>
      <c r="D233">
        <v>9</v>
      </c>
      <c r="E233">
        <v>59.29312770427309</v>
      </c>
    </row>
    <row r="234" spans="1:5">
      <c r="A234" t="s">
        <v>431</v>
      </c>
      <c r="B234" s="54">
        <v>80</v>
      </c>
      <c r="C234">
        <v>-27.239697</v>
      </c>
      <c r="D234">
        <v>1</v>
      </c>
      <c r="E234">
        <v>-27.239697035998855</v>
      </c>
    </row>
    <row r="235" spans="1:5">
      <c r="B235" s="54">
        <v>46</v>
      </c>
      <c r="C235">
        <v>69.548181</v>
      </c>
      <c r="D235">
        <v>2</v>
      </c>
      <c r="E235">
        <v>18.570938768025492</v>
      </c>
    </row>
    <row r="236" spans="1:5">
      <c r="B236" s="54">
        <v>52</v>
      </c>
      <c r="C236">
        <v>0.28413709999999998</v>
      </c>
      <c r="D236">
        <v>3</v>
      </c>
      <c r="E236">
        <v>13.731504647602288</v>
      </c>
    </row>
    <row r="237" spans="1:5">
      <c r="A237" t="s">
        <v>390</v>
      </c>
      <c r="B237" s="54">
        <v>56</v>
      </c>
      <c r="C237">
        <v>23.540800000000001</v>
      </c>
      <c r="D237">
        <v>1</v>
      </c>
      <c r="E237">
        <v>23.540800176696518</v>
      </c>
    </row>
    <row r="238" spans="1:5">
      <c r="B238" s="54">
        <v>32</v>
      </c>
      <c r="C238">
        <v>4.9247709999999998</v>
      </c>
      <c r="D238">
        <v>2</v>
      </c>
      <c r="E238">
        <v>24.355548821337933</v>
      </c>
    </row>
    <row r="239" spans="1:5">
      <c r="B239" s="54">
        <v>35</v>
      </c>
      <c r="C239">
        <v>0.3933179</v>
      </c>
      <c r="D239">
        <v>3</v>
      </c>
      <c r="E239">
        <v>19.885003152046856</v>
      </c>
    </row>
    <row r="240" spans="1:5">
      <c r="B240" s="54">
        <v>140</v>
      </c>
      <c r="C240">
        <v>5.7955866</v>
      </c>
      <c r="D240">
        <v>4</v>
      </c>
      <c r="E240">
        <v>31.316368855712376</v>
      </c>
    </row>
    <row r="241" spans="1:5">
      <c r="B241" s="54">
        <v>59</v>
      </c>
      <c r="C241">
        <v>-7.0370637</v>
      </c>
      <c r="D241">
        <v>5</v>
      </c>
      <c r="E241">
        <v>17.203974061454666</v>
      </c>
    </row>
    <row r="242" spans="1:5">
      <c r="B242" s="54">
        <v>91</v>
      </c>
      <c r="C242">
        <v>12.436495000000001</v>
      </c>
      <c r="D242">
        <v>6</v>
      </c>
      <c r="E242">
        <v>30.958707411635928</v>
      </c>
    </row>
    <row r="243" spans="1:5">
      <c r="A243" t="s">
        <v>391</v>
      </c>
      <c r="B243" s="54">
        <v>1074</v>
      </c>
      <c r="C243">
        <v>-8.4401040999999992</v>
      </c>
      <c r="D243">
        <v>3</v>
      </c>
      <c r="E243">
        <v>23.956980526434972</v>
      </c>
    </row>
    <row r="244" spans="1:5">
      <c r="B244" s="54">
        <v>28</v>
      </c>
      <c r="C244">
        <v>19.808900000000001</v>
      </c>
      <c r="D244">
        <v>4</v>
      </c>
      <c r="E244">
        <v>42.466654661616523</v>
      </c>
    </row>
    <row r="245" spans="1:5">
      <c r="B245" s="54">
        <v>41</v>
      </c>
      <c r="C245">
        <v>10.483689999999999</v>
      </c>
      <c r="D245">
        <v>5</v>
      </c>
      <c r="E245">
        <v>51.764056939861433</v>
      </c>
    </row>
    <row r="246" spans="1:5">
      <c r="B246" s="54">
        <v>323</v>
      </c>
      <c r="C246">
        <v>-28.206990000000001</v>
      </c>
      <c r="D246">
        <v>6</v>
      </c>
      <c r="E246">
        <v>-37.786418017965232</v>
      </c>
    </row>
    <row r="247" spans="1:5">
      <c r="A247" t="s">
        <v>432</v>
      </c>
      <c r="B247" s="54">
        <v>59</v>
      </c>
      <c r="C247">
        <v>30.85718</v>
      </c>
      <c r="D247">
        <v>1</v>
      </c>
      <c r="E247">
        <v>30.857183731590371</v>
      </c>
    </row>
    <row r="248" spans="1:5">
      <c r="B248" s="54">
        <v>49</v>
      </c>
      <c r="C248">
        <v>12.01854</v>
      </c>
      <c r="D248">
        <v>2</v>
      </c>
      <c r="E248">
        <v>42.696017966258488</v>
      </c>
    </row>
    <row r="249" spans="1:5">
      <c r="B249" s="54">
        <v>46</v>
      </c>
      <c r="C249">
        <v>2.6077900999999999</v>
      </c>
      <c r="D249">
        <v>3</v>
      </c>
      <c r="E249">
        <v>45.48351189850213</v>
      </c>
    </row>
    <row r="250" spans="1:5">
      <c r="B250" s="54">
        <v>35</v>
      </c>
      <c r="C250">
        <v>20.242113</v>
      </c>
      <c r="D250">
        <v>6</v>
      </c>
      <c r="E250">
        <v>62.004184884292542</v>
      </c>
    </row>
    <row r="251" spans="1:5">
      <c r="B251" s="54">
        <v>21</v>
      </c>
      <c r="C251">
        <v>-20.195767</v>
      </c>
      <c r="D251">
        <v>7</v>
      </c>
      <c r="E251">
        <v>34.683938145609879</v>
      </c>
    </row>
    <row r="252" spans="1:5">
      <c r="B252" s="54">
        <v>32</v>
      </c>
      <c r="C252">
        <v>15.943927</v>
      </c>
      <c r="D252">
        <v>8</v>
      </c>
      <c r="E252">
        <v>52.700240708667259</v>
      </c>
    </row>
    <row r="253" spans="1:5">
      <c r="B253" s="54">
        <v>42</v>
      </c>
      <c r="C253">
        <v>12.880409</v>
      </c>
      <c r="D253">
        <v>9</v>
      </c>
      <c r="E253">
        <v>68.232815020128115</v>
      </c>
    </row>
    <row r="254" spans="1:5">
      <c r="B254" s="57">
        <v>217</v>
      </c>
      <c r="C254">
        <v>0.57625680000000001</v>
      </c>
      <c r="D254">
        <v>16</v>
      </c>
      <c r="E254">
        <v>59.896040135762377</v>
      </c>
    </row>
    <row r="255" spans="1:5">
      <c r="B255" s="57">
        <v>103</v>
      </c>
      <c r="C255">
        <v>-25.87501</v>
      </c>
      <c r="D255">
        <v>17</v>
      </c>
      <c r="E255">
        <v>18.760142868631121</v>
      </c>
    </row>
    <row r="256" spans="1:5">
      <c r="A256" t="s">
        <v>392</v>
      </c>
      <c r="B256" s="54">
        <v>45</v>
      </c>
      <c r="C256">
        <v>29.788895</v>
      </c>
      <c r="D256">
        <v>2</v>
      </c>
      <c r="E256">
        <v>49.936077666965303</v>
      </c>
    </row>
    <row r="257" spans="1:5">
      <c r="B257" s="54">
        <v>139</v>
      </c>
      <c r="C257">
        <v>16.221907999999999</v>
      </c>
      <c r="D257">
        <v>6</v>
      </c>
      <c r="E257">
        <v>49.666308371273715</v>
      </c>
    </row>
    <row r="258" spans="1:5">
      <c r="A258" t="s">
        <v>393</v>
      </c>
      <c r="B258" s="54">
        <v>42</v>
      </c>
      <c r="C258">
        <v>-12.097270999999999</v>
      </c>
      <c r="D258">
        <v>1</v>
      </c>
      <c r="E258">
        <v>-12.097271257864863</v>
      </c>
    </row>
    <row r="259" spans="1:5">
      <c r="B259" s="54">
        <v>48</v>
      </c>
      <c r="C259">
        <v>19.984660999999999</v>
      </c>
      <c r="D259">
        <v>7</v>
      </c>
      <c r="E259">
        <v>18.419618939483097</v>
      </c>
    </row>
    <row r="260" spans="1:5">
      <c r="A260" t="s">
        <v>394</v>
      </c>
      <c r="B260" s="54">
        <v>36</v>
      </c>
      <c r="C260">
        <v>18.297574000000001</v>
      </c>
      <c r="D260">
        <v>4</v>
      </c>
      <c r="E260">
        <v>48.843197080960515</v>
      </c>
    </row>
    <row r="261" spans="1:5">
      <c r="A261" t="s">
        <v>395</v>
      </c>
      <c r="B261" s="54">
        <v>65</v>
      </c>
      <c r="C261">
        <v>17.557576000000001</v>
      </c>
      <c r="D261">
        <v>3</v>
      </c>
      <c r="E261">
        <v>46.864135982701761</v>
      </c>
    </row>
    <row r="262" spans="1:5">
      <c r="B262" s="54">
        <v>102</v>
      </c>
      <c r="C262">
        <v>18.235811000000002</v>
      </c>
      <c r="D262">
        <v>4</v>
      </c>
      <c r="E262">
        <v>61.099070222731498</v>
      </c>
    </row>
    <row r="263" spans="1:5">
      <c r="B263" s="54">
        <v>87</v>
      </c>
      <c r="C263">
        <v>2.24986</v>
      </c>
      <c r="D263">
        <v>5</v>
      </c>
      <c r="E263">
        <v>61.33391110179744</v>
      </c>
    </row>
    <row r="264" spans="1:5">
      <c r="B264" s="54">
        <v>60</v>
      </c>
      <c r="C264">
        <v>-1.0467299999999999</v>
      </c>
      <c r="D264">
        <v>6</v>
      </c>
      <c r="E264">
        <v>55.645448873581948</v>
      </c>
    </row>
    <row r="265" spans="1:5">
      <c r="B265" s="54">
        <v>38</v>
      </c>
      <c r="C265">
        <v>-0.93889999999999996</v>
      </c>
      <c r="D265">
        <v>7</v>
      </c>
      <c r="E265">
        <v>48.28769822143677</v>
      </c>
    </row>
    <row r="266" spans="1:5">
      <c r="A266" t="s">
        <v>396</v>
      </c>
      <c r="B266" s="54">
        <v>56</v>
      </c>
      <c r="C266">
        <v>61.276519999999998</v>
      </c>
      <c r="D266">
        <v>1</v>
      </c>
      <c r="E266">
        <v>61.276519681616364</v>
      </c>
    </row>
    <row r="267" spans="1:5">
      <c r="B267" s="54">
        <v>49</v>
      </c>
      <c r="C267">
        <v>7.8161486</v>
      </c>
      <c r="D267">
        <v>2</v>
      </c>
      <c r="E267">
        <v>25.268251468934032</v>
      </c>
    </row>
    <row r="268" spans="1:5">
      <c r="B268" s="54">
        <v>77</v>
      </c>
      <c r="C268">
        <v>1.4605032</v>
      </c>
      <c r="D268">
        <v>5</v>
      </c>
      <c r="E268">
        <v>38.515103079868574</v>
      </c>
    </row>
    <row r="269" spans="1:5">
      <c r="B269" s="54">
        <v>57</v>
      </c>
      <c r="C269">
        <v>4.2146436999999999</v>
      </c>
      <c r="D269">
        <v>6</v>
      </c>
      <c r="E269">
        <v>58.612680698616224</v>
      </c>
    </row>
    <row r="270" spans="1:5">
      <c r="B270" s="54">
        <v>91</v>
      </c>
      <c r="C270">
        <v>-1.294154</v>
      </c>
      <c r="D270">
        <v>7</v>
      </c>
      <c r="E270">
        <v>26.112285424867768</v>
      </c>
    </row>
    <row r="271" spans="1:5">
      <c r="A271" t="s">
        <v>397</v>
      </c>
      <c r="B271" s="54">
        <v>27</v>
      </c>
      <c r="C271">
        <v>25.248716999999999</v>
      </c>
      <c r="D271">
        <v>1</v>
      </c>
      <c r="E271">
        <v>25.602845512684816</v>
      </c>
    </row>
    <row r="272" spans="1:5">
      <c r="B272" s="54">
        <v>36</v>
      </c>
      <c r="C272">
        <v>7.0080315999999998</v>
      </c>
      <c r="D272">
        <v>2</v>
      </c>
      <c r="E272">
        <v>26.828070497901727</v>
      </c>
    </row>
    <row r="273" spans="1:5">
      <c r="B273" s="54">
        <v>27</v>
      </c>
      <c r="C273">
        <v>11.379390000000001</v>
      </c>
      <c r="D273">
        <v>3</v>
      </c>
      <c r="E273">
        <v>34.90836484457683</v>
      </c>
    </row>
    <row r="274" spans="1:5">
      <c r="A274" t="s">
        <v>398</v>
      </c>
      <c r="B274" s="54">
        <v>29</v>
      </c>
      <c r="C274">
        <v>6.9663813000000001</v>
      </c>
      <c r="D274">
        <v>3</v>
      </c>
      <c r="E274">
        <v>12.042572260021426</v>
      </c>
    </row>
    <row r="275" spans="1:5">
      <c r="B275" s="54">
        <v>44</v>
      </c>
      <c r="C275">
        <v>-22.825279999999999</v>
      </c>
      <c r="D275">
        <v>4</v>
      </c>
      <c r="E275">
        <v>-13.497665349705343</v>
      </c>
    </row>
    <row r="276" spans="1:5">
      <c r="A276" t="s">
        <v>399</v>
      </c>
      <c r="B276" s="54">
        <v>63</v>
      </c>
      <c r="C276">
        <v>0.59972429999999999</v>
      </c>
      <c r="D276">
        <v>5</v>
      </c>
      <c r="E276">
        <v>27.190235469351801</v>
      </c>
    </row>
    <row r="277" spans="1:5">
      <c r="A277" t="s">
        <v>400</v>
      </c>
      <c r="B277" s="54">
        <v>126</v>
      </c>
      <c r="C277">
        <v>28.34037</v>
      </c>
      <c r="D277">
        <v>1</v>
      </c>
      <c r="E277">
        <v>28.340369557197665</v>
      </c>
    </row>
    <row r="278" spans="1:5">
      <c r="B278" s="54">
        <v>77</v>
      </c>
      <c r="C278">
        <v>9.0458476999999995</v>
      </c>
      <c r="D278">
        <v>2</v>
      </c>
      <c r="E278">
        <v>30.782373409079181</v>
      </c>
    </row>
    <row r="279" spans="1:5">
      <c r="B279" s="54">
        <v>91</v>
      </c>
      <c r="C279">
        <v>4.7905538999999999</v>
      </c>
      <c r="D279">
        <v>3</v>
      </c>
      <c r="E279">
        <v>30.329186025320968</v>
      </c>
    </row>
    <row r="280" spans="1:5">
      <c r="B280" s="54">
        <v>63</v>
      </c>
      <c r="C280">
        <v>16.917788999999999</v>
      </c>
      <c r="D280">
        <v>4</v>
      </c>
      <c r="E280">
        <v>53.801692348393296</v>
      </c>
    </row>
    <row r="281" spans="1:5">
      <c r="B281" s="54">
        <v>232</v>
      </c>
      <c r="C281">
        <v>-9.0526289999999996</v>
      </c>
      <c r="D281">
        <v>5</v>
      </c>
      <c r="E281">
        <v>34.843944724183864</v>
      </c>
    </row>
    <row r="282" spans="1:5">
      <c r="A282" t="s">
        <v>433</v>
      </c>
      <c r="B282" s="54">
        <v>52</v>
      </c>
      <c r="C282">
        <v>21.879617</v>
      </c>
      <c r="D282">
        <v>1</v>
      </c>
      <c r="E282">
        <v>21.879617470105686</v>
      </c>
    </row>
    <row r="283" spans="1:5">
      <c r="B283" s="54">
        <v>25</v>
      </c>
      <c r="C283">
        <v>2.7115534999999999</v>
      </c>
      <c r="D283">
        <v>2</v>
      </c>
      <c r="E283">
        <v>12.778359351389886</v>
      </c>
    </row>
    <row r="284" spans="1:5">
      <c r="A284" t="s">
        <v>401</v>
      </c>
      <c r="B284" s="54">
        <v>30</v>
      </c>
      <c r="C284">
        <v>27.008384</v>
      </c>
      <c r="D284">
        <v>1</v>
      </c>
      <c r="E284">
        <v>27.008383536841858</v>
      </c>
    </row>
    <row r="285" spans="1:5">
      <c r="B285" s="54">
        <v>28</v>
      </c>
      <c r="C285">
        <v>16.362963000000001</v>
      </c>
      <c r="D285">
        <v>2</v>
      </c>
      <c r="E285">
        <v>40.666902234148068</v>
      </c>
    </row>
    <row r="286" spans="1:5">
      <c r="A286" t="s">
        <v>402</v>
      </c>
      <c r="B286" s="54">
        <v>27</v>
      </c>
      <c r="C286">
        <v>26.964919999999999</v>
      </c>
      <c r="D286">
        <v>1</v>
      </c>
      <c r="E286">
        <v>26.964919898786111</v>
      </c>
    </row>
    <row r="287" spans="1:5">
      <c r="B287" s="54">
        <v>127</v>
      </c>
      <c r="C287">
        <v>-2.85426</v>
      </c>
      <c r="D287">
        <v>2</v>
      </c>
      <c r="E287">
        <v>22.187674925913971</v>
      </c>
    </row>
    <row r="288" spans="1:5">
      <c r="B288" s="54">
        <v>35</v>
      </c>
      <c r="C288">
        <v>25.750170000000001</v>
      </c>
      <c r="D288">
        <v>3</v>
      </c>
      <c r="E288">
        <v>44.121765530219911</v>
      </c>
    </row>
    <row r="289" spans="1:5">
      <c r="A289" t="s">
        <v>403</v>
      </c>
      <c r="B289" s="54">
        <v>28</v>
      </c>
      <c r="C289">
        <v>16.084444999999999</v>
      </c>
      <c r="D289">
        <v>1</v>
      </c>
      <c r="E289">
        <v>-21.797165066578192</v>
      </c>
    </row>
    <row r="290" spans="1:5">
      <c r="A290" t="s">
        <v>404</v>
      </c>
      <c r="B290" s="57">
        <v>21</v>
      </c>
      <c r="C290">
        <v>0.76407559999999997</v>
      </c>
      <c r="D290">
        <v>12</v>
      </c>
      <c r="E290">
        <v>-7.4120971936356446</v>
      </c>
    </row>
    <row r="291" spans="1:5">
      <c r="B291" s="57">
        <v>42</v>
      </c>
      <c r="C291">
        <v>19.274764999999999</v>
      </c>
      <c r="D291">
        <v>13</v>
      </c>
      <c r="E291">
        <v>7.3432274966932845</v>
      </c>
    </row>
    <row r="292" spans="1:5">
      <c r="B292" s="57">
        <v>28</v>
      </c>
      <c r="C292">
        <v>25.907326000000001</v>
      </c>
      <c r="D292">
        <v>16</v>
      </c>
      <c r="E292">
        <v>1.2755000066925613</v>
      </c>
    </row>
    <row r="293" spans="1:5">
      <c r="A293" t="s">
        <v>405</v>
      </c>
      <c r="B293" s="54">
        <v>39</v>
      </c>
      <c r="C293">
        <v>-12.733320000000001</v>
      </c>
      <c r="D293">
        <v>1</v>
      </c>
      <c r="E293">
        <v>-12.733323445943629</v>
      </c>
    </row>
    <row r="294" spans="1:5">
      <c r="B294" s="54">
        <v>73</v>
      </c>
      <c r="C294">
        <v>10.914418</v>
      </c>
      <c r="D294">
        <v>4</v>
      </c>
      <c r="E294">
        <v>5.1859733956563723</v>
      </c>
    </row>
    <row r="295" spans="1:5">
      <c r="A295" t="s">
        <v>406</v>
      </c>
      <c r="B295" s="72">
        <v>84</v>
      </c>
      <c r="C295" s="71">
        <v>6.6291877899999996</v>
      </c>
      <c r="D295">
        <v>10</v>
      </c>
      <c r="E295">
        <v>0.79961436959191245</v>
      </c>
    </row>
    <row r="296" spans="1:5">
      <c r="A296" t="s">
        <v>407</v>
      </c>
      <c r="B296" s="54">
        <v>52</v>
      </c>
      <c r="C296">
        <v>16.0844448</v>
      </c>
      <c r="D296">
        <v>1</v>
      </c>
      <c r="E296">
        <v>16.084444786541624</v>
      </c>
    </row>
    <row r="297" spans="1:5">
      <c r="B297" s="54">
        <v>381</v>
      </c>
      <c r="C297">
        <v>24.3447405</v>
      </c>
      <c r="D297">
        <v>1</v>
      </c>
      <c r="E297">
        <v>28.568452757222705</v>
      </c>
    </row>
    <row r="298" spans="1:5">
      <c r="B298" s="54">
        <v>33</v>
      </c>
      <c r="C298">
        <v>-0.54822493000000005</v>
      </c>
      <c r="D298">
        <v>2</v>
      </c>
      <c r="E298">
        <v>25.458403978593996</v>
      </c>
    </row>
    <row r="299" spans="1:5">
      <c r="B299" s="54">
        <v>891</v>
      </c>
      <c r="C299">
        <v>-7.8464704899999997</v>
      </c>
      <c r="D299">
        <v>3</v>
      </c>
      <c r="E299">
        <v>7.1145060876510762</v>
      </c>
    </row>
    <row r="300" spans="1:5">
      <c r="B300" s="54">
        <v>56</v>
      </c>
      <c r="C300">
        <v>13.5169804</v>
      </c>
      <c r="D300">
        <v>4</v>
      </c>
      <c r="E300">
        <v>31.561707382117365</v>
      </c>
    </row>
    <row r="301" spans="1:5">
      <c r="A301" t="s">
        <v>408</v>
      </c>
      <c r="B301" s="54">
        <v>84</v>
      </c>
      <c r="C301">
        <v>3.3262047799999999</v>
      </c>
      <c r="D301">
        <v>3</v>
      </c>
      <c r="E301">
        <v>10.14810752859826</v>
      </c>
    </row>
    <row r="302" spans="1:5">
      <c r="A302" t="s">
        <v>409</v>
      </c>
      <c r="B302" s="54">
        <v>99</v>
      </c>
      <c r="C302" s="54">
        <v>-27.912637494402851</v>
      </c>
      <c r="D302">
        <v>1</v>
      </c>
      <c r="E302">
        <v>-27.912637494402851</v>
      </c>
    </row>
    <row r="303" spans="1:5">
      <c r="B303" s="54">
        <v>164</v>
      </c>
      <c r="C303" s="54">
        <v>70.626669266284551</v>
      </c>
      <c r="D303">
        <v>2</v>
      </c>
      <c r="E303">
        <v>40.44031496890436</v>
      </c>
    </row>
    <row r="304" spans="1:5">
      <c r="B304" s="54">
        <v>398</v>
      </c>
      <c r="C304" s="54">
        <v>-22.529567493487853</v>
      </c>
      <c r="D304">
        <v>3</v>
      </c>
      <c r="E304">
        <v>7.8762554916936027</v>
      </c>
    </row>
    <row r="305" spans="1:5">
      <c r="A305" t="s">
        <v>410</v>
      </c>
      <c r="B305" s="54">
        <v>63</v>
      </c>
      <c r="C305">
        <v>2.2232669</v>
      </c>
      <c r="D305">
        <v>9</v>
      </c>
      <c r="E305">
        <v>36.329698360561324</v>
      </c>
    </row>
    <row r="306" spans="1:5">
      <c r="A306" t="s">
        <v>434</v>
      </c>
      <c r="B306" s="57">
        <v>37</v>
      </c>
      <c r="C306">
        <v>7.3781712099999996</v>
      </c>
      <c r="D306">
        <v>13</v>
      </c>
      <c r="E306">
        <v>37.586018341955892</v>
      </c>
    </row>
    <row r="307" spans="1:5">
      <c r="B307" s="57">
        <v>16</v>
      </c>
      <c r="C307">
        <v>-9.9039046000000006</v>
      </c>
      <c r="D307">
        <v>14</v>
      </c>
      <c r="E307">
        <v>14.779152627409093</v>
      </c>
    </row>
    <row r="308" spans="1:5">
      <c r="B308" s="57">
        <v>8</v>
      </c>
      <c r="C308">
        <v>4.7842007200000003</v>
      </c>
      <c r="D308">
        <v>14</v>
      </c>
      <c r="E308">
        <v>20.65450651160954</v>
      </c>
    </row>
    <row r="309" spans="1:5">
      <c r="B309" s="57">
        <v>32</v>
      </c>
      <c r="C309">
        <v>11.6270913</v>
      </c>
      <c r="D309">
        <v>15</v>
      </c>
      <c r="E309">
        <v>46.200286772094138</v>
      </c>
    </row>
    <row r="310" spans="1:5">
      <c r="A310" t="s">
        <v>435</v>
      </c>
      <c r="B310" s="54">
        <v>28</v>
      </c>
      <c r="C310">
        <v>-5.5869878000000002</v>
      </c>
      <c r="D310">
        <v>1</v>
      </c>
      <c r="E310">
        <v>-5.5869878277654967</v>
      </c>
    </row>
    <row r="311" spans="1:5">
      <c r="B311" s="54">
        <v>25</v>
      </c>
      <c r="C311">
        <v>50.8176299</v>
      </c>
      <c r="D311">
        <v>2</v>
      </c>
      <c r="E311">
        <v>42.206982869472519</v>
      </c>
    </row>
    <row r="312" spans="1:5">
      <c r="B312" s="54">
        <v>28</v>
      </c>
      <c r="C312">
        <v>14.9009684</v>
      </c>
      <c r="D312">
        <v>3</v>
      </c>
      <c r="E312">
        <v>55.877378854362597</v>
      </c>
    </row>
    <row r="313" spans="1:5">
      <c r="B313" s="54">
        <v>36</v>
      </c>
      <c r="C313">
        <v>-15.192406</v>
      </c>
      <c r="D313">
        <v>4</v>
      </c>
      <c r="E313">
        <v>36.694847462127456</v>
      </c>
    </row>
    <row r="314" spans="1:5">
      <c r="B314" s="54">
        <v>86</v>
      </c>
      <c r="C314">
        <v>-0.53556040000000005</v>
      </c>
      <c r="D314">
        <v>5</v>
      </c>
      <c r="E314">
        <v>19.958682441873744</v>
      </c>
    </row>
    <row r="315" spans="1:5">
      <c r="B315" s="54">
        <v>33</v>
      </c>
      <c r="C315">
        <v>12.3979062</v>
      </c>
      <c r="D315">
        <v>6</v>
      </c>
      <c r="E315">
        <v>33.664154238806418</v>
      </c>
    </row>
    <row r="316" spans="1:5">
      <c r="B316" s="54">
        <v>97</v>
      </c>
      <c r="C316">
        <v>-1.1446807999999999</v>
      </c>
      <c r="D316">
        <v>7</v>
      </c>
      <c r="E316">
        <v>14.583248200031726</v>
      </c>
    </row>
    <row r="317" spans="1:5">
      <c r="B317" s="54">
        <v>45</v>
      </c>
      <c r="C317">
        <v>-4.8694991999999999</v>
      </c>
      <c r="D317">
        <v>8</v>
      </c>
      <c r="E317">
        <v>2.1094831063825707</v>
      </c>
    </row>
    <row r="318" spans="1:5">
      <c r="A318" t="s">
        <v>411</v>
      </c>
      <c r="B318" s="54">
        <v>35</v>
      </c>
      <c r="C318">
        <v>16.221434899999998</v>
      </c>
      <c r="D318">
        <v>1</v>
      </c>
      <c r="E318">
        <v>16.221434923412271</v>
      </c>
    </row>
    <row r="319" spans="1:5">
      <c r="A319" t="s">
        <v>412</v>
      </c>
      <c r="B319" s="54">
        <v>49</v>
      </c>
      <c r="C319">
        <v>16.921747700000001</v>
      </c>
      <c r="D319">
        <v>2</v>
      </c>
      <c r="E319">
        <v>24.110489263667297</v>
      </c>
    </row>
    <row r="320" spans="1:5">
      <c r="B320" s="54">
        <v>119</v>
      </c>
      <c r="C320">
        <v>-4.1270103999999996</v>
      </c>
      <c r="D320">
        <v>3</v>
      </c>
      <c r="E320">
        <v>11.25390417680298</v>
      </c>
    </row>
    <row r="321" spans="1:5">
      <c r="B321" s="54">
        <v>69</v>
      </c>
      <c r="C321">
        <v>14.9230266</v>
      </c>
      <c r="D321">
        <v>4</v>
      </c>
      <c r="E321">
        <v>25.248843704203345</v>
      </c>
    </row>
    <row r="322" spans="1:5">
      <c r="B322" s="54">
        <v>105</v>
      </c>
      <c r="C322">
        <v>-2.6385143000000002</v>
      </c>
      <c r="D322">
        <v>5</v>
      </c>
      <c r="E322">
        <v>16.912481512561289</v>
      </c>
    </row>
    <row r="323" spans="1:5">
      <c r="B323" s="54">
        <v>38</v>
      </c>
      <c r="C323">
        <v>1.8762548299999999</v>
      </c>
      <c r="D323">
        <v>6</v>
      </c>
      <c r="E323">
        <v>16.353156608340907</v>
      </c>
    </row>
    <row r="324" spans="1:5">
      <c r="B324" s="54">
        <v>263</v>
      </c>
      <c r="C324">
        <v>2.3778843699999999</v>
      </c>
      <c r="D324">
        <v>7</v>
      </c>
      <c r="E324">
        <v>14.911769815950406</v>
      </c>
    </row>
    <row r="325" spans="1:5">
      <c r="B325" s="54">
        <v>52</v>
      </c>
      <c r="C325">
        <v>7.8416621199999996</v>
      </c>
      <c r="D325">
        <v>8</v>
      </c>
      <c r="E325">
        <v>23.3600590829681</v>
      </c>
    </row>
    <row r="326" spans="1:5">
      <c r="B326" s="57">
        <v>46</v>
      </c>
      <c r="C326">
        <v>6.7283799499999999</v>
      </c>
      <c r="D326">
        <v>9</v>
      </c>
      <c r="E326">
        <v>23.868294306194812</v>
      </c>
    </row>
    <row r="327" spans="1:5">
      <c r="B327" s="57">
        <v>176</v>
      </c>
      <c r="C327">
        <v>1.3501192399999999</v>
      </c>
      <c r="D327">
        <v>10</v>
      </c>
      <c r="E327">
        <v>23.956183074386853</v>
      </c>
    </row>
    <row r="328" spans="1:5">
      <c r="B328" s="57">
        <v>104</v>
      </c>
      <c r="C328">
        <v>5.83527E-3</v>
      </c>
      <c r="D328">
        <v>11</v>
      </c>
      <c r="E328">
        <v>21.644769918760993</v>
      </c>
    </row>
    <row r="329" spans="1:5">
      <c r="B329" s="57">
        <v>73</v>
      </c>
      <c r="C329">
        <v>2.8121003999999998</v>
      </c>
      <c r="D329">
        <v>12</v>
      </c>
      <c r="E329">
        <v>25.323324863747008</v>
      </c>
    </row>
    <row r="330" spans="1:5">
      <c r="A330" t="s">
        <v>436</v>
      </c>
      <c r="B330" s="54">
        <v>98</v>
      </c>
      <c r="C330">
        <v>-3.8847665999999998</v>
      </c>
      <c r="D330">
        <v>5</v>
      </c>
      <c r="E330">
        <v>48.411771511117095</v>
      </c>
    </row>
    <row r="331" spans="1:5">
      <c r="B331" s="54">
        <v>84</v>
      </c>
      <c r="C331">
        <v>17.660789699999999</v>
      </c>
      <c r="D331">
        <v>6</v>
      </c>
      <c r="E331">
        <v>63.540398901115104</v>
      </c>
    </row>
    <row r="332" spans="1:5">
      <c r="B332" s="54">
        <v>84</v>
      </c>
      <c r="C332">
        <v>-5.3733407</v>
      </c>
      <c r="D332">
        <v>7</v>
      </c>
      <c r="E332">
        <v>44.363767616257263</v>
      </c>
    </row>
    <row r="333" spans="1:5">
      <c r="B333" s="54">
        <v>70</v>
      </c>
      <c r="C333">
        <v>13.2600114</v>
      </c>
      <c r="D333">
        <v>8</v>
      </c>
      <c r="E333">
        <v>66.837401076689147</v>
      </c>
    </row>
    <row r="334" spans="1:5">
      <c r="B334" s="54">
        <v>160</v>
      </c>
      <c r="C334">
        <v>-8.5800287999999991</v>
      </c>
      <c r="D334">
        <v>9</v>
      </c>
      <c r="E334">
        <v>44.977115249029048</v>
      </c>
    </row>
    <row r="335" spans="1:5">
      <c r="A335" t="s">
        <v>437</v>
      </c>
      <c r="B335" s="54">
        <v>40</v>
      </c>
      <c r="C335">
        <v>9.8551614500000007</v>
      </c>
      <c r="D335">
        <v>1</v>
      </c>
      <c r="E335">
        <v>9.8551614518058059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1808-32B6-4450-8A1E-7BC270261CCC}">
  <dimension ref="A3:HM57"/>
  <sheetViews>
    <sheetView topLeftCell="BQ1" zoomScale="60" zoomScaleNormal="60" workbookViewId="0">
      <selection activeCell="CI5" sqref="CI5"/>
    </sheetView>
  </sheetViews>
  <sheetFormatPr baseColWidth="10" defaultColWidth="10.6640625" defaultRowHeight="15"/>
  <cols>
    <col min="1" max="1" width="14.5" style="43" customWidth="1"/>
    <col min="5" max="5" width="11.6640625" bestFit="1" customWidth="1"/>
    <col min="6" max="7" width="11.6640625" customWidth="1"/>
  </cols>
  <sheetData>
    <row r="3" spans="1:221">
      <c r="B3" s="58">
        <v>1</v>
      </c>
      <c r="E3" s="58">
        <v>2</v>
      </c>
      <c r="H3" s="58">
        <v>3</v>
      </c>
      <c r="K3" s="58">
        <v>4</v>
      </c>
      <c r="N3" s="58">
        <v>5</v>
      </c>
      <c r="Q3" s="58">
        <v>6</v>
      </c>
      <c r="T3" s="58">
        <v>7</v>
      </c>
      <c r="W3" s="58">
        <v>8</v>
      </c>
      <c r="Z3" s="58">
        <v>9</v>
      </c>
      <c r="AC3" s="58">
        <v>10</v>
      </c>
      <c r="AF3" s="58">
        <v>11</v>
      </c>
      <c r="AI3" s="58">
        <v>12</v>
      </c>
      <c r="AL3" s="58">
        <v>13</v>
      </c>
      <c r="AO3" s="58">
        <v>14</v>
      </c>
      <c r="AR3" s="58">
        <v>15</v>
      </c>
      <c r="AU3" s="58">
        <v>16</v>
      </c>
      <c r="AX3" s="58">
        <v>17</v>
      </c>
      <c r="BA3" s="58">
        <v>18</v>
      </c>
      <c r="BD3" s="58">
        <v>19</v>
      </c>
      <c r="BG3" s="58">
        <v>20</v>
      </c>
      <c r="BJ3" s="58">
        <v>21</v>
      </c>
      <c r="BM3" s="58">
        <v>22</v>
      </c>
      <c r="BP3" s="58">
        <v>23</v>
      </c>
      <c r="BS3" s="58">
        <v>24</v>
      </c>
      <c r="BV3" s="58">
        <v>25</v>
      </c>
      <c r="BY3" s="58">
        <v>26</v>
      </c>
      <c r="CB3" s="58">
        <v>27</v>
      </c>
      <c r="CE3" s="58">
        <v>28</v>
      </c>
      <c r="CH3" s="58">
        <v>29</v>
      </c>
      <c r="CK3" s="58">
        <v>30</v>
      </c>
      <c r="CN3" s="58">
        <v>31</v>
      </c>
      <c r="CQ3" s="58">
        <v>32</v>
      </c>
      <c r="CT3" s="58">
        <v>33</v>
      </c>
      <c r="CW3" s="58">
        <v>34</v>
      </c>
      <c r="CZ3" s="58">
        <v>35</v>
      </c>
      <c r="DC3" s="58">
        <v>36</v>
      </c>
      <c r="DF3" s="58">
        <v>37</v>
      </c>
      <c r="DI3" s="58">
        <v>38</v>
      </c>
      <c r="DL3" s="58">
        <v>39</v>
      </c>
      <c r="DO3" s="58">
        <v>40</v>
      </c>
      <c r="DR3" s="58">
        <v>41</v>
      </c>
      <c r="DU3" s="58">
        <v>42</v>
      </c>
      <c r="DX3" s="58">
        <v>43</v>
      </c>
      <c r="EA3" s="58">
        <v>44</v>
      </c>
      <c r="ED3" s="58">
        <v>45</v>
      </c>
      <c r="EG3" s="58">
        <v>46</v>
      </c>
      <c r="EJ3" s="58">
        <v>47</v>
      </c>
      <c r="EM3" s="58">
        <v>48</v>
      </c>
      <c r="EP3" s="58">
        <v>49</v>
      </c>
      <c r="ES3" s="58">
        <v>50</v>
      </c>
      <c r="EV3" s="58">
        <v>51</v>
      </c>
      <c r="EY3" s="58">
        <v>52</v>
      </c>
      <c r="FB3" s="58">
        <v>53</v>
      </c>
      <c r="FE3" s="58">
        <v>54</v>
      </c>
      <c r="FH3" s="58">
        <v>55</v>
      </c>
      <c r="FK3" s="58">
        <v>56</v>
      </c>
      <c r="FN3" s="58">
        <v>57</v>
      </c>
      <c r="FQ3" s="58">
        <v>58</v>
      </c>
      <c r="FT3" s="58">
        <v>59</v>
      </c>
      <c r="FW3" s="58">
        <v>60</v>
      </c>
      <c r="FZ3" s="58">
        <v>61</v>
      </c>
      <c r="GC3" s="58">
        <v>62</v>
      </c>
      <c r="GF3" s="58">
        <v>63</v>
      </c>
      <c r="GI3" s="58">
        <v>64</v>
      </c>
      <c r="GL3" s="58">
        <v>65</v>
      </c>
      <c r="GO3" s="58">
        <v>66</v>
      </c>
      <c r="GR3" s="58">
        <v>67</v>
      </c>
      <c r="GU3" s="58">
        <v>68</v>
      </c>
      <c r="GX3" s="58">
        <v>69</v>
      </c>
      <c r="HA3" s="58">
        <v>70</v>
      </c>
      <c r="HD3" s="58">
        <v>71</v>
      </c>
    </row>
    <row r="4" spans="1:221">
      <c r="A4" s="43" t="s">
        <v>364</v>
      </c>
      <c r="B4" s="58" t="s">
        <v>170</v>
      </c>
      <c r="C4" t="s">
        <v>288</v>
      </c>
      <c r="D4" t="s">
        <v>289</v>
      </c>
      <c r="E4" s="58" t="s">
        <v>172</v>
      </c>
      <c r="F4" t="s">
        <v>288</v>
      </c>
      <c r="G4" t="s">
        <v>289</v>
      </c>
      <c r="H4" s="58" t="s">
        <v>174</v>
      </c>
      <c r="I4" t="s">
        <v>288</v>
      </c>
      <c r="J4" t="s">
        <v>289</v>
      </c>
      <c r="K4" s="58" t="s">
        <v>175</v>
      </c>
      <c r="L4" t="s">
        <v>288</v>
      </c>
      <c r="M4" t="s">
        <v>289</v>
      </c>
      <c r="N4" s="58" t="s">
        <v>176</v>
      </c>
      <c r="O4" t="s">
        <v>288</v>
      </c>
      <c r="P4" t="s">
        <v>289</v>
      </c>
      <c r="Q4" s="58" t="s">
        <v>177</v>
      </c>
      <c r="R4" t="s">
        <v>288</v>
      </c>
      <c r="S4" t="s">
        <v>289</v>
      </c>
      <c r="T4" s="58" t="s">
        <v>178</v>
      </c>
      <c r="U4" t="s">
        <v>288</v>
      </c>
      <c r="V4" t="s">
        <v>289</v>
      </c>
      <c r="W4" s="58" t="s">
        <v>179</v>
      </c>
      <c r="X4" t="s">
        <v>288</v>
      </c>
      <c r="Y4" t="s">
        <v>289</v>
      </c>
      <c r="Z4" s="58" t="s">
        <v>180</v>
      </c>
      <c r="AA4" t="s">
        <v>288</v>
      </c>
      <c r="AB4" t="s">
        <v>289</v>
      </c>
      <c r="AC4" s="58" t="s">
        <v>181</v>
      </c>
      <c r="AD4" t="s">
        <v>363</v>
      </c>
      <c r="AE4" t="s">
        <v>289</v>
      </c>
      <c r="AF4" s="58" t="s">
        <v>183</v>
      </c>
      <c r="AG4" t="s">
        <v>288</v>
      </c>
      <c r="AH4" t="s">
        <v>289</v>
      </c>
      <c r="AI4" s="58" t="s">
        <v>182</v>
      </c>
      <c r="AJ4" t="s">
        <v>288</v>
      </c>
      <c r="AK4" t="s">
        <v>289</v>
      </c>
      <c r="AL4" s="58" t="s">
        <v>184</v>
      </c>
      <c r="AM4" t="s">
        <v>288</v>
      </c>
      <c r="AN4" t="s">
        <v>289</v>
      </c>
      <c r="AO4" s="58" t="s">
        <v>185</v>
      </c>
      <c r="AP4" t="s">
        <v>288</v>
      </c>
      <c r="AQ4" t="s">
        <v>289</v>
      </c>
      <c r="AR4" s="58" t="s">
        <v>186</v>
      </c>
      <c r="AS4" t="s">
        <v>288</v>
      </c>
      <c r="AT4" t="s">
        <v>289</v>
      </c>
      <c r="AU4" s="58" t="s">
        <v>187</v>
      </c>
      <c r="AV4" t="s">
        <v>288</v>
      </c>
      <c r="AW4" t="s">
        <v>289</v>
      </c>
      <c r="AX4" s="58" t="s">
        <v>188</v>
      </c>
      <c r="AY4" t="s">
        <v>288</v>
      </c>
      <c r="AZ4" t="s">
        <v>289</v>
      </c>
      <c r="BA4" s="58" t="s">
        <v>189</v>
      </c>
      <c r="BB4" t="s">
        <v>363</v>
      </c>
      <c r="BC4" t="s">
        <v>289</v>
      </c>
      <c r="BD4" s="58" t="s">
        <v>190</v>
      </c>
      <c r="BE4" t="s">
        <v>363</v>
      </c>
      <c r="BF4" t="s">
        <v>289</v>
      </c>
      <c r="BG4" s="58" t="s">
        <v>191</v>
      </c>
      <c r="BH4" t="s">
        <v>288</v>
      </c>
      <c r="BI4" t="s">
        <v>289</v>
      </c>
      <c r="BJ4" s="58" t="s">
        <v>192</v>
      </c>
      <c r="BK4" t="s">
        <v>288</v>
      </c>
      <c r="BL4" t="s">
        <v>289</v>
      </c>
      <c r="BM4" s="58" t="s">
        <v>193</v>
      </c>
      <c r="BN4" t="s">
        <v>288</v>
      </c>
      <c r="BO4" t="s">
        <v>289</v>
      </c>
      <c r="BP4" s="58" t="s">
        <v>194</v>
      </c>
      <c r="BQ4" t="s">
        <v>288</v>
      </c>
      <c r="BR4" t="s">
        <v>289</v>
      </c>
      <c r="BS4" s="58" t="s">
        <v>259</v>
      </c>
      <c r="BT4" t="s">
        <v>288</v>
      </c>
      <c r="BU4" t="s">
        <v>289</v>
      </c>
      <c r="BV4" s="58" t="s">
        <v>195</v>
      </c>
      <c r="BW4" t="s">
        <v>288</v>
      </c>
      <c r="BX4" t="s">
        <v>289</v>
      </c>
      <c r="BY4" s="58" t="s">
        <v>196</v>
      </c>
      <c r="BZ4" t="s">
        <v>288</v>
      </c>
      <c r="CA4" t="s">
        <v>289</v>
      </c>
      <c r="CB4" s="58" t="s">
        <v>197</v>
      </c>
      <c r="CC4" t="s">
        <v>363</v>
      </c>
      <c r="CD4" t="s">
        <v>289</v>
      </c>
      <c r="CE4" s="58" t="s">
        <v>198</v>
      </c>
      <c r="CF4" t="s">
        <v>288</v>
      </c>
      <c r="CG4" t="s">
        <v>289</v>
      </c>
      <c r="CH4" s="58" t="s">
        <v>199</v>
      </c>
      <c r="CI4" t="s">
        <v>288</v>
      </c>
      <c r="CJ4" t="s">
        <v>289</v>
      </c>
      <c r="CK4" s="58" t="s">
        <v>200</v>
      </c>
      <c r="CL4" t="s">
        <v>288</v>
      </c>
      <c r="CM4" t="s">
        <v>289</v>
      </c>
      <c r="CN4" s="58" t="s">
        <v>201</v>
      </c>
      <c r="CO4" t="s">
        <v>288</v>
      </c>
      <c r="CP4" t="s">
        <v>289</v>
      </c>
      <c r="CQ4" s="58" t="s">
        <v>202</v>
      </c>
      <c r="CR4" t="s">
        <v>288</v>
      </c>
      <c r="CS4" t="s">
        <v>289</v>
      </c>
      <c r="CT4" s="58" t="s">
        <v>203</v>
      </c>
      <c r="CU4" t="s">
        <v>288</v>
      </c>
      <c r="CV4" t="s">
        <v>289</v>
      </c>
      <c r="CW4" s="58" t="s">
        <v>204</v>
      </c>
      <c r="CX4" t="s">
        <v>288</v>
      </c>
      <c r="CY4" t="s">
        <v>289</v>
      </c>
      <c r="CZ4" s="58" t="s">
        <v>205</v>
      </c>
      <c r="DA4" t="s">
        <v>288</v>
      </c>
      <c r="DB4" t="s">
        <v>289</v>
      </c>
      <c r="DC4" s="58" t="s">
        <v>206</v>
      </c>
      <c r="DD4" t="s">
        <v>288</v>
      </c>
      <c r="DE4" t="s">
        <v>289</v>
      </c>
      <c r="DF4" s="58" t="s">
        <v>207</v>
      </c>
      <c r="DG4" t="s">
        <v>288</v>
      </c>
      <c r="DH4" t="s">
        <v>289</v>
      </c>
      <c r="DI4" s="58" t="s">
        <v>208</v>
      </c>
      <c r="DJ4" t="s">
        <v>288</v>
      </c>
      <c r="DK4" t="s">
        <v>289</v>
      </c>
      <c r="DL4" s="58" t="s">
        <v>209</v>
      </c>
      <c r="DM4" t="s">
        <v>288</v>
      </c>
      <c r="DN4" t="s">
        <v>289</v>
      </c>
      <c r="DO4" s="58" t="s">
        <v>210</v>
      </c>
      <c r="DP4" t="s">
        <v>288</v>
      </c>
      <c r="DQ4" t="s">
        <v>289</v>
      </c>
      <c r="DR4" s="58" t="s">
        <v>211</v>
      </c>
      <c r="DS4" t="s">
        <v>288</v>
      </c>
      <c r="DT4" t="s">
        <v>289</v>
      </c>
      <c r="DU4" s="58" t="s">
        <v>212</v>
      </c>
      <c r="DV4" t="s">
        <v>288</v>
      </c>
      <c r="DW4" t="s">
        <v>289</v>
      </c>
      <c r="DX4" s="58" t="s">
        <v>213</v>
      </c>
      <c r="DY4" t="s">
        <v>288</v>
      </c>
      <c r="DZ4" t="s">
        <v>289</v>
      </c>
      <c r="EA4" s="58" t="s">
        <v>214</v>
      </c>
      <c r="EB4" t="s">
        <v>288</v>
      </c>
      <c r="EC4" t="s">
        <v>289</v>
      </c>
      <c r="ED4" s="58" t="s">
        <v>215</v>
      </c>
      <c r="EE4" t="s">
        <v>288</v>
      </c>
      <c r="EF4" t="s">
        <v>289</v>
      </c>
      <c r="EG4" s="58" t="s">
        <v>216</v>
      </c>
      <c r="EH4" t="s">
        <v>288</v>
      </c>
      <c r="EI4" t="s">
        <v>289</v>
      </c>
      <c r="EJ4" s="58" t="s">
        <v>217</v>
      </c>
      <c r="EK4" t="s">
        <v>288</v>
      </c>
      <c r="EL4" t="s">
        <v>289</v>
      </c>
      <c r="EM4" s="58" t="s">
        <v>218</v>
      </c>
      <c r="EN4" t="s">
        <v>288</v>
      </c>
      <c r="EO4" t="s">
        <v>289</v>
      </c>
      <c r="EP4" s="58" t="s">
        <v>219</v>
      </c>
      <c r="EQ4" t="s">
        <v>288</v>
      </c>
      <c r="ER4" t="s">
        <v>289</v>
      </c>
      <c r="ES4" s="58" t="s">
        <v>220</v>
      </c>
      <c r="ET4" t="s">
        <v>288</v>
      </c>
      <c r="EU4" t="s">
        <v>289</v>
      </c>
      <c r="EV4" s="58" t="s">
        <v>221</v>
      </c>
      <c r="EW4" t="s">
        <v>288</v>
      </c>
      <c r="EX4" t="s">
        <v>289</v>
      </c>
      <c r="EY4" s="58" t="s">
        <v>222</v>
      </c>
      <c r="EZ4" t="s">
        <v>288</v>
      </c>
      <c r="FA4" t="s">
        <v>289</v>
      </c>
      <c r="FB4" s="58" t="s">
        <v>223</v>
      </c>
      <c r="FC4" t="s">
        <v>288</v>
      </c>
      <c r="FD4" t="s">
        <v>289</v>
      </c>
      <c r="FE4" s="58" t="s">
        <v>260</v>
      </c>
      <c r="FF4" t="s">
        <v>288</v>
      </c>
      <c r="FG4" t="s">
        <v>289</v>
      </c>
      <c r="FH4" s="58" t="s">
        <v>261</v>
      </c>
      <c r="FI4" t="s">
        <v>288</v>
      </c>
      <c r="FJ4" t="s">
        <v>289</v>
      </c>
      <c r="FK4" s="58" t="s">
        <v>262</v>
      </c>
      <c r="FL4" t="s">
        <v>288</v>
      </c>
      <c r="FM4" t="s">
        <v>289</v>
      </c>
      <c r="FN4" s="58" t="s">
        <v>263</v>
      </c>
      <c r="FO4" t="s">
        <v>288</v>
      </c>
      <c r="FP4" t="s">
        <v>289</v>
      </c>
      <c r="FQ4" s="58" t="s">
        <v>264</v>
      </c>
      <c r="FR4" t="s">
        <v>288</v>
      </c>
      <c r="FS4" t="s">
        <v>289</v>
      </c>
      <c r="FT4" s="58" t="s">
        <v>265</v>
      </c>
      <c r="FU4" t="s">
        <v>288</v>
      </c>
      <c r="FV4" t="s">
        <v>289</v>
      </c>
      <c r="FW4" s="58" t="s">
        <v>266</v>
      </c>
      <c r="FX4" t="s">
        <v>288</v>
      </c>
      <c r="FY4" t="s">
        <v>289</v>
      </c>
      <c r="FZ4" s="58" t="s">
        <v>267</v>
      </c>
      <c r="GA4" t="s">
        <v>288</v>
      </c>
      <c r="GB4" t="s">
        <v>289</v>
      </c>
      <c r="GC4" s="58" t="s">
        <v>268</v>
      </c>
      <c r="GD4" t="s">
        <v>288</v>
      </c>
      <c r="GE4" t="s">
        <v>289</v>
      </c>
      <c r="GF4" s="58" t="s">
        <v>244</v>
      </c>
      <c r="GG4" t="s">
        <v>288</v>
      </c>
      <c r="GH4" t="s">
        <v>289</v>
      </c>
      <c r="GI4" s="58" t="s">
        <v>246</v>
      </c>
      <c r="GJ4" t="s">
        <v>288</v>
      </c>
      <c r="GK4" t="s">
        <v>289</v>
      </c>
      <c r="GL4" s="58" t="s">
        <v>269</v>
      </c>
      <c r="GM4" t="s">
        <v>288</v>
      </c>
      <c r="GN4" t="s">
        <v>289</v>
      </c>
      <c r="GO4" s="58" t="s">
        <v>352</v>
      </c>
      <c r="GP4" t="s">
        <v>288</v>
      </c>
      <c r="GQ4" t="s">
        <v>289</v>
      </c>
      <c r="GR4" s="58" t="s">
        <v>270</v>
      </c>
      <c r="GS4" t="s">
        <v>288</v>
      </c>
      <c r="GT4" t="s">
        <v>289</v>
      </c>
      <c r="GU4" s="58" t="s">
        <v>271</v>
      </c>
      <c r="GV4" t="s">
        <v>288</v>
      </c>
      <c r="GW4" t="s">
        <v>289</v>
      </c>
      <c r="GX4" s="58" t="s">
        <v>272</v>
      </c>
      <c r="GY4" t="s">
        <v>288</v>
      </c>
      <c r="GZ4" t="s">
        <v>289</v>
      </c>
      <c r="HA4" s="58" t="s">
        <v>273</v>
      </c>
      <c r="HB4" t="s">
        <v>288</v>
      </c>
      <c r="HC4" t="s">
        <v>289</v>
      </c>
      <c r="HD4" s="58" t="s">
        <v>274</v>
      </c>
      <c r="HE4" t="s">
        <v>288</v>
      </c>
      <c r="HF4" t="s">
        <v>289</v>
      </c>
      <c r="HG4" s="43"/>
      <c r="HH4" s="43"/>
      <c r="HI4" s="43"/>
      <c r="HJ4" s="43"/>
      <c r="HK4" s="43"/>
      <c r="HL4" s="43"/>
      <c r="HM4" s="43"/>
    </row>
    <row r="5" spans="1:221" s="40" customFormat="1" ht="16">
      <c r="A5" s="43">
        <v>1</v>
      </c>
      <c r="B5" s="59">
        <v>10.43594146</v>
      </c>
      <c r="C5" s="54">
        <f>B5</f>
        <v>10.43594146</v>
      </c>
      <c r="D5" s="55">
        <v>57</v>
      </c>
      <c r="E5" s="60">
        <v>66.956579619999999</v>
      </c>
      <c r="F5" s="56">
        <f>E5</f>
        <v>66.956579619999999</v>
      </c>
      <c r="G5" s="55">
        <v>217</v>
      </c>
      <c r="H5" s="59"/>
      <c r="I5" s="54"/>
      <c r="J5" s="54">
        <v>31</v>
      </c>
      <c r="K5" s="59">
        <v>3.6991103930000002</v>
      </c>
      <c r="L5" s="55">
        <f>K5</f>
        <v>3.6991103930000002</v>
      </c>
      <c r="M5" s="54">
        <v>31</v>
      </c>
      <c r="N5" s="59">
        <v>-2.3345517579999999</v>
      </c>
      <c r="O5" s="54">
        <f>N5</f>
        <v>-2.3345517579999999</v>
      </c>
      <c r="P5" s="54">
        <v>38</v>
      </c>
      <c r="Q5" s="59">
        <v>21.306448150000001</v>
      </c>
      <c r="R5" s="54">
        <f>Q5</f>
        <v>21.306448150000001</v>
      </c>
      <c r="S5" s="54">
        <v>38</v>
      </c>
      <c r="T5" s="59">
        <v>18.024546430000001</v>
      </c>
      <c r="U5" s="54">
        <f>T5</f>
        <v>18.024546430000001</v>
      </c>
      <c r="V5" s="54">
        <v>63</v>
      </c>
      <c r="W5" s="61">
        <v>-8.8757175650000004</v>
      </c>
      <c r="X5" s="55">
        <f>W5</f>
        <v>-8.8757175650000004</v>
      </c>
      <c r="Y5" s="55">
        <v>28</v>
      </c>
      <c r="Z5" s="59">
        <v>-18.85650055</v>
      </c>
      <c r="AA5" s="54">
        <f>Z5</f>
        <v>-18.85650055</v>
      </c>
      <c r="AB5" s="54">
        <v>81</v>
      </c>
      <c r="AC5" s="59">
        <v>16.63885432</v>
      </c>
      <c r="AD5" s="54">
        <f>AC5</f>
        <v>16.63885432</v>
      </c>
      <c r="AE5" s="54">
        <v>81</v>
      </c>
      <c r="AF5" s="59">
        <v>9.5978791809999997</v>
      </c>
      <c r="AG5" s="54">
        <f>AF5</f>
        <v>9.5978791809999997</v>
      </c>
      <c r="AH5" s="54">
        <v>77</v>
      </c>
      <c r="AI5" s="59">
        <v>-10.501377570000001</v>
      </c>
      <c r="AJ5" s="54">
        <f>AI5</f>
        <v>-10.501377570000001</v>
      </c>
      <c r="AK5" s="54">
        <v>71</v>
      </c>
      <c r="AL5" s="59">
        <v>23.209526289999999</v>
      </c>
      <c r="AM5" s="54">
        <f>AL5</f>
        <v>23.209526289999999</v>
      </c>
      <c r="AN5" s="54">
        <v>55</v>
      </c>
      <c r="AO5" s="59">
        <v>25.313074740000001</v>
      </c>
      <c r="AP5" s="54">
        <f>AO5</f>
        <v>25.313074740000001</v>
      </c>
      <c r="AQ5" s="54">
        <v>88</v>
      </c>
      <c r="AR5" s="59"/>
      <c r="AS5" s="54"/>
      <c r="AT5" s="54"/>
      <c r="AU5" s="59"/>
      <c r="AV5" s="54"/>
      <c r="AW5" s="54"/>
      <c r="AX5" s="59">
        <v>26.539327960000001</v>
      </c>
      <c r="AY5" s="54">
        <f>AX5</f>
        <v>26.539327960000001</v>
      </c>
      <c r="AZ5" s="54">
        <v>56</v>
      </c>
      <c r="BA5" s="59">
        <v>11.842746829999999</v>
      </c>
      <c r="BB5" s="54">
        <f>BA5</f>
        <v>11.842746829999999</v>
      </c>
      <c r="BC5" s="54">
        <v>27</v>
      </c>
      <c r="BD5" s="59">
        <v>38.23671461</v>
      </c>
      <c r="BE5" s="54">
        <f>BD5</f>
        <v>38.23671461</v>
      </c>
      <c r="BF5" s="54">
        <v>38</v>
      </c>
      <c r="BG5" s="59">
        <v>2.7583071939999999</v>
      </c>
      <c r="BH5" s="54">
        <f>BG5</f>
        <v>2.7583071939999999</v>
      </c>
      <c r="BI5" s="54">
        <v>35</v>
      </c>
      <c r="BJ5" s="59"/>
      <c r="BK5" s="54"/>
      <c r="BL5" s="54"/>
      <c r="BM5" s="59"/>
      <c r="BN5" s="54"/>
      <c r="BO5" s="54"/>
      <c r="BP5" s="59">
        <v>-1.802383565</v>
      </c>
      <c r="BQ5" s="54">
        <f>BP5</f>
        <v>-1.802383565</v>
      </c>
      <c r="BR5" s="54">
        <v>35</v>
      </c>
      <c r="BS5" s="59">
        <v>15.898383320000001</v>
      </c>
      <c r="BT5" s="54">
        <f>BS5</f>
        <v>15.898383320000001</v>
      </c>
      <c r="BU5" s="54">
        <v>43</v>
      </c>
      <c r="BV5" s="59">
        <v>17.836813190000001</v>
      </c>
      <c r="BW5" s="54">
        <f>BV5</f>
        <v>17.836813190000001</v>
      </c>
      <c r="BX5" s="54">
        <v>36</v>
      </c>
      <c r="BY5" s="59">
        <v>25.683416820000001</v>
      </c>
      <c r="BZ5" s="54">
        <f>BY5</f>
        <v>25.683416820000001</v>
      </c>
      <c r="CA5" s="54">
        <v>168</v>
      </c>
      <c r="CB5" s="59">
        <v>18.443224470000001</v>
      </c>
      <c r="CC5" s="54">
        <f>CB5</f>
        <v>18.443224470000001</v>
      </c>
      <c r="CD5" s="54">
        <v>120</v>
      </c>
      <c r="CE5" s="59">
        <v>22.971917699999999</v>
      </c>
      <c r="CF5" s="54">
        <f>CE5</f>
        <v>22.971917699999999</v>
      </c>
      <c r="CG5" s="54">
        <v>237</v>
      </c>
      <c r="CH5" s="59">
        <v>-5.0100600000000002</v>
      </c>
      <c r="CI5" s="54">
        <f>CH5</f>
        <v>-5.0100600000000002</v>
      </c>
      <c r="CJ5" s="54">
        <v>50</v>
      </c>
      <c r="CK5" s="59"/>
      <c r="CL5" s="54"/>
      <c r="CM5" s="54"/>
      <c r="CN5" s="59">
        <v>16.529700600000002</v>
      </c>
      <c r="CO5" s="54">
        <f>CN5</f>
        <v>16.529700600000002</v>
      </c>
      <c r="CP5" s="54">
        <v>59</v>
      </c>
      <c r="CQ5" s="59"/>
      <c r="CR5" s="54"/>
      <c r="CS5" s="54"/>
      <c r="CT5" s="59"/>
      <c r="CU5" s="54"/>
      <c r="CV5" s="54"/>
      <c r="CW5" s="59">
        <v>12.85665637</v>
      </c>
      <c r="CX5" s="54">
        <f>CW5</f>
        <v>12.85665637</v>
      </c>
      <c r="CY5" s="54">
        <v>56</v>
      </c>
      <c r="CZ5" s="59">
        <v>31.37222877</v>
      </c>
      <c r="DA5" s="54">
        <f>CZ5</f>
        <v>31.37222877</v>
      </c>
      <c r="DB5" s="54">
        <v>39</v>
      </c>
      <c r="DC5" s="59">
        <v>-27.239697039999999</v>
      </c>
      <c r="DD5" s="54">
        <f>DC5</f>
        <v>-27.239697039999999</v>
      </c>
      <c r="DE5" s="54">
        <v>80</v>
      </c>
      <c r="DF5" s="59">
        <v>23.540800180000002</v>
      </c>
      <c r="DG5" s="54">
        <f>DF5</f>
        <v>23.540800180000002</v>
      </c>
      <c r="DH5" s="54">
        <v>56</v>
      </c>
      <c r="DI5" s="59"/>
      <c r="DJ5" s="54"/>
      <c r="DK5" s="54"/>
      <c r="DL5" s="59">
        <v>30.85718</v>
      </c>
      <c r="DM5" s="54">
        <f>DL5</f>
        <v>30.85718</v>
      </c>
      <c r="DN5" s="54">
        <v>59</v>
      </c>
      <c r="DO5" s="59"/>
      <c r="DP5" s="54"/>
      <c r="DQ5" s="54"/>
      <c r="DR5" s="59"/>
      <c r="DS5" s="54"/>
      <c r="DT5" s="55"/>
      <c r="DU5" s="59">
        <v>-12.097271259999999</v>
      </c>
      <c r="DV5" s="54">
        <f>DU5</f>
        <v>-12.097271259999999</v>
      </c>
      <c r="DW5" s="54">
        <v>42</v>
      </c>
      <c r="DX5" s="59"/>
      <c r="DY5" s="54"/>
      <c r="DZ5" s="54"/>
      <c r="EA5" s="59"/>
      <c r="EB5" s="54"/>
      <c r="EC5" s="54"/>
      <c r="ED5" s="59">
        <v>61.27651968</v>
      </c>
      <c r="EE5" s="54">
        <f>ED5</f>
        <v>61.27651968</v>
      </c>
      <c r="EF5" s="54">
        <v>56</v>
      </c>
      <c r="EG5" s="59">
        <v>13.355521</v>
      </c>
      <c r="EH5" s="54">
        <f>EG5</f>
        <v>13.355521</v>
      </c>
      <c r="EI5" s="54">
        <v>43</v>
      </c>
      <c r="EJ5" s="59"/>
      <c r="EK5" s="54"/>
      <c r="EL5" s="54"/>
      <c r="EM5" s="59"/>
      <c r="EN5" s="54"/>
      <c r="EO5" s="54"/>
      <c r="EP5" s="59">
        <v>28.340369559999999</v>
      </c>
      <c r="EQ5" s="54">
        <f>EP5</f>
        <v>28.340369559999999</v>
      </c>
      <c r="ER5" s="54">
        <v>126</v>
      </c>
      <c r="ES5" s="59">
        <v>21.879617469999999</v>
      </c>
      <c r="ET5" s="54">
        <f>ES5</f>
        <v>21.879617469999999</v>
      </c>
      <c r="EU5" s="54">
        <v>52</v>
      </c>
      <c r="EV5" s="59">
        <v>27.008383540000001</v>
      </c>
      <c r="EW5" s="54">
        <f>EV5</f>
        <v>27.008383540000001</v>
      </c>
      <c r="EX5" s="54">
        <v>30</v>
      </c>
      <c r="EY5" s="59">
        <v>26.964919999999999</v>
      </c>
      <c r="EZ5" s="54">
        <f>EY5</f>
        <v>26.964919999999999</v>
      </c>
      <c r="FA5" s="54">
        <v>27</v>
      </c>
      <c r="FB5" s="59">
        <v>16.084444789999999</v>
      </c>
      <c r="FC5" s="54">
        <f>FB5</f>
        <v>16.084444789999999</v>
      </c>
      <c r="FD5" s="54">
        <v>28</v>
      </c>
      <c r="FE5" s="59"/>
      <c r="FF5" s="54"/>
      <c r="FG5" s="54"/>
      <c r="FH5" s="59">
        <v>-12.73332345</v>
      </c>
      <c r="FI5" s="54">
        <f>FH5</f>
        <v>-12.73332345</v>
      </c>
      <c r="FJ5" s="54">
        <v>39</v>
      </c>
      <c r="FK5" s="59"/>
      <c r="FL5" s="54"/>
      <c r="FM5" s="54">
        <v>51</v>
      </c>
      <c r="FN5" s="59">
        <v>16.084444789999999</v>
      </c>
      <c r="FO5" s="54">
        <f>FN5</f>
        <v>16.084444789999999</v>
      </c>
      <c r="FP5" s="54">
        <v>52</v>
      </c>
      <c r="FQ5" s="59"/>
      <c r="FR5" s="54"/>
      <c r="FS5" s="54">
        <v>104</v>
      </c>
      <c r="FT5" s="59"/>
      <c r="FU5" s="54"/>
      <c r="FV5" s="54">
        <v>56</v>
      </c>
      <c r="FW5" s="59"/>
      <c r="FX5" s="54"/>
      <c r="FY5" s="54">
        <v>56</v>
      </c>
      <c r="FZ5" s="59"/>
      <c r="GA5" s="54"/>
      <c r="GB5" s="54"/>
      <c r="GC5" s="59"/>
      <c r="GD5" s="54"/>
      <c r="GE5" s="54"/>
      <c r="GF5" s="82">
        <v>-27.912637494402851</v>
      </c>
      <c r="GG5" s="54">
        <f>GF5</f>
        <v>-27.912637494402851</v>
      </c>
      <c r="GH5" s="54">
        <v>99</v>
      </c>
      <c r="GI5" s="59"/>
      <c r="GJ5" s="54"/>
      <c r="GK5" s="54">
        <v>33</v>
      </c>
      <c r="GL5" s="59"/>
      <c r="GM5" s="54"/>
      <c r="GN5" s="54">
        <v>36</v>
      </c>
      <c r="GO5" s="59"/>
      <c r="GP5" s="54"/>
      <c r="GQ5" s="54">
        <v>168</v>
      </c>
      <c r="GR5" s="59">
        <v>-5.5869878279999998</v>
      </c>
      <c r="GS5" s="54">
        <f>GR5</f>
        <v>-5.5869878279999998</v>
      </c>
      <c r="GT5" s="54">
        <v>28</v>
      </c>
      <c r="GU5" s="59">
        <v>16.22143492</v>
      </c>
      <c r="GV5" s="54">
        <f>GU5</f>
        <v>16.22143492</v>
      </c>
      <c r="GW5" s="54">
        <v>35</v>
      </c>
      <c r="GX5" s="59"/>
      <c r="GY5" s="54"/>
      <c r="GZ5" s="54">
        <v>42</v>
      </c>
      <c r="HA5" s="59"/>
      <c r="HB5" s="54"/>
      <c r="HC5" s="54">
        <v>50</v>
      </c>
      <c r="HD5" s="59">
        <v>9.8551614520000008</v>
      </c>
      <c r="HE5" s="54">
        <f>HD5</f>
        <v>9.8551614520000008</v>
      </c>
      <c r="HF5" s="54">
        <v>40</v>
      </c>
      <c r="HG5" s="43"/>
      <c r="HH5" s="43"/>
      <c r="HI5" s="43"/>
      <c r="HJ5" s="43"/>
      <c r="HK5" s="43"/>
      <c r="HL5" s="43"/>
      <c r="HM5" s="43"/>
    </row>
    <row r="6" spans="1:221" s="40" customFormat="1" ht="16">
      <c r="A6" s="43">
        <v>2</v>
      </c>
      <c r="B6" s="59">
        <v>8.7253755490000007</v>
      </c>
      <c r="C6" s="54">
        <f>B6-B5</f>
        <v>-1.7105659109999998</v>
      </c>
      <c r="D6" s="55">
        <v>958</v>
      </c>
      <c r="E6" s="59">
        <v>73.874126559999993</v>
      </c>
      <c r="F6" s="54">
        <f>E6-E5</f>
        <v>6.917546939999994</v>
      </c>
      <c r="G6" s="55">
        <v>42</v>
      </c>
      <c r="H6" s="59"/>
      <c r="I6" s="54"/>
      <c r="J6" s="54">
        <v>25</v>
      </c>
      <c r="K6" s="61">
        <v>-13.664032300000001</v>
      </c>
      <c r="L6" s="54">
        <f>K6-K5</f>
        <v>-17.363142693</v>
      </c>
      <c r="M6" s="55">
        <v>35</v>
      </c>
      <c r="N6" s="61">
        <v>19.86741396</v>
      </c>
      <c r="O6" s="55">
        <f>N6-N5</f>
        <v>22.201965718</v>
      </c>
      <c r="P6" s="55">
        <v>28</v>
      </c>
      <c r="Q6" s="59">
        <v>56.567905549999999</v>
      </c>
      <c r="R6" s="54">
        <f>Q6-Q5</f>
        <v>35.261457399999998</v>
      </c>
      <c r="S6" s="54">
        <v>28</v>
      </c>
      <c r="T6" s="59">
        <v>44.074786570000001</v>
      </c>
      <c r="U6" s="54">
        <f>T6-T5</f>
        <v>26.05024014</v>
      </c>
      <c r="V6" s="54">
        <v>28</v>
      </c>
      <c r="W6" s="59"/>
      <c r="X6" s="54"/>
      <c r="Y6" s="54">
        <v>30</v>
      </c>
      <c r="Z6" s="59"/>
      <c r="AA6" s="54"/>
      <c r="AB6" s="54">
        <v>43</v>
      </c>
      <c r="AC6" s="59"/>
      <c r="AD6" s="54"/>
      <c r="AE6" s="54">
        <v>43</v>
      </c>
      <c r="AF6" s="59">
        <v>9.7926026939999993</v>
      </c>
      <c r="AG6" s="54">
        <f>AF6-AF5</f>
        <v>0.19472351299999957</v>
      </c>
      <c r="AH6" s="54">
        <v>69</v>
      </c>
      <c r="AI6" s="59">
        <v>13.93887662</v>
      </c>
      <c r="AJ6" s="54">
        <f>AI6-AI5</f>
        <v>24.440254190000001</v>
      </c>
      <c r="AK6" s="54">
        <v>43</v>
      </c>
      <c r="AL6" s="59">
        <v>27.189345960000001</v>
      </c>
      <c r="AM6" s="54">
        <f>AL6-AL5</f>
        <v>3.9798196700000013</v>
      </c>
      <c r="AN6" s="54">
        <v>28</v>
      </c>
      <c r="AO6" s="59"/>
      <c r="AP6" s="54"/>
      <c r="AQ6" s="54">
        <v>147</v>
      </c>
      <c r="AR6" s="59">
        <v>25.537945579999999</v>
      </c>
      <c r="AS6" s="54">
        <f>AR6</f>
        <v>25.537945579999999</v>
      </c>
      <c r="AT6" s="54">
        <v>56</v>
      </c>
      <c r="AU6" s="59"/>
      <c r="AV6" s="54"/>
      <c r="AW6" s="54"/>
      <c r="AX6" s="59">
        <v>37.726260279999998</v>
      </c>
      <c r="AY6" s="54">
        <f>AX6-AX5</f>
        <v>11.186932319999997</v>
      </c>
      <c r="AZ6" s="54">
        <v>27</v>
      </c>
      <c r="BA6" s="59"/>
      <c r="BB6" s="54"/>
      <c r="BC6" s="54">
        <v>67</v>
      </c>
      <c r="BD6" s="59">
        <v>51.624202940000004</v>
      </c>
      <c r="BE6" s="54">
        <f>BD6-BD5</f>
        <v>13.387488330000004</v>
      </c>
      <c r="BF6" s="54">
        <v>75</v>
      </c>
      <c r="BG6" s="59">
        <v>83.655672730000006</v>
      </c>
      <c r="BH6" s="54">
        <f>BG6-BG5</f>
        <v>80.897365536000009</v>
      </c>
      <c r="BI6" s="54">
        <v>28</v>
      </c>
      <c r="BJ6" s="59">
        <v>29.728064629999999</v>
      </c>
      <c r="BK6" s="54">
        <f>BJ6</f>
        <v>29.728064629999999</v>
      </c>
      <c r="BL6" s="54">
        <v>35</v>
      </c>
      <c r="BM6" s="59"/>
      <c r="BN6" s="54"/>
      <c r="BO6" s="54"/>
      <c r="BP6" s="59">
        <v>48.177607070000001</v>
      </c>
      <c r="BQ6" s="54">
        <f>BP6-BP5</f>
        <v>49.979990635</v>
      </c>
      <c r="BR6" s="54">
        <v>35</v>
      </c>
      <c r="BS6" s="59">
        <v>34.097674490000003</v>
      </c>
      <c r="BT6" s="54">
        <f>BS6-BS5</f>
        <v>18.199291170000002</v>
      </c>
      <c r="BU6" s="54">
        <v>147</v>
      </c>
      <c r="BV6" s="59"/>
      <c r="BW6" s="54"/>
      <c r="BX6" s="54">
        <v>27</v>
      </c>
      <c r="BY6" s="59">
        <v>50.694370239999998</v>
      </c>
      <c r="BZ6" s="54">
        <f>BY6-BY5</f>
        <v>25.010953419999996</v>
      </c>
      <c r="CA6" s="54">
        <v>28</v>
      </c>
      <c r="CB6" s="59"/>
      <c r="CC6" s="54"/>
      <c r="CD6" s="54">
        <v>66</v>
      </c>
      <c r="CE6" s="59">
        <v>30.195341819999999</v>
      </c>
      <c r="CF6" s="54">
        <f>CE6-CE5</f>
        <v>7.2234241200000007</v>
      </c>
      <c r="CG6" s="54">
        <v>59</v>
      </c>
      <c r="CH6" s="59">
        <v>-10.866400000000001</v>
      </c>
      <c r="CI6" s="54">
        <f>CH6-CH5</f>
        <v>-5.8563400000000003</v>
      </c>
      <c r="CJ6" s="54">
        <v>361</v>
      </c>
      <c r="CK6" s="59">
        <v>22.182052779999999</v>
      </c>
      <c r="CL6" s="54">
        <f>CK6</f>
        <v>22.182052779999999</v>
      </c>
      <c r="CM6" s="54">
        <v>31</v>
      </c>
      <c r="CN6" s="59">
        <v>36.192552399999997</v>
      </c>
      <c r="CO6" s="54">
        <f>CN6-CN5</f>
        <v>19.662851799999995</v>
      </c>
      <c r="CP6" s="54">
        <v>39</v>
      </c>
      <c r="CQ6" s="59">
        <v>19.242272920000001</v>
      </c>
      <c r="CR6" s="54">
        <f>CQ6</f>
        <v>19.242272920000001</v>
      </c>
      <c r="CS6" s="54">
        <v>49</v>
      </c>
      <c r="CT6" s="59">
        <v>36.234076979999998</v>
      </c>
      <c r="CU6" s="54">
        <f>CT6</f>
        <v>36.234076979999998</v>
      </c>
      <c r="CV6" s="54">
        <v>47</v>
      </c>
      <c r="CW6" s="59">
        <v>30.026748609999999</v>
      </c>
      <c r="CX6" s="54">
        <f>CW6-CW5</f>
        <v>17.170092239999999</v>
      </c>
      <c r="CY6" s="54">
        <v>49</v>
      </c>
      <c r="CZ6" s="59">
        <v>38.149496679999999</v>
      </c>
      <c r="DA6" s="54">
        <f t="shared" ref="DA6:DA13" si="0">CZ6-CZ5</f>
        <v>6.7772679099999991</v>
      </c>
      <c r="DB6" s="54">
        <v>24</v>
      </c>
      <c r="DC6" s="59">
        <v>42.308484159999999</v>
      </c>
      <c r="DD6" s="54">
        <f>DC6-DC5</f>
        <v>69.548181200000002</v>
      </c>
      <c r="DE6" s="54">
        <v>46</v>
      </c>
      <c r="DF6" s="59">
        <v>28.465571199999999</v>
      </c>
      <c r="DG6" s="54">
        <f>DF6-DF5</f>
        <v>4.9247710199999979</v>
      </c>
      <c r="DH6" s="54">
        <v>32</v>
      </c>
      <c r="DI6" s="59">
        <v>45.709504129999999</v>
      </c>
      <c r="DJ6" s="54">
        <f>DI6</f>
        <v>45.709504129999999</v>
      </c>
      <c r="DK6" s="54">
        <v>42</v>
      </c>
      <c r="DL6" s="59">
        <v>42.875719859999997</v>
      </c>
      <c r="DM6" s="54">
        <f>DL6-DL5</f>
        <v>12.018539859999997</v>
      </c>
      <c r="DN6" s="54">
        <v>49</v>
      </c>
      <c r="DO6" s="59"/>
      <c r="DP6" s="54"/>
      <c r="DQ6" s="54"/>
      <c r="DR6" s="59">
        <v>31.778821239999999</v>
      </c>
      <c r="DS6" s="54">
        <f>DR6</f>
        <v>31.778821239999999</v>
      </c>
      <c r="DT6" s="54">
        <v>31</v>
      </c>
      <c r="DU6" s="59"/>
      <c r="DV6" s="54"/>
      <c r="DW6" s="54">
        <v>29</v>
      </c>
      <c r="DX6" s="59"/>
      <c r="DY6" s="54"/>
      <c r="DZ6" s="54"/>
      <c r="EA6" s="59">
        <v>31.187703200000001</v>
      </c>
      <c r="EB6" s="54">
        <f>EA6</f>
        <v>31.187703200000001</v>
      </c>
      <c r="EC6" s="54">
        <v>98</v>
      </c>
      <c r="ED6" s="59">
        <v>69.0926683</v>
      </c>
      <c r="EE6" s="54">
        <f>ED6-ED5</f>
        <v>7.8161486199999999</v>
      </c>
      <c r="EF6" s="54">
        <v>49</v>
      </c>
      <c r="EG6" s="59">
        <v>38.604238369999997</v>
      </c>
      <c r="EH6" s="54">
        <f>EG6-EG5</f>
        <v>25.248717369999998</v>
      </c>
      <c r="EI6" s="54">
        <v>27</v>
      </c>
      <c r="EJ6" s="59">
        <v>3.7856879669999999</v>
      </c>
      <c r="EK6" s="54">
        <f>EJ6</f>
        <v>3.7856879669999999</v>
      </c>
      <c r="EL6" s="54">
        <v>25</v>
      </c>
      <c r="EM6" s="59"/>
      <c r="EN6" s="54"/>
      <c r="EO6" s="54"/>
      <c r="EP6" s="59">
        <v>37.386217209999998</v>
      </c>
      <c r="EQ6" s="54">
        <f>EP6-EP5</f>
        <v>9.0458476499999989</v>
      </c>
      <c r="ER6" s="54">
        <v>77</v>
      </c>
      <c r="ES6" s="59">
        <v>24.591170989999998</v>
      </c>
      <c r="ET6" s="54">
        <f>ES6-ES5</f>
        <v>2.7115535199999989</v>
      </c>
      <c r="EU6" s="54">
        <v>25</v>
      </c>
      <c r="EV6" s="59">
        <v>43.371346760000002</v>
      </c>
      <c r="EW6" s="54">
        <f>EV6-EV5</f>
        <v>16.362963220000001</v>
      </c>
      <c r="EX6" s="54">
        <v>28</v>
      </c>
      <c r="EY6" s="59">
        <v>24.110659999999999</v>
      </c>
      <c r="EZ6" s="54">
        <f>EY6-EY5</f>
        <v>-2.85426</v>
      </c>
      <c r="FA6" s="54">
        <v>127</v>
      </c>
      <c r="FB6" s="59"/>
      <c r="FC6" s="54"/>
      <c r="FD6" s="54"/>
      <c r="FE6" s="59"/>
      <c r="FF6" s="54"/>
      <c r="FG6" s="54"/>
      <c r="FH6" s="59"/>
      <c r="FI6" s="54"/>
      <c r="FJ6" s="54">
        <v>9</v>
      </c>
      <c r="FK6" s="59">
        <v>10.5507434</v>
      </c>
      <c r="FL6" s="54">
        <f>FK6</f>
        <v>10.5507434</v>
      </c>
      <c r="FM6" s="54">
        <v>56</v>
      </c>
      <c r="FN6" s="59">
        <v>40.429185330000003</v>
      </c>
      <c r="FO6" s="54">
        <f>FN6-FN5</f>
        <v>24.344740540000004</v>
      </c>
      <c r="FP6" s="54">
        <v>381</v>
      </c>
      <c r="FQ6" s="59"/>
      <c r="FR6" s="54"/>
      <c r="FS6" s="54">
        <v>288</v>
      </c>
      <c r="FT6" s="59">
        <v>11.596232909999999</v>
      </c>
      <c r="FU6" s="54">
        <f>FT6</f>
        <v>11.596232909999999</v>
      </c>
      <c r="FV6" s="54">
        <v>49</v>
      </c>
      <c r="FW6" s="59">
        <v>34.579394729999997</v>
      </c>
      <c r="FX6" s="54">
        <f>FW6</f>
        <v>34.579394729999997</v>
      </c>
      <c r="FY6" s="54">
        <v>83</v>
      </c>
      <c r="FZ6" s="59"/>
      <c r="GA6" s="63" t="s">
        <v>365</v>
      </c>
      <c r="GB6" s="54"/>
      <c r="GC6" s="59"/>
      <c r="GD6" s="54"/>
      <c r="GE6" s="54"/>
      <c r="GF6" s="82">
        <v>42.714031771881693</v>
      </c>
      <c r="GG6" s="54">
        <f>GF6-GF5</f>
        <v>70.626669266284551</v>
      </c>
      <c r="GH6" s="54">
        <v>164</v>
      </c>
      <c r="GI6" s="59">
        <v>40.681207209999997</v>
      </c>
      <c r="GJ6" s="54">
        <f>GI6</f>
        <v>40.681207209999997</v>
      </c>
      <c r="GK6" s="54">
        <v>35</v>
      </c>
      <c r="GL6" s="59">
        <v>44.374965109999998</v>
      </c>
      <c r="GM6" s="54">
        <f>GL6</f>
        <v>44.374965109999998</v>
      </c>
      <c r="GN6" s="54">
        <v>28</v>
      </c>
      <c r="GO6" s="59"/>
      <c r="GP6" s="54"/>
      <c r="GQ6" s="54">
        <v>35</v>
      </c>
      <c r="GR6" s="59">
        <v>45.230642080000003</v>
      </c>
      <c r="GS6" s="54">
        <f>GR6-GR5</f>
        <v>50.817629908000001</v>
      </c>
      <c r="GT6" s="54">
        <v>25</v>
      </c>
      <c r="GU6" s="59"/>
      <c r="GV6" s="54"/>
      <c r="GW6" s="54"/>
      <c r="GX6" s="59">
        <v>17.198037849999999</v>
      </c>
      <c r="GY6" s="54">
        <f>GX6</f>
        <v>17.198037849999999</v>
      </c>
      <c r="GZ6" s="54">
        <v>35</v>
      </c>
      <c r="HA6" s="59"/>
      <c r="HB6" s="54"/>
      <c r="HC6" s="54">
        <v>139</v>
      </c>
      <c r="HD6" s="59"/>
      <c r="HE6" s="54"/>
      <c r="HF6" s="54"/>
      <c r="HG6" s="43"/>
      <c r="HH6" s="43"/>
      <c r="HI6" s="43"/>
      <c r="HJ6" s="43"/>
      <c r="HK6" s="43"/>
      <c r="HL6" s="43"/>
      <c r="HM6" s="43"/>
    </row>
    <row r="7" spans="1:221" s="40" customFormat="1" ht="16">
      <c r="A7" s="43">
        <v>3</v>
      </c>
      <c r="B7" s="59">
        <v>5.8480924219999997</v>
      </c>
      <c r="C7" s="54">
        <f t="shared" ref="C7:C9" si="1">B7-B6</f>
        <v>-2.877283127000001</v>
      </c>
      <c r="D7" s="55">
        <v>70</v>
      </c>
      <c r="E7" s="59"/>
      <c r="F7" s="54"/>
      <c r="G7" s="55">
        <v>38</v>
      </c>
      <c r="H7" s="61">
        <v>47.565292139999997</v>
      </c>
      <c r="I7" s="55"/>
      <c r="J7" s="55">
        <v>28</v>
      </c>
      <c r="K7" s="59">
        <v>18.55293507</v>
      </c>
      <c r="L7" s="54">
        <f t="shared" ref="L7:L10" si="2">K7-K6</f>
        <v>32.216967369999999</v>
      </c>
      <c r="M7" s="54">
        <v>35</v>
      </c>
      <c r="N7" s="59">
        <v>-16.518664680000001</v>
      </c>
      <c r="O7" s="55">
        <f t="shared" ref="O7:O8" si="3">N7-N6</f>
        <v>-36.386078640000001</v>
      </c>
      <c r="P7" s="54">
        <v>56</v>
      </c>
      <c r="Q7" s="59">
        <v>39.99994805</v>
      </c>
      <c r="R7" s="54">
        <f t="shared" ref="R7:R8" si="4">Q7-Q6</f>
        <v>-16.567957499999999</v>
      </c>
      <c r="S7" s="54">
        <v>56</v>
      </c>
      <c r="T7" s="59">
        <v>42.922507799999998</v>
      </c>
      <c r="U7" s="54">
        <f t="shared" ref="U7:U17" si="5">T7-T6</f>
        <v>-1.1522787700000023</v>
      </c>
      <c r="V7" s="54">
        <v>42</v>
      </c>
      <c r="W7" s="59">
        <v>39.764535260000002</v>
      </c>
      <c r="X7" s="54"/>
      <c r="Y7" s="54">
        <v>32</v>
      </c>
      <c r="Z7" s="59">
        <v>29.462744600000001</v>
      </c>
      <c r="AA7" s="54">
        <f>Z7-Z5</f>
        <v>48.31924515</v>
      </c>
      <c r="AB7" s="54">
        <v>27</v>
      </c>
      <c r="AC7" s="59">
        <v>27.712063669999999</v>
      </c>
      <c r="AD7" s="54"/>
      <c r="AE7" s="54">
        <v>27</v>
      </c>
      <c r="AF7" s="59">
        <v>12.4611804</v>
      </c>
      <c r="AG7" s="54">
        <f t="shared" ref="AG7:AG18" si="6">AF7-AF6</f>
        <v>2.6685777060000007</v>
      </c>
      <c r="AH7" s="54">
        <v>50</v>
      </c>
      <c r="AI7" s="59">
        <v>26.149919950000001</v>
      </c>
      <c r="AJ7" s="54">
        <f t="shared" ref="AJ7:AJ15" si="7">AI7-AI6</f>
        <v>12.211043330000001</v>
      </c>
      <c r="AK7" s="54">
        <v>41</v>
      </c>
      <c r="AL7" s="59">
        <v>30.257808570000002</v>
      </c>
      <c r="AM7" s="54">
        <f t="shared" ref="AM7:AM23" si="8">AL7-AL6</f>
        <v>3.068462610000001</v>
      </c>
      <c r="AN7" s="54">
        <v>28</v>
      </c>
      <c r="AO7" s="59">
        <v>35.26695823</v>
      </c>
      <c r="AP7" s="54"/>
      <c r="AQ7" s="54">
        <v>77</v>
      </c>
      <c r="AR7" s="59">
        <v>54.883283779999999</v>
      </c>
      <c r="AS7" s="54">
        <f>AR7-AR6</f>
        <v>29.3453382</v>
      </c>
      <c r="AT7" s="54">
        <v>84</v>
      </c>
      <c r="AU7" s="59"/>
      <c r="AV7" s="54"/>
      <c r="AW7" s="54"/>
      <c r="AX7" s="59">
        <v>46.950192309999998</v>
      </c>
      <c r="AY7" s="54">
        <f t="shared" ref="AY7:AY26" si="9">AX7-AX6</f>
        <v>9.2239320300000003</v>
      </c>
      <c r="AZ7" s="54">
        <v>29</v>
      </c>
      <c r="BA7" s="59"/>
      <c r="BB7" s="54"/>
      <c r="BC7" s="54">
        <v>63</v>
      </c>
      <c r="BD7" s="59">
        <v>37.580514950000001</v>
      </c>
      <c r="BE7" s="54">
        <f t="shared" ref="BE7:BE11" si="10">BD7-BD6</f>
        <v>-14.043687990000002</v>
      </c>
      <c r="BF7" s="54">
        <v>63</v>
      </c>
      <c r="BG7" s="59">
        <v>89.502489449999999</v>
      </c>
      <c r="BH7" s="54">
        <f t="shared" ref="BH7:BH8" si="11">BG7-BG6</f>
        <v>5.8468167199999925</v>
      </c>
      <c r="BI7" s="54">
        <v>28</v>
      </c>
      <c r="BJ7" s="59"/>
      <c r="BK7" s="54"/>
      <c r="BL7" s="54">
        <v>28</v>
      </c>
      <c r="BM7" s="59"/>
      <c r="BN7" s="54"/>
      <c r="BO7" s="54"/>
      <c r="BP7" s="59"/>
      <c r="BQ7" s="54"/>
      <c r="BR7" s="54">
        <v>108</v>
      </c>
      <c r="BS7" s="59">
        <v>32.64070083</v>
      </c>
      <c r="BT7" s="54">
        <f t="shared" ref="BT7:BT9" si="12">BS7-BS6</f>
        <v>-1.4569736600000027</v>
      </c>
      <c r="BU7" s="54">
        <v>62</v>
      </c>
      <c r="BV7" s="59"/>
      <c r="BW7" s="54"/>
      <c r="BX7" s="54">
        <v>50</v>
      </c>
      <c r="BY7" s="59">
        <v>61.875297099999997</v>
      </c>
      <c r="BZ7" s="54">
        <f t="shared" ref="BZ7:BZ9" si="13">BY7-BY6</f>
        <v>11.18092686</v>
      </c>
      <c r="CA7" s="54">
        <v>49</v>
      </c>
      <c r="CB7" s="59">
        <v>16.767527179999998</v>
      </c>
      <c r="CC7" s="54"/>
      <c r="CD7" s="54">
        <v>140</v>
      </c>
      <c r="CE7" s="59">
        <v>40.950880949999998</v>
      </c>
      <c r="CF7" s="54">
        <f t="shared" ref="CF7:CF12" si="14">CE7-CE6</f>
        <v>10.755539129999999</v>
      </c>
      <c r="CG7" s="54">
        <v>28</v>
      </c>
      <c r="CH7" s="59"/>
      <c r="CI7" s="54"/>
      <c r="CJ7" s="54"/>
      <c r="CK7" s="59">
        <v>-10.085381330000001</v>
      </c>
      <c r="CL7" s="54">
        <f>CK7-CK6</f>
        <v>-32.267434109999996</v>
      </c>
      <c r="CM7" s="54">
        <v>659</v>
      </c>
      <c r="CN7" s="59">
        <v>48.484407099999999</v>
      </c>
      <c r="CO7" s="54">
        <f t="shared" ref="CO7:CO13" si="15">CN7-CN6</f>
        <v>12.291854700000002</v>
      </c>
      <c r="CP7" s="54">
        <v>28</v>
      </c>
      <c r="CQ7" s="59"/>
      <c r="CR7" s="54"/>
      <c r="CS7" s="54">
        <v>84</v>
      </c>
      <c r="CT7" s="59">
        <v>43.250817619999999</v>
      </c>
      <c r="CU7" s="54">
        <f>CT7-CT6</f>
        <v>7.0167406400000019</v>
      </c>
      <c r="CV7" s="54">
        <v>32</v>
      </c>
      <c r="CW7" s="59">
        <v>31.724399999999999</v>
      </c>
      <c r="CX7" s="54">
        <f>CW7-CW6</f>
        <v>1.6976513900000008</v>
      </c>
      <c r="CY7" s="54">
        <v>28</v>
      </c>
      <c r="CZ7" s="59">
        <v>73.110330970000007</v>
      </c>
      <c r="DA7" s="54">
        <f t="shared" si="0"/>
        <v>34.960834290000008</v>
      </c>
      <c r="DB7" s="54">
        <v>32</v>
      </c>
      <c r="DC7" s="59">
        <v>42.592621289999997</v>
      </c>
      <c r="DD7" s="54">
        <f>DC7-DC6</f>
        <v>0.28413712999999774</v>
      </c>
      <c r="DE7" s="54">
        <v>52</v>
      </c>
      <c r="DF7" s="59">
        <v>28.858889099999999</v>
      </c>
      <c r="DG7" s="54">
        <f t="shared" ref="DG7:DG10" si="16">DF7-DF6</f>
        <v>0.39331789999999955</v>
      </c>
      <c r="DH7" s="54">
        <v>35</v>
      </c>
      <c r="DI7" s="59">
        <v>37.269399999999997</v>
      </c>
      <c r="DJ7" s="54">
        <f>DI7-DI6</f>
        <v>-8.4401041300000017</v>
      </c>
      <c r="DK7" s="54">
        <v>1074</v>
      </c>
      <c r="DL7" s="59">
        <v>45.483510000000003</v>
      </c>
      <c r="DM7" s="54">
        <f>DL7-DL6</f>
        <v>2.6077901400000059</v>
      </c>
      <c r="DN7" s="54">
        <v>46</v>
      </c>
      <c r="DO7" s="59"/>
      <c r="DP7" s="54"/>
      <c r="DQ7" s="54"/>
      <c r="DR7" s="61">
        <v>61.567716359999999</v>
      </c>
      <c r="DS7" s="55">
        <f>DR7-DR6</f>
        <v>29.788895119999999</v>
      </c>
      <c r="DT7" s="54">
        <v>45</v>
      </c>
      <c r="DU7" s="59"/>
      <c r="DV7" s="54"/>
      <c r="DW7" s="54">
        <v>34</v>
      </c>
      <c r="DX7" s="59">
        <v>38.857616219999997</v>
      </c>
      <c r="DY7" s="54">
        <f>DX7</f>
        <v>38.857616219999997</v>
      </c>
      <c r="DZ7" s="54">
        <v>173</v>
      </c>
      <c r="EA7" s="59">
        <v>48.745278910000003</v>
      </c>
      <c r="EB7" s="54">
        <f>EA7-EA6</f>
        <v>17.557575710000002</v>
      </c>
      <c r="EC7" s="54">
        <v>65</v>
      </c>
      <c r="ED7" s="59"/>
      <c r="EE7" s="54"/>
      <c r="EF7" s="54">
        <v>32</v>
      </c>
      <c r="EG7" s="59">
        <v>45.612270000000002</v>
      </c>
      <c r="EH7" s="54">
        <f>EG7-EG6</f>
        <v>7.008031630000005</v>
      </c>
      <c r="EI7" s="54">
        <v>36</v>
      </c>
      <c r="EJ7" s="59">
        <v>10.75206931</v>
      </c>
      <c r="EK7" s="54">
        <f>EJ7-EJ6</f>
        <v>6.9663813430000001</v>
      </c>
      <c r="EL7" s="54">
        <v>29</v>
      </c>
      <c r="EM7" s="59"/>
      <c r="EN7" s="54"/>
      <c r="EO7" s="54"/>
      <c r="EP7" s="59">
        <v>42.176771100000003</v>
      </c>
      <c r="EQ7" s="54">
        <f>EP7-EP6</f>
        <v>4.7905538900000053</v>
      </c>
      <c r="ER7" s="54">
        <v>91</v>
      </c>
      <c r="ES7" s="59"/>
      <c r="ET7" s="54"/>
      <c r="EU7" s="54">
        <v>28</v>
      </c>
      <c r="EV7" s="59"/>
      <c r="EW7" s="54"/>
      <c r="EX7" s="54"/>
      <c r="EY7" s="59">
        <v>49.86083</v>
      </c>
      <c r="EZ7" s="54">
        <f>EY7-EY6</f>
        <v>25.750170000000001</v>
      </c>
      <c r="FA7" s="54">
        <v>35</v>
      </c>
      <c r="FB7" s="59"/>
      <c r="FC7" s="54"/>
      <c r="FD7" s="54"/>
      <c r="FE7" s="59"/>
      <c r="FF7" s="54"/>
      <c r="FG7" s="54"/>
      <c r="FH7" s="59">
        <v>-5.6844712599999996</v>
      </c>
      <c r="FI7" s="54"/>
      <c r="FJ7" s="54">
        <v>25</v>
      </c>
      <c r="FK7" s="59"/>
      <c r="FL7" s="54"/>
      <c r="FM7" s="54">
        <v>148</v>
      </c>
      <c r="FN7" s="59">
        <v>39.880960399999999</v>
      </c>
      <c r="FO7" s="54">
        <f>FN7-FN6</f>
        <v>-0.5482249300000035</v>
      </c>
      <c r="FP7" s="54">
        <v>33</v>
      </c>
      <c r="FQ7" s="59"/>
      <c r="FR7" s="54"/>
      <c r="FS7" s="54">
        <v>709</v>
      </c>
      <c r="FT7" s="59">
        <v>14.922437690000001</v>
      </c>
      <c r="FU7" s="54">
        <f>FT7-FT6</f>
        <v>3.3262047800000012</v>
      </c>
      <c r="FV7" s="54">
        <v>84</v>
      </c>
      <c r="FW7" s="59"/>
      <c r="FX7" s="54"/>
      <c r="FY7" s="54"/>
      <c r="FZ7" s="59"/>
      <c r="GA7" s="54"/>
      <c r="GB7" s="54"/>
      <c r="GC7" s="59"/>
      <c r="GD7" s="54"/>
      <c r="GE7" s="54"/>
      <c r="GF7" s="82">
        <v>20.18446427839384</v>
      </c>
      <c r="GG7" s="54">
        <f>GF7-GF6</f>
        <v>-22.529567493487853</v>
      </c>
      <c r="GH7" s="54">
        <v>398</v>
      </c>
      <c r="GI7" s="59"/>
      <c r="GJ7" s="54"/>
      <c r="GK7" s="54">
        <v>128</v>
      </c>
      <c r="GL7" s="59"/>
      <c r="GM7" s="54"/>
      <c r="GN7" s="54"/>
      <c r="GO7" s="59"/>
      <c r="GP7" s="54"/>
      <c r="GQ7" s="54">
        <v>29</v>
      </c>
      <c r="GR7" s="59">
        <v>60.131610449999997</v>
      </c>
      <c r="GS7" s="54">
        <f t="shared" ref="GS7:GS12" si="17">GR7-GR6</f>
        <v>14.900968369999994</v>
      </c>
      <c r="GT7" s="54">
        <v>28</v>
      </c>
      <c r="GU7" s="59"/>
      <c r="GV7" s="54"/>
      <c r="GW7" s="54"/>
      <c r="GX7" s="59">
        <v>34.119785530000001</v>
      </c>
      <c r="GY7" s="54">
        <f>GX7-GX6</f>
        <v>16.921747680000003</v>
      </c>
      <c r="GZ7" s="54">
        <v>49</v>
      </c>
      <c r="HA7" s="59"/>
      <c r="HB7" s="54"/>
      <c r="HC7" s="54">
        <v>49</v>
      </c>
      <c r="HD7" s="59"/>
      <c r="HE7" s="54"/>
      <c r="HF7" s="54"/>
      <c r="HG7" s="43"/>
      <c r="HH7" s="43"/>
      <c r="HI7" s="43"/>
      <c r="HJ7" s="43"/>
      <c r="HK7" s="43"/>
      <c r="HL7" s="43"/>
      <c r="HM7" s="43"/>
    </row>
    <row r="8" spans="1:221" s="40" customFormat="1">
      <c r="A8" s="43">
        <v>4</v>
      </c>
      <c r="B8" s="59">
        <v>30.519872729999999</v>
      </c>
      <c r="C8" s="54">
        <f t="shared" si="1"/>
        <v>24.671780307999999</v>
      </c>
      <c r="D8" s="55">
        <v>63</v>
      </c>
      <c r="E8" s="59">
        <v>81.844743190000003</v>
      </c>
      <c r="F8" s="54"/>
      <c r="G8" s="55">
        <v>21</v>
      </c>
      <c r="H8" s="59"/>
      <c r="I8" s="54"/>
      <c r="J8" s="54"/>
      <c r="K8" s="61">
        <v>4.9345073509999997</v>
      </c>
      <c r="L8" s="54">
        <f t="shared" si="2"/>
        <v>-13.618427719</v>
      </c>
      <c r="M8" s="55">
        <v>101</v>
      </c>
      <c r="N8" s="61">
        <v>-46.016503800000002</v>
      </c>
      <c r="O8" s="55">
        <f t="shared" si="3"/>
        <v>-29.497839120000002</v>
      </c>
      <c r="P8" s="55">
        <v>42</v>
      </c>
      <c r="Q8" s="59">
        <v>30.777584260000001</v>
      </c>
      <c r="R8" s="54">
        <f t="shared" si="4"/>
        <v>-9.2223637899999993</v>
      </c>
      <c r="S8" s="54">
        <v>42</v>
      </c>
      <c r="T8" s="59">
        <v>51.770685309999998</v>
      </c>
      <c r="U8" s="54">
        <f t="shared" si="5"/>
        <v>8.8481775099999993</v>
      </c>
      <c r="V8" s="54">
        <v>29</v>
      </c>
      <c r="W8" s="59">
        <v>40.538299430000002</v>
      </c>
      <c r="X8" s="54">
        <f>W8-W7</f>
        <v>0.77376416999999975</v>
      </c>
      <c r="Y8" s="54">
        <v>52</v>
      </c>
      <c r="Z8" s="59"/>
      <c r="AA8" s="54"/>
      <c r="AB8" s="54">
        <v>34</v>
      </c>
      <c r="AC8" s="59"/>
      <c r="AD8" s="54"/>
      <c r="AE8" s="54">
        <v>34</v>
      </c>
      <c r="AF8" s="59">
        <v>16.1876797</v>
      </c>
      <c r="AG8" s="54">
        <f t="shared" si="6"/>
        <v>3.7264993000000004</v>
      </c>
      <c r="AH8" s="54">
        <v>76</v>
      </c>
      <c r="AI8" s="59">
        <v>32.589506929999999</v>
      </c>
      <c r="AJ8" s="54">
        <f t="shared" si="7"/>
        <v>6.4395869799999979</v>
      </c>
      <c r="AK8" s="54">
        <v>31</v>
      </c>
      <c r="AL8" s="59"/>
      <c r="AM8" s="54"/>
      <c r="AN8" s="54">
        <v>119</v>
      </c>
      <c r="AO8" s="59">
        <v>60.439391239999999</v>
      </c>
      <c r="AP8" s="54">
        <f>AO8-AO7</f>
        <v>25.172433009999999</v>
      </c>
      <c r="AQ8" s="54">
        <v>154</v>
      </c>
      <c r="AR8" s="59"/>
      <c r="AS8" s="54"/>
      <c r="AT8" s="54">
        <v>57</v>
      </c>
      <c r="AU8" s="59"/>
      <c r="AV8" s="54"/>
      <c r="AW8" s="54"/>
      <c r="AX8" s="59">
        <v>45.981973570000001</v>
      </c>
      <c r="AY8" s="54">
        <f t="shared" si="9"/>
        <v>-0.96821873999999752</v>
      </c>
      <c r="AZ8" s="54">
        <v>59</v>
      </c>
      <c r="BA8" s="59">
        <v>36.236511929999999</v>
      </c>
      <c r="BB8" s="54"/>
      <c r="BC8" s="54">
        <v>28</v>
      </c>
      <c r="BD8" s="59">
        <v>26.607529230000001</v>
      </c>
      <c r="BE8" s="54">
        <f t="shared" si="10"/>
        <v>-10.97298572</v>
      </c>
      <c r="BF8" s="54">
        <v>24</v>
      </c>
      <c r="BG8" s="59">
        <v>90.753588789999995</v>
      </c>
      <c r="BH8" s="54">
        <f t="shared" si="11"/>
        <v>1.2510993399999961</v>
      </c>
      <c r="BI8" s="54">
        <v>48</v>
      </c>
      <c r="BJ8" s="59"/>
      <c r="BK8" s="54"/>
      <c r="BL8" s="54">
        <v>28</v>
      </c>
      <c r="BM8" s="59"/>
      <c r="BN8" s="54"/>
      <c r="BO8" s="54"/>
      <c r="BP8" s="59">
        <v>59.62682101</v>
      </c>
      <c r="BQ8" s="54"/>
      <c r="BR8" s="54">
        <v>77</v>
      </c>
      <c r="BS8" s="59">
        <v>50.436530449999999</v>
      </c>
      <c r="BT8" s="54">
        <f t="shared" si="12"/>
        <v>17.795829619999999</v>
      </c>
      <c r="BU8" s="54">
        <v>116</v>
      </c>
      <c r="BV8" s="59">
        <v>58.78592261</v>
      </c>
      <c r="BW8" s="54"/>
      <c r="BX8" s="54">
        <v>62</v>
      </c>
      <c r="BY8" s="59">
        <v>75.388397870000006</v>
      </c>
      <c r="BZ8" s="54">
        <f t="shared" si="13"/>
        <v>13.513100770000008</v>
      </c>
      <c r="CA8" s="54">
        <v>66</v>
      </c>
      <c r="CB8" s="59">
        <v>9.9417144949999994</v>
      </c>
      <c r="CC8" s="54">
        <f>CB8-CB7</f>
        <v>-6.8258126849999989</v>
      </c>
      <c r="CD8" s="54">
        <v>46</v>
      </c>
      <c r="CE8" s="59">
        <v>49.842067440000001</v>
      </c>
      <c r="CF8" s="54">
        <f t="shared" si="14"/>
        <v>8.8911864900000026</v>
      </c>
      <c r="CG8" s="54">
        <v>50</v>
      </c>
      <c r="CH8" s="59"/>
      <c r="CI8" s="54"/>
      <c r="CJ8" s="54"/>
      <c r="CK8" s="59"/>
      <c r="CL8" s="54"/>
      <c r="CM8" s="54"/>
      <c r="CN8" s="59">
        <v>51.648770560000003</v>
      </c>
      <c r="CO8" s="54">
        <f t="shared" si="15"/>
        <v>3.1643634600000041</v>
      </c>
      <c r="CP8" s="54">
        <v>28</v>
      </c>
      <c r="CQ8" s="59">
        <v>34.379477899999998</v>
      </c>
      <c r="CR8" s="54"/>
      <c r="CS8" s="54">
        <v>63</v>
      </c>
      <c r="CT8" s="59"/>
      <c r="CU8" s="54"/>
      <c r="CV8" s="54">
        <v>28</v>
      </c>
      <c r="CW8" s="59">
        <v>36.106200000000001</v>
      </c>
      <c r="CX8" s="54">
        <f>CW8-CW7</f>
        <v>4.3818000000000019</v>
      </c>
      <c r="CY8" s="54">
        <v>96</v>
      </c>
      <c r="CZ8" s="59">
        <v>79.781099999999995</v>
      </c>
      <c r="DA8" s="54">
        <f t="shared" si="0"/>
        <v>6.6707690299999882</v>
      </c>
      <c r="DB8" s="54">
        <v>126</v>
      </c>
      <c r="DC8" s="59"/>
      <c r="DD8" s="54"/>
      <c r="DE8" s="54"/>
      <c r="DF8" s="59">
        <v>34.654475679999997</v>
      </c>
      <c r="DG8" s="54">
        <f t="shared" si="16"/>
        <v>5.7955865799999984</v>
      </c>
      <c r="DH8" s="54">
        <v>140</v>
      </c>
      <c r="DI8" s="59">
        <v>57.078299999999999</v>
      </c>
      <c r="DJ8" s="54">
        <f t="shared" ref="DJ8:DJ10" si="18">DI8-DI7</f>
        <v>19.808900000000001</v>
      </c>
      <c r="DK8" s="54">
        <v>28</v>
      </c>
      <c r="DL8" s="59"/>
      <c r="DM8" s="54"/>
      <c r="DN8" s="54">
        <v>59</v>
      </c>
      <c r="DO8" s="59"/>
      <c r="DP8" s="54"/>
      <c r="DQ8" s="54"/>
      <c r="DR8" s="59"/>
      <c r="DS8" s="54"/>
      <c r="DT8" s="54">
        <v>78</v>
      </c>
      <c r="DU8" s="59"/>
      <c r="DV8" s="54"/>
      <c r="DW8" s="54">
        <v>157</v>
      </c>
      <c r="DX8" s="59">
        <v>57.155190079999997</v>
      </c>
      <c r="DY8" s="54">
        <f>DX8-DX7</f>
        <v>18.29757386</v>
      </c>
      <c r="DZ8" s="54">
        <v>36</v>
      </c>
      <c r="EA8" s="59">
        <v>66.981089999999995</v>
      </c>
      <c r="EB8" s="54">
        <f>EA8-EA7</f>
        <v>18.235811089999991</v>
      </c>
      <c r="EC8" s="54">
        <v>102</v>
      </c>
      <c r="ED8" s="59">
        <v>89.958966660000002</v>
      </c>
      <c r="EE8" s="54"/>
      <c r="EF8" s="54">
        <v>45</v>
      </c>
      <c r="EG8" s="59">
        <v>56.991660000000003</v>
      </c>
      <c r="EH8" s="54">
        <f>EG8-EG7</f>
        <v>11.379390000000001</v>
      </c>
      <c r="EI8" s="54">
        <v>27</v>
      </c>
      <c r="EJ8" s="59">
        <v>-12.07318199</v>
      </c>
      <c r="EK8" s="54">
        <f>EJ8-EJ7</f>
        <v>-22.825251299999998</v>
      </c>
      <c r="EL8" s="54">
        <v>44</v>
      </c>
      <c r="EM8" s="59">
        <v>69.280475710000005</v>
      </c>
      <c r="EN8" s="54">
        <f>EM8</f>
        <v>69.280475710000005</v>
      </c>
      <c r="EO8" s="54">
        <v>63</v>
      </c>
      <c r="EP8" s="59">
        <v>59.094560289999997</v>
      </c>
      <c r="EQ8" s="54">
        <f>EP8-EP7</f>
        <v>16.917789189999993</v>
      </c>
      <c r="ER8" s="54">
        <v>63</v>
      </c>
      <c r="ES8" s="59">
        <v>67.910324680000002</v>
      </c>
      <c r="ET8" s="54"/>
      <c r="EU8" s="54">
        <v>28</v>
      </c>
      <c r="EV8" s="59"/>
      <c r="EW8" s="54"/>
      <c r="EX8" s="54"/>
      <c r="EY8" s="59"/>
      <c r="EZ8" s="54"/>
      <c r="FA8" s="54">
        <v>35</v>
      </c>
      <c r="FB8" s="59"/>
      <c r="FC8" s="54"/>
      <c r="FD8" s="54"/>
      <c r="FE8" s="59"/>
      <c r="FF8" s="54"/>
      <c r="FG8" s="54"/>
      <c r="FH8" s="59">
        <v>5.2299465390000002</v>
      </c>
      <c r="FI8" s="54">
        <f>FH8-FH7</f>
        <v>10.914417798999999</v>
      </c>
      <c r="FJ8" s="54">
        <v>73</v>
      </c>
      <c r="FK8" s="59"/>
      <c r="FL8" s="54"/>
      <c r="FM8" s="54">
        <v>112</v>
      </c>
      <c r="FN8" s="59">
        <v>32.034489909999998</v>
      </c>
      <c r="FO8" s="54">
        <f t="shared" ref="FO8:FO9" si="19">FN8-FN7</f>
        <v>-7.8464704900000015</v>
      </c>
      <c r="FP8" s="54">
        <v>891</v>
      </c>
      <c r="FQ8" s="59"/>
      <c r="FR8" s="54"/>
      <c r="FS8" s="54"/>
      <c r="FT8" s="59"/>
      <c r="FU8" s="54"/>
      <c r="FV8" s="54">
        <v>42</v>
      </c>
      <c r="FW8" s="59"/>
      <c r="FX8" s="54"/>
      <c r="FY8" s="54"/>
      <c r="FZ8" s="59"/>
      <c r="GA8" s="54"/>
      <c r="GB8" s="54"/>
      <c r="GC8" s="59"/>
      <c r="GD8" s="54"/>
      <c r="GE8" s="54"/>
      <c r="GF8" s="59"/>
      <c r="GG8" s="54"/>
      <c r="GH8" s="54"/>
      <c r="GI8" s="59"/>
      <c r="GJ8" s="54"/>
      <c r="GK8" s="54">
        <v>32</v>
      </c>
      <c r="GL8" s="59"/>
      <c r="GM8" s="54"/>
      <c r="GN8" s="54"/>
      <c r="GO8" s="59"/>
      <c r="GP8" s="54"/>
      <c r="GQ8" s="54">
        <v>34</v>
      </c>
      <c r="GR8" s="59">
        <v>44.939204740000001</v>
      </c>
      <c r="GS8" s="54">
        <f t="shared" si="17"/>
        <v>-15.192405709999996</v>
      </c>
      <c r="GT8" s="54">
        <v>36</v>
      </c>
      <c r="GU8" s="59"/>
      <c r="GV8" s="54"/>
      <c r="GW8" s="54"/>
      <c r="GX8" s="59">
        <v>29.99277511</v>
      </c>
      <c r="GY8" s="54">
        <f t="shared" ref="GY8:GY17" si="20">GX8-GX7</f>
        <v>-4.1270104200000013</v>
      </c>
      <c r="GZ8" s="54">
        <v>119</v>
      </c>
      <c r="HA8" s="59">
        <v>61.510613890000002</v>
      </c>
      <c r="HB8" s="54">
        <f>HA8</f>
        <v>61.510613890000002</v>
      </c>
      <c r="HC8" s="54">
        <v>73</v>
      </c>
      <c r="HD8" s="59"/>
      <c r="HE8" s="54"/>
      <c r="HF8" s="54"/>
      <c r="HG8" s="43"/>
      <c r="HH8" s="43"/>
      <c r="HI8" s="43"/>
      <c r="HJ8" s="43"/>
      <c r="HK8" s="43"/>
      <c r="HL8" s="43"/>
      <c r="HM8" s="43"/>
    </row>
    <row r="9" spans="1:221" s="40" customFormat="1">
      <c r="A9" s="43">
        <v>5</v>
      </c>
      <c r="B9" s="59">
        <v>29.827783849999999</v>
      </c>
      <c r="C9" s="54">
        <f t="shared" si="1"/>
        <v>-0.69208888000000002</v>
      </c>
      <c r="D9" s="55">
        <v>238</v>
      </c>
      <c r="E9" s="59">
        <v>71.032637019999996</v>
      </c>
      <c r="F9" s="54">
        <f t="shared" ref="F9:F10" si="21">E9-E8</f>
        <v>-10.812106170000007</v>
      </c>
      <c r="G9" s="55">
        <v>26</v>
      </c>
      <c r="H9" s="59"/>
      <c r="I9" s="54"/>
      <c r="J9" s="54"/>
      <c r="K9" s="59">
        <v>-39.676196969999999</v>
      </c>
      <c r="L9" s="54">
        <f t="shared" si="2"/>
        <v>-44.610704321</v>
      </c>
      <c r="M9" s="54">
        <v>50</v>
      </c>
      <c r="N9" s="59"/>
      <c r="O9" s="54"/>
      <c r="P9" s="54"/>
      <c r="Q9" s="59"/>
      <c r="R9" s="54"/>
      <c r="S9" s="54"/>
      <c r="T9" s="59">
        <v>68.533807120000006</v>
      </c>
      <c r="U9" s="54">
        <f t="shared" si="5"/>
        <v>16.763121810000008</v>
      </c>
      <c r="V9" s="54">
        <v>28</v>
      </c>
      <c r="W9" s="59">
        <v>37.928088209999999</v>
      </c>
      <c r="X9" s="54">
        <f t="shared" ref="X9:X20" si="22">W9-W8</f>
        <v>-2.6102112200000036</v>
      </c>
      <c r="Y9" s="54">
        <v>57</v>
      </c>
      <c r="Z9" s="59">
        <v>14.319626270000001</v>
      </c>
      <c r="AA9" s="54"/>
      <c r="AB9" s="54">
        <v>29</v>
      </c>
      <c r="AC9" s="59">
        <v>36.529752430000002</v>
      </c>
      <c r="AD9" s="54"/>
      <c r="AE9" s="54">
        <v>29</v>
      </c>
      <c r="AF9" s="59">
        <v>19.24295219</v>
      </c>
      <c r="AG9" s="54">
        <f t="shared" si="6"/>
        <v>3.0552724900000001</v>
      </c>
      <c r="AH9" s="54">
        <v>84</v>
      </c>
      <c r="AI9" s="59">
        <v>26.698086700000001</v>
      </c>
      <c r="AJ9" s="54">
        <f t="shared" si="7"/>
        <v>-5.8914202299999978</v>
      </c>
      <c r="AK9" s="54">
        <v>28</v>
      </c>
      <c r="AL9" s="59">
        <v>51.476735310000002</v>
      </c>
      <c r="AM9" s="54"/>
      <c r="AN9" s="54">
        <v>35</v>
      </c>
      <c r="AO9" s="59">
        <v>54.177651969999999</v>
      </c>
      <c r="AP9" s="54">
        <f t="shared" ref="AP9:AP13" si="23">AO9-AO8</f>
        <v>-6.2617392699999996</v>
      </c>
      <c r="AQ9" s="54">
        <v>140</v>
      </c>
      <c r="AR9" s="59">
        <v>49.21357785</v>
      </c>
      <c r="AS9" s="54"/>
      <c r="AT9" s="54">
        <v>62</v>
      </c>
      <c r="AU9" s="59">
        <v>24.177262809999998</v>
      </c>
      <c r="AV9" s="54">
        <f>AU9</f>
        <v>24.177262809999998</v>
      </c>
      <c r="AW9" s="54">
        <v>28</v>
      </c>
      <c r="AX9" s="59">
        <v>63.590243819999998</v>
      </c>
      <c r="AY9" s="54">
        <f t="shared" si="9"/>
        <v>17.608270249999997</v>
      </c>
      <c r="AZ9" s="54">
        <v>21</v>
      </c>
      <c r="BA9" s="59"/>
      <c r="BB9" s="54"/>
      <c r="BC9" s="54">
        <v>35</v>
      </c>
      <c r="BD9" s="59">
        <v>31.963458230000001</v>
      </c>
      <c r="BE9" s="54">
        <f t="shared" si="10"/>
        <v>5.3559289999999997</v>
      </c>
      <c r="BF9" s="54">
        <v>59</v>
      </c>
      <c r="BG9" s="59"/>
      <c r="BH9" s="54"/>
      <c r="BI9" s="54">
        <v>31</v>
      </c>
      <c r="BJ9" s="59"/>
      <c r="BK9" s="54"/>
      <c r="BL9" s="54">
        <v>28</v>
      </c>
      <c r="BM9" s="59"/>
      <c r="BN9" s="54"/>
      <c r="BO9" s="54"/>
      <c r="BP9" s="59"/>
      <c r="BQ9" s="54"/>
      <c r="BR9" s="54"/>
      <c r="BS9" s="59">
        <v>38.233130039999999</v>
      </c>
      <c r="BT9" s="54">
        <f t="shared" si="12"/>
        <v>-12.20340041</v>
      </c>
      <c r="BU9" s="54">
        <v>207</v>
      </c>
      <c r="BV9" s="59">
        <v>37.498843950000001</v>
      </c>
      <c r="BW9" s="54">
        <f>BV9-BV8</f>
        <v>-21.287078659999999</v>
      </c>
      <c r="BX9" s="54">
        <v>231</v>
      </c>
      <c r="BY9" s="59">
        <v>85.504697199999995</v>
      </c>
      <c r="BZ9" s="54">
        <f t="shared" si="13"/>
        <v>10.11629932999999</v>
      </c>
      <c r="CA9" s="54">
        <v>52</v>
      </c>
      <c r="CB9" s="59">
        <v>24.052307630000001</v>
      </c>
      <c r="CC9" s="54">
        <f>CB9-CB8</f>
        <v>14.110593135000002</v>
      </c>
      <c r="CD9" s="54">
        <v>42</v>
      </c>
      <c r="CE9" s="59">
        <v>44.420994790000002</v>
      </c>
      <c r="CF9" s="54">
        <f t="shared" si="14"/>
        <v>-5.4210726499999993</v>
      </c>
      <c r="CG9" s="54">
        <v>31</v>
      </c>
      <c r="CH9" s="59"/>
      <c r="CI9" s="54"/>
      <c r="CJ9" s="54"/>
      <c r="CK9" s="59"/>
      <c r="CL9" s="54"/>
      <c r="CM9" s="54"/>
      <c r="CN9" s="59">
        <v>60.032973669999997</v>
      </c>
      <c r="CO9" s="54">
        <f t="shared" si="15"/>
        <v>8.3842031099999943</v>
      </c>
      <c r="CP9" s="54">
        <v>28</v>
      </c>
      <c r="CQ9" s="59">
        <v>43.077414040000001</v>
      </c>
      <c r="CR9" s="54">
        <f>CQ9-CQ8</f>
        <v>8.697936140000003</v>
      </c>
      <c r="CS9" s="54">
        <v>84</v>
      </c>
      <c r="CT9" s="59"/>
      <c r="CU9" s="54"/>
      <c r="CV9" s="54">
        <v>56</v>
      </c>
      <c r="CW9" s="59"/>
      <c r="CX9" s="54"/>
      <c r="CY9" s="54">
        <v>65</v>
      </c>
      <c r="CZ9" s="59">
        <v>82.513099999999994</v>
      </c>
      <c r="DA9" s="54">
        <f t="shared" si="0"/>
        <v>2.7319999999999993</v>
      </c>
      <c r="DB9" s="54">
        <v>28</v>
      </c>
      <c r="DC9" s="59"/>
      <c r="DD9" s="54"/>
      <c r="DE9" s="54"/>
      <c r="DF9" s="59">
        <v>27.617412000000002</v>
      </c>
      <c r="DG9" s="54">
        <f t="shared" si="16"/>
        <v>-7.0370636799999957</v>
      </c>
      <c r="DH9" s="54">
        <v>59</v>
      </c>
      <c r="DI9" s="59">
        <v>67.561989999999994</v>
      </c>
      <c r="DJ9" s="54">
        <f t="shared" si="18"/>
        <v>10.483689999999996</v>
      </c>
      <c r="DK9" s="54">
        <v>41</v>
      </c>
      <c r="DL9" s="59">
        <v>44.684256349999998</v>
      </c>
      <c r="DM9" s="54"/>
      <c r="DN9" s="54">
        <v>28</v>
      </c>
      <c r="DO9" s="59">
        <v>78.419305039999998</v>
      </c>
      <c r="DP9" s="54">
        <f>DO9</f>
        <v>78.419305039999998</v>
      </c>
      <c r="DQ9" s="54">
        <v>42</v>
      </c>
      <c r="DR9" s="59"/>
      <c r="DS9" s="54"/>
      <c r="DT9" s="54">
        <v>167</v>
      </c>
      <c r="DU9" s="59"/>
      <c r="DV9" s="54"/>
      <c r="DW9" s="54">
        <v>32</v>
      </c>
      <c r="DX9" s="59"/>
      <c r="DY9" s="54"/>
      <c r="DZ9" s="54"/>
      <c r="EA9" s="59">
        <v>69.230950000000007</v>
      </c>
      <c r="EB9" s="54">
        <f>EA9-EA8</f>
        <v>2.2498600000000124</v>
      </c>
      <c r="EC9" s="54">
        <v>87</v>
      </c>
      <c r="ED9" s="59">
        <v>91.419469879999994</v>
      </c>
      <c r="EE9" s="54">
        <f>ED9-ED8</f>
        <v>1.4605032199999926</v>
      </c>
      <c r="EF9" s="54">
        <v>77</v>
      </c>
      <c r="EG9" s="59"/>
      <c r="EH9" s="54"/>
      <c r="EI9" s="54"/>
      <c r="EJ9" s="59"/>
      <c r="EK9" s="54"/>
      <c r="EL9" s="54">
        <v>105</v>
      </c>
      <c r="EM9" s="59">
        <v>69.880200000000002</v>
      </c>
      <c r="EN9" s="54">
        <f>EM9-EM8</f>
        <v>0.5997242899999975</v>
      </c>
      <c r="EO9" s="54">
        <v>63</v>
      </c>
      <c r="EP9" s="59">
        <v>50.041930960000002</v>
      </c>
      <c r="EQ9" s="54">
        <f>EP9-EP8</f>
        <v>-9.0526293299999949</v>
      </c>
      <c r="ER9" s="54">
        <v>232</v>
      </c>
      <c r="ES9" s="59"/>
      <c r="ET9" s="54"/>
      <c r="EU9" s="54"/>
      <c r="EV9" s="59"/>
      <c r="EW9" s="54"/>
      <c r="EX9" s="54"/>
      <c r="EY9" s="59"/>
      <c r="EZ9" s="54"/>
      <c r="FA9" s="54">
        <v>70</v>
      </c>
      <c r="FB9" s="59"/>
      <c r="FC9" s="54"/>
      <c r="FD9" s="54"/>
      <c r="FE9" s="59"/>
      <c r="FF9" s="54"/>
      <c r="FG9" s="54"/>
      <c r="FH9" s="59"/>
      <c r="FI9" s="54"/>
      <c r="FJ9" s="54">
        <v>161</v>
      </c>
      <c r="FK9" s="59"/>
      <c r="FL9" s="54"/>
      <c r="FM9" s="54">
        <v>63</v>
      </c>
      <c r="FN9" s="59">
        <v>45.55147032</v>
      </c>
      <c r="FO9" s="54">
        <f t="shared" si="19"/>
        <v>13.516980410000002</v>
      </c>
      <c r="FP9" s="54">
        <v>56</v>
      </c>
      <c r="FQ9" s="59"/>
      <c r="FR9" s="54"/>
      <c r="FS9" s="54"/>
      <c r="FT9" s="59"/>
      <c r="FU9" s="54"/>
      <c r="FV9" s="54">
        <v>55</v>
      </c>
      <c r="FW9" s="59"/>
      <c r="FX9" s="54"/>
      <c r="FY9" s="54"/>
      <c r="FZ9" s="59"/>
      <c r="GA9" s="54"/>
      <c r="GB9" s="54"/>
      <c r="GC9" s="59"/>
      <c r="GD9" s="54"/>
      <c r="GE9" s="54"/>
      <c r="GF9" s="59"/>
      <c r="GG9" s="54"/>
      <c r="GH9" s="54"/>
      <c r="GI9" s="59"/>
      <c r="GJ9" s="54"/>
      <c r="GK9" s="54">
        <v>66</v>
      </c>
      <c r="GL9" s="59"/>
      <c r="GM9" s="54"/>
      <c r="GN9" s="54"/>
      <c r="GO9" s="59"/>
      <c r="GP9" s="54"/>
      <c r="GQ9" s="54">
        <v>29</v>
      </c>
      <c r="GR9" s="59">
        <v>44.403644290000003</v>
      </c>
      <c r="GS9" s="54">
        <f t="shared" si="17"/>
        <v>-0.53556044999999841</v>
      </c>
      <c r="GT9" s="54">
        <v>86</v>
      </c>
      <c r="GU9" s="59"/>
      <c r="GV9" s="54"/>
      <c r="GW9" s="54"/>
      <c r="GX9" s="59">
        <v>44.915801739999999</v>
      </c>
      <c r="GY9" s="54">
        <f t="shared" si="20"/>
        <v>14.923026629999999</v>
      </c>
      <c r="GZ9" s="54">
        <v>69</v>
      </c>
      <c r="HA9" s="59">
        <v>57.625847329999999</v>
      </c>
      <c r="HB9" s="54">
        <f>HA9-HA8</f>
        <v>-3.8847665600000028</v>
      </c>
      <c r="HC9" s="54">
        <v>98</v>
      </c>
      <c r="HD9" s="59"/>
      <c r="HE9" s="54"/>
      <c r="HF9" s="54"/>
      <c r="HG9" s="43"/>
      <c r="HH9" s="43"/>
      <c r="HI9" s="43"/>
      <c r="HJ9" s="43"/>
      <c r="HK9" s="43"/>
      <c r="HL9" s="43"/>
      <c r="HM9" s="43"/>
    </row>
    <row r="10" spans="1:221" s="40" customFormat="1">
      <c r="A10" s="43">
        <v>6</v>
      </c>
      <c r="B10" s="59"/>
      <c r="C10" s="54"/>
      <c r="D10" s="54"/>
      <c r="E10" s="59">
        <v>93.242703000000006</v>
      </c>
      <c r="F10" s="54">
        <f t="shared" si="21"/>
        <v>22.21006598000001</v>
      </c>
      <c r="G10" s="55">
        <v>294</v>
      </c>
      <c r="H10" s="59"/>
      <c r="I10" s="54"/>
      <c r="J10" s="54"/>
      <c r="K10" s="61">
        <v>-21.846961570000001</v>
      </c>
      <c r="L10" s="54">
        <f t="shared" si="2"/>
        <v>17.829235399999998</v>
      </c>
      <c r="M10" s="55">
        <v>28</v>
      </c>
      <c r="N10" s="59"/>
      <c r="O10" s="54"/>
      <c r="P10" s="54"/>
      <c r="Q10" s="59"/>
      <c r="R10" s="54"/>
      <c r="S10" s="54"/>
      <c r="T10" s="59">
        <v>55.188200109999997</v>
      </c>
      <c r="U10" s="54">
        <f t="shared" si="5"/>
        <v>-13.345607010000009</v>
      </c>
      <c r="V10" s="54">
        <v>28</v>
      </c>
      <c r="W10" s="59">
        <v>36.484846769999997</v>
      </c>
      <c r="X10" s="54">
        <f t="shared" si="22"/>
        <v>-1.4432414400000013</v>
      </c>
      <c r="Y10" s="54">
        <v>73</v>
      </c>
      <c r="Z10" s="59">
        <v>26.009183109999999</v>
      </c>
      <c r="AA10" s="54">
        <f>Z10-Z9</f>
        <v>11.689556839999998</v>
      </c>
      <c r="AB10" s="54">
        <v>35</v>
      </c>
      <c r="AC10" s="59">
        <v>6.6371614320000001</v>
      </c>
      <c r="AD10" s="54">
        <f>AC10-AC9</f>
        <v>-29.892590998000003</v>
      </c>
      <c r="AE10" s="54">
        <v>35</v>
      </c>
      <c r="AF10" s="59">
        <v>26.112162470000001</v>
      </c>
      <c r="AG10" s="54">
        <f t="shared" si="6"/>
        <v>6.8692102800000008</v>
      </c>
      <c r="AH10" s="54">
        <v>78</v>
      </c>
      <c r="AI10" s="59">
        <v>54.462001710000003</v>
      </c>
      <c r="AJ10" s="54">
        <f t="shared" si="7"/>
        <v>27.763915010000002</v>
      </c>
      <c r="AK10" s="54">
        <v>59</v>
      </c>
      <c r="AL10" s="59">
        <v>49.900126729999997</v>
      </c>
      <c r="AM10" s="54">
        <f t="shared" si="8"/>
        <v>-1.5766085800000056</v>
      </c>
      <c r="AN10" s="54">
        <v>28</v>
      </c>
      <c r="AO10" s="59">
        <v>42.774304260000001</v>
      </c>
      <c r="AP10" s="54">
        <f t="shared" si="23"/>
        <v>-11.403347709999998</v>
      </c>
      <c r="AQ10" s="54">
        <v>126</v>
      </c>
      <c r="AR10" s="59">
        <v>58.914106140000001</v>
      </c>
      <c r="AS10" s="54">
        <f t="shared" ref="AS10:AS14" si="24">AR10-AR9</f>
        <v>9.7005282900000012</v>
      </c>
      <c r="AT10" s="54">
        <v>106</v>
      </c>
      <c r="AU10" s="59">
        <v>10.923170239999999</v>
      </c>
      <c r="AV10" s="54">
        <f>AU10-AU9</f>
        <v>-13.254092569999999</v>
      </c>
      <c r="AW10" s="54">
        <v>245</v>
      </c>
      <c r="AX10" s="59">
        <v>64.532820610000002</v>
      </c>
      <c r="AY10" s="54">
        <f t="shared" si="9"/>
        <v>0.94257679000000394</v>
      </c>
      <c r="AZ10" s="54">
        <v>31</v>
      </c>
      <c r="BA10" s="59">
        <v>24.45003715</v>
      </c>
      <c r="BB10" s="54"/>
      <c r="BC10" s="54">
        <v>28</v>
      </c>
      <c r="BD10" s="59">
        <v>47.918996550000003</v>
      </c>
      <c r="BE10" s="54">
        <f t="shared" si="10"/>
        <v>15.955538320000002</v>
      </c>
      <c r="BF10" s="54">
        <v>109</v>
      </c>
      <c r="BG10" s="59">
        <v>97.863786730000001</v>
      </c>
      <c r="BH10" s="54"/>
      <c r="BI10" s="54">
        <v>46</v>
      </c>
      <c r="BJ10" s="59">
        <v>55.476150760000003</v>
      </c>
      <c r="BK10" s="54"/>
      <c r="BL10" s="54">
        <v>35</v>
      </c>
      <c r="BM10" s="59"/>
      <c r="BN10" s="54"/>
      <c r="BO10" s="54"/>
      <c r="BP10" s="59"/>
      <c r="BQ10" s="54"/>
      <c r="BR10" s="54"/>
      <c r="BS10" s="59"/>
      <c r="BT10" s="54"/>
      <c r="BU10" s="54"/>
      <c r="BV10" s="59">
        <v>81.520647909999994</v>
      </c>
      <c r="BW10" s="54">
        <f t="shared" ref="BW10:BW14" si="25">BV10-BV9</f>
        <v>44.021803959999993</v>
      </c>
      <c r="BX10" s="54">
        <v>78</v>
      </c>
      <c r="BY10" s="59"/>
      <c r="BZ10" s="54"/>
      <c r="CA10" s="54"/>
      <c r="CB10" s="59"/>
      <c r="CC10" s="54"/>
      <c r="CD10" s="54"/>
      <c r="CE10" s="59">
        <v>64.17336435</v>
      </c>
      <c r="CF10" s="54">
        <f t="shared" si="14"/>
        <v>19.752369559999998</v>
      </c>
      <c r="CG10" s="54">
        <v>45</v>
      </c>
      <c r="CH10" s="59"/>
      <c r="CI10" s="54"/>
      <c r="CJ10" s="54"/>
      <c r="CK10" s="59"/>
      <c r="CL10" s="54"/>
      <c r="CM10" s="54"/>
      <c r="CN10" s="59">
        <v>61.103521739999998</v>
      </c>
      <c r="CO10" s="54">
        <f t="shared" si="15"/>
        <v>1.070548070000001</v>
      </c>
      <c r="CP10" s="54">
        <v>293</v>
      </c>
      <c r="CQ10" s="59">
        <v>46.325861799999998</v>
      </c>
      <c r="CR10" s="54">
        <f t="shared" ref="CR10:CR13" si="26">CQ10-CQ9</f>
        <v>3.2484477599999977</v>
      </c>
      <c r="CS10" s="54">
        <v>77</v>
      </c>
      <c r="CT10" s="59">
        <v>58.782844959999998</v>
      </c>
      <c r="CU10" s="54"/>
      <c r="CV10" s="54">
        <v>63</v>
      </c>
      <c r="CW10" s="59"/>
      <c r="CX10" s="54"/>
      <c r="CY10" s="54">
        <v>35</v>
      </c>
      <c r="CZ10" s="59">
        <v>84.650300000000001</v>
      </c>
      <c r="DA10" s="54">
        <f t="shared" si="0"/>
        <v>2.1372000000000071</v>
      </c>
      <c r="DB10" s="54">
        <v>28</v>
      </c>
      <c r="DC10" s="59"/>
      <c r="DD10" s="54"/>
      <c r="DE10" s="54"/>
      <c r="DF10" s="59">
        <v>40.05390732</v>
      </c>
      <c r="DG10" s="54">
        <f t="shared" si="16"/>
        <v>12.436495319999999</v>
      </c>
      <c r="DH10" s="54">
        <v>91</v>
      </c>
      <c r="DI10" s="59">
        <v>39.354999999999997</v>
      </c>
      <c r="DJ10" s="54">
        <f t="shared" si="18"/>
        <v>-28.206989999999998</v>
      </c>
      <c r="DK10" s="54">
        <v>323</v>
      </c>
      <c r="DL10" s="59">
        <v>64.926369780000002</v>
      </c>
      <c r="DM10" s="54">
        <f>DL10-DL9</f>
        <v>20.242113430000003</v>
      </c>
      <c r="DN10" s="54">
        <v>35</v>
      </c>
      <c r="DO10" s="59"/>
      <c r="DP10" s="54"/>
      <c r="DQ10" s="54"/>
      <c r="DR10" s="59">
        <v>51.052334340000002</v>
      </c>
      <c r="DS10" s="54"/>
      <c r="DT10" s="54">
        <v>113</v>
      </c>
      <c r="DU10" s="59">
        <v>28.17605863</v>
      </c>
      <c r="DV10" s="54"/>
      <c r="DW10" s="54">
        <v>28</v>
      </c>
      <c r="DX10" s="59"/>
      <c r="DY10" s="54"/>
      <c r="DZ10" s="54"/>
      <c r="EA10" s="59">
        <v>68.184219999999996</v>
      </c>
      <c r="EB10" s="54">
        <f>EA10-EA9</f>
        <v>-1.0467300000000108</v>
      </c>
      <c r="EC10" s="54">
        <v>60</v>
      </c>
      <c r="ED10" s="59">
        <v>95.634113569999997</v>
      </c>
      <c r="EE10" s="54">
        <f>ED10-ED9</f>
        <v>4.2146436900000026</v>
      </c>
      <c r="EF10" s="54">
        <v>57</v>
      </c>
      <c r="EG10" s="59"/>
      <c r="EH10" s="54"/>
      <c r="EI10" s="54"/>
      <c r="EJ10" s="59"/>
      <c r="EK10" s="54"/>
      <c r="EL10" s="54">
        <v>93</v>
      </c>
      <c r="EM10" s="59"/>
      <c r="EN10" s="54"/>
      <c r="EO10" s="54">
        <v>35</v>
      </c>
      <c r="EP10" s="59"/>
      <c r="EQ10" s="54"/>
      <c r="ER10" s="54"/>
      <c r="ES10" s="59"/>
      <c r="ET10" s="54"/>
      <c r="EU10" s="54"/>
      <c r="EV10" s="59"/>
      <c r="EW10" s="54"/>
      <c r="EX10" s="54"/>
      <c r="EY10" s="59">
        <v>46.812489999999997</v>
      </c>
      <c r="EZ10" s="54"/>
      <c r="FA10" s="54">
        <v>56</v>
      </c>
      <c r="FB10" s="59"/>
      <c r="FC10" s="54"/>
      <c r="FD10" s="54"/>
      <c r="FE10" s="59"/>
      <c r="FF10" s="54"/>
      <c r="FG10" s="54"/>
      <c r="FH10" s="59"/>
      <c r="FI10" s="54"/>
      <c r="FJ10" s="54">
        <v>60</v>
      </c>
      <c r="FK10" s="59"/>
      <c r="FL10" s="54"/>
      <c r="FM10" s="54">
        <v>208</v>
      </c>
      <c r="FN10" s="59"/>
      <c r="FO10" s="54"/>
      <c r="FP10" s="54"/>
      <c r="FQ10" s="59"/>
      <c r="FR10" s="54"/>
      <c r="FS10" s="54"/>
      <c r="FT10" s="59"/>
      <c r="FU10" s="54"/>
      <c r="FV10" s="54">
        <v>36</v>
      </c>
      <c r="FW10" s="59"/>
      <c r="FX10" s="54"/>
      <c r="FY10" s="54"/>
      <c r="FZ10" s="59"/>
      <c r="GA10" s="54"/>
      <c r="GB10" s="54"/>
      <c r="GC10" s="59"/>
      <c r="GD10" s="54"/>
      <c r="GE10" s="54"/>
      <c r="GF10" s="59"/>
      <c r="GG10" s="54"/>
      <c r="GH10" s="54"/>
      <c r="GI10" s="59"/>
      <c r="GJ10" s="54"/>
      <c r="GK10" s="54">
        <v>28</v>
      </c>
      <c r="GL10" s="59"/>
      <c r="GM10" s="54"/>
      <c r="GN10" s="54"/>
      <c r="GO10" s="59"/>
      <c r="GP10" s="54"/>
      <c r="GQ10" s="54">
        <v>28</v>
      </c>
      <c r="GR10" s="59">
        <v>56.801550519999999</v>
      </c>
      <c r="GS10" s="54">
        <f t="shared" si="17"/>
        <v>12.397906229999997</v>
      </c>
      <c r="GT10" s="54">
        <v>33</v>
      </c>
      <c r="GU10" s="59"/>
      <c r="GV10" s="54"/>
      <c r="GW10" s="54"/>
      <c r="GX10" s="59">
        <v>42.277287440000002</v>
      </c>
      <c r="GY10" s="54">
        <f t="shared" si="20"/>
        <v>-2.6385142999999971</v>
      </c>
      <c r="GZ10" s="54">
        <v>105</v>
      </c>
      <c r="HA10" s="59">
        <v>75.286637029999994</v>
      </c>
      <c r="HB10" s="54">
        <f t="shared" ref="HB10:HB13" si="27">HA10-HA9</f>
        <v>17.660789699999995</v>
      </c>
      <c r="HC10" s="54">
        <v>84</v>
      </c>
      <c r="HD10" s="59"/>
      <c r="HE10" s="54"/>
      <c r="HF10" s="54"/>
      <c r="HG10" s="43"/>
      <c r="HH10" s="43"/>
      <c r="HI10" s="43"/>
      <c r="HJ10" s="43"/>
      <c r="HK10" s="43"/>
      <c r="HL10" s="43"/>
      <c r="HM10" s="43"/>
    </row>
    <row r="11" spans="1:221">
      <c r="A11" s="43">
        <v>7</v>
      </c>
      <c r="B11" s="59"/>
      <c r="C11" s="54"/>
      <c r="D11" s="54"/>
      <c r="E11" s="59"/>
      <c r="F11" s="54"/>
      <c r="G11" s="54"/>
      <c r="H11" s="59"/>
      <c r="I11" s="54"/>
      <c r="J11" s="54"/>
      <c r="K11" s="59"/>
      <c r="L11" s="54"/>
      <c r="M11" s="54"/>
      <c r="N11" s="59"/>
      <c r="O11" s="54"/>
      <c r="P11" s="54"/>
      <c r="Q11" s="59"/>
      <c r="R11" s="54"/>
      <c r="S11" s="54"/>
      <c r="T11" s="59">
        <v>68.720115719999995</v>
      </c>
      <c r="U11" s="54">
        <f t="shared" si="5"/>
        <v>13.531915609999999</v>
      </c>
      <c r="V11" s="54">
        <v>168</v>
      </c>
      <c r="W11" s="59">
        <v>33.877698350000003</v>
      </c>
      <c r="X11" s="54">
        <f t="shared" si="22"/>
        <v>-2.6071484199999944</v>
      </c>
      <c r="Y11" s="54">
        <v>42</v>
      </c>
      <c r="Z11" s="59">
        <v>35.70619791</v>
      </c>
      <c r="AA11" s="54">
        <f t="shared" ref="AA11:AA27" si="28">Z11-Z10</f>
        <v>9.6970148000000016</v>
      </c>
      <c r="AB11" s="54">
        <v>28</v>
      </c>
      <c r="AC11" s="59">
        <v>41.203822610000003</v>
      </c>
      <c r="AD11" s="54">
        <f t="shared" ref="AD11:AD27" si="29">AC11-AC10</f>
        <v>34.566661178000004</v>
      </c>
      <c r="AE11" s="54">
        <v>28</v>
      </c>
      <c r="AF11" s="59">
        <v>26.797483880000001</v>
      </c>
      <c r="AG11" s="54">
        <f t="shared" si="6"/>
        <v>0.68532141000000024</v>
      </c>
      <c r="AH11" s="54">
        <v>42</v>
      </c>
      <c r="AI11" s="59">
        <v>48.361399179999999</v>
      </c>
      <c r="AJ11" s="54">
        <f t="shared" si="7"/>
        <v>-6.1006025300000033</v>
      </c>
      <c r="AK11" s="54">
        <v>25</v>
      </c>
      <c r="AL11" s="59">
        <v>54.640992490000002</v>
      </c>
      <c r="AM11" s="54">
        <f t="shared" si="8"/>
        <v>4.7408657600000055</v>
      </c>
      <c r="AN11" s="54">
        <v>28</v>
      </c>
      <c r="AO11" s="59">
        <v>63.590225670000002</v>
      </c>
      <c r="AP11" s="54">
        <f t="shared" si="23"/>
        <v>20.815921410000001</v>
      </c>
      <c r="AQ11" s="54">
        <v>280</v>
      </c>
      <c r="AR11" s="59">
        <v>64.387450779999995</v>
      </c>
      <c r="AS11" s="54">
        <f t="shared" si="24"/>
        <v>5.4733446399999934</v>
      </c>
      <c r="AT11" s="54">
        <v>63</v>
      </c>
      <c r="AU11" s="59">
        <v>25.656511299999998</v>
      </c>
      <c r="AV11" s="54">
        <f t="shared" ref="AV11:AV15" si="30">AU11-AU10</f>
        <v>14.733341059999999</v>
      </c>
      <c r="AW11" s="54">
        <v>59</v>
      </c>
      <c r="AX11" s="59"/>
      <c r="AY11" s="54"/>
      <c r="AZ11" s="54">
        <v>32</v>
      </c>
      <c r="BA11" s="59"/>
      <c r="BB11" s="54"/>
      <c r="BC11" s="54">
        <v>57</v>
      </c>
      <c r="BD11" s="59">
        <v>38.650453130000002</v>
      </c>
      <c r="BE11" s="54">
        <f t="shared" si="10"/>
        <v>-9.2685434200000003</v>
      </c>
      <c r="BF11" s="54">
        <v>118</v>
      </c>
      <c r="BG11" s="59"/>
      <c r="BH11" s="54"/>
      <c r="BI11" s="54"/>
      <c r="BJ11" s="59"/>
      <c r="BK11" s="54"/>
      <c r="BL11" s="54">
        <v>35</v>
      </c>
      <c r="BM11" s="59"/>
      <c r="BN11" s="54"/>
      <c r="BO11" s="54"/>
      <c r="BP11" s="59"/>
      <c r="BQ11" s="54"/>
      <c r="BR11" s="54"/>
      <c r="BS11" s="59"/>
      <c r="BT11" s="54"/>
      <c r="BU11" s="54"/>
      <c r="BV11" s="59">
        <v>83.578538330000001</v>
      </c>
      <c r="BW11" s="54">
        <f t="shared" si="25"/>
        <v>2.0578904200000068</v>
      </c>
      <c r="BX11" s="54">
        <v>31</v>
      </c>
      <c r="BY11" s="59"/>
      <c r="BZ11" s="54"/>
      <c r="CA11" s="54"/>
      <c r="CB11" s="59"/>
      <c r="CC11" s="54"/>
      <c r="CD11" s="54"/>
      <c r="CE11" s="59">
        <v>68.241058679999995</v>
      </c>
      <c r="CF11" s="54">
        <f t="shared" si="14"/>
        <v>4.0676943299999948</v>
      </c>
      <c r="CG11" s="54">
        <v>185</v>
      </c>
      <c r="CH11" s="59"/>
      <c r="CI11" s="54"/>
      <c r="CJ11" s="54"/>
      <c r="CK11" s="59"/>
      <c r="CL11" s="54"/>
      <c r="CM11" s="54"/>
      <c r="CN11" s="59">
        <v>59.136449089999999</v>
      </c>
      <c r="CO11" s="54">
        <f t="shared" si="15"/>
        <v>-1.9670726499999986</v>
      </c>
      <c r="CP11" s="54">
        <v>28</v>
      </c>
      <c r="CQ11" s="59">
        <v>57.929323799999999</v>
      </c>
      <c r="CR11" s="54">
        <f t="shared" si="26"/>
        <v>11.603462</v>
      </c>
      <c r="CS11" s="54">
        <v>147</v>
      </c>
      <c r="CT11" s="59">
        <v>62.346649999999997</v>
      </c>
      <c r="CU11" s="54">
        <f>CT11-CT10</f>
        <v>3.5638050399999983</v>
      </c>
      <c r="CV11" s="54">
        <v>81</v>
      </c>
      <c r="CW11" s="59">
        <v>37.380699999999997</v>
      </c>
      <c r="CX11" s="54"/>
      <c r="CY11" s="54">
        <v>68</v>
      </c>
      <c r="CZ11" s="59">
        <v>84.126800000000003</v>
      </c>
      <c r="DA11" s="54">
        <f t="shared" si="0"/>
        <v>-0.52349999999999852</v>
      </c>
      <c r="DB11" s="54">
        <v>35</v>
      </c>
      <c r="DC11" s="59"/>
      <c r="DD11" s="54"/>
      <c r="DE11" s="54"/>
      <c r="DF11" s="59"/>
      <c r="DG11" s="54"/>
      <c r="DH11" s="54"/>
      <c r="DI11" s="59"/>
      <c r="DJ11" s="54"/>
      <c r="DK11" s="54"/>
      <c r="DL11" s="59">
        <v>44.73060298</v>
      </c>
      <c r="DM11" s="54">
        <f>DL11-DL10</f>
        <v>-20.195766800000001</v>
      </c>
      <c r="DN11" s="54">
        <v>21</v>
      </c>
      <c r="DO11" s="59"/>
      <c r="DP11" s="54"/>
      <c r="DQ11" s="54"/>
      <c r="DR11" s="59">
        <v>67.274242340000001</v>
      </c>
      <c r="DS11" s="54">
        <f>DR11-DR10</f>
        <v>16.221907999999999</v>
      </c>
      <c r="DT11" s="54">
        <v>139</v>
      </c>
      <c r="DU11" s="59">
        <v>48.16072011</v>
      </c>
      <c r="DV11" s="54">
        <f>DU11-DU10</f>
        <v>19.98466148</v>
      </c>
      <c r="DW11" s="54">
        <v>48</v>
      </c>
      <c r="DX11" s="59"/>
      <c r="DY11" s="54"/>
      <c r="DZ11" s="54"/>
      <c r="EA11" s="59">
        <v>67.245320000000007</v>
      </c>
      <c r="EB11" s="54">
        <f>EA11-EA10</f>
        <v>-0.93889999999998963</v>
      </c>
      <c r="EC11" s="54">
        <v>38</v>
      </c>
      <c r="ED11" s="59">
        <v>94.339959440000001</v>
      </c>
      <c r="EE11" s="54">
        <f>ED11-ED10</f>
        <v>-1.2941541299999955</v>
      </c>
      <c r="EF11" s="54">
        <v>91</v>
      </c>
      <c r="EG11" s="59"/>
      <c r="EH11" s="54"/>
      <c r="EI11" s="54"/>
      <c r="EJ11" s="59"/>
      <c r="EK11" s="54"/>
      <c r="EL11" s="54">
        <v>31</v>
      </c>
      <c r="EM11" s="59"/>
      <c r="EN11" s="54"/>
      <c r="EO11" s="54">
        <v>63</v>
      </c>
      <c r="EP11" s="59"/>
      <c r="EQ11" s="54"/>
      <c r="ER11" s="54"/>
      <c r="ES11" s="59"/>
      <c r="ET11" s="54"/>
      <c r="EU11" s="54"/>
      <c r="EV11" s="59"/>
      <c r="EW11" s="54"/>
      <c r="EX11" s="54"/>
      <c r="EY11" s="59"/>
      <c r="EZ11" s="54"/>
      <c r="FA11" s="54">
        <v>63</v>
      </c>
      <c r="FB11" s="59"/>
      <c r="FC11" s="54"/>
      <c r="FD11" s="54"/>
      <c r="FE11" s="59"/>
      <c r="FF11" s="54"/>
      <c r="FG11" s="54"/>
      <c r="FH11" s="59"/>
      <c r="FI11" s="54"/>
      <c r="FJ11" s="54">
        <v>35</v>
      </c>
      <c r="FK11" s="59"/>
      <c r="FL11" s="54"/>
      <c r="FM11" s="54">
        <v>84</v>
      </c>
      <c r="FN11" s="59"/>
      <c r="FO11" s="54"/>
      <c r="FP11" s="54"/>
      <c r="FQ11" s="59"/>
      <c r="FR11" s="54"/>
      <c r="FS11" s="54"/>
      <c r="FT11" s="59"/>
      <c r="FU11" s="54"/>
      <c r="FV11" s="54">
        <v>35</v>
      </c>
      <c r="FW11" s="59"/>
      <c r="FX11" s="54"/>
      <c r="FY11" s="54"/>
      <c r="FZ11" s="59"/>
      <c r="GA11" s="54"/>
      <c r="GB11" s="54"/>
      <c r="GC11" s="59"/>
      <c r="GD11" s="54"/>
      <c r="GE11" s="54"/>
      <c r="GF11" s="59"/>
      <c r="GG11" s="54"/>
      <c r="GH11" s="54"/>
      <c r="GI11" s="59">
        <v>50.780921900000003</v>
      </c>
      <c r="GJ11" s="54"/>
      <c r="GK11" s="54">
        <v>98</v>
      </c>
      <c r="GL11" s="59"/>
      <c r="GM11" s="54"/>
      <c r="GN11" s="54"/>
      <c r="GO11" s="59"/>
      <c r="GP11" s="54"/>
      <c r="GQ11" s="54">
        <v>28</v>
      </c>
      <c r="GR11" s="59">
        <v>55.656869710000002</v>
      </c>
      <c r="GS11" s="54">
        <f t="shared" si="17"/>
        <v>-1.144680809999997</v>
      </c>
      <c r="GT11" s="54">
        <v>97</v>
      </c>
      <c r="GU11" s="59"/>
      <c r="GV11" s="54"/>
      <c r="GW11" s="54"/>
      <c r="GX11" s="59">
        <v>44.153542270000003</v>
      </c>
      <c r="GY11" s="54">
        <f t="shared" si="20"/>
        <v>1.8762548300000006</v>
      </c>
      <c r="GZ11" s="54">
        <v>38</v>
      </c>
      <c r="HA11" s="59">
        <v>69.913296329999994</v>
      </c>
      <c r="HB11" s="54">
        <f t="shared" si="27"/>
        <v>-5.3733407</v>
      </c>
      <c r="HC11" s="54">
        <v>84</v>
      </c>
      <c r="HD11" s="59"/>
      <c r="HE11" s="54"/>
      <c r="HF11" s="54"/>
    </row>
    <row r="12" spans="1:221">
      <c r="A12" s="43">
        <v>8</v>
      </c>
      <c r="B12" s="59"/>
      <c r="C12" s="54"/>
      <c r="D12" s="54"/>
      <c r="E12" s="59"/>
      <c r="F12" s="54"/>
      <c r="G12" s="54"/>
      <c r="H12" s="59"/>
      <c r="I12" s="54"/>
      <c r="J12" s="54"/>
      <c r="K12" s="59"/>
      <c r="L12" s="54"/>
      <c r="M12" s="54"/>
      <c r="N12" s="59"/>
      <c r="O12" s="54"/>
      <c r="P12" s="54"/>
      <c r="Q12" s="59"/>
      <c r="R12" s="54"/>
      <c r="S12" s="54"/>
      <c r="T12" s="59">
        <v>72.619062740000004</v>
      </c>
      <c r="U12" s="54">
        <f t="shared" si="5"/>
        <v>3.8989470200000085</v>
      </c>
      <c r="V12" s="54">
        <v>35</v>
      </c>
      <c r="W12" s="59">
        <v>37.179853280000003</v>
      </c>
      <c r="X12" s="54">
        <f t="shared" si="22"/>
        <v>3.3021549300000004</v>
      </c>
      <c r="Y12" s="54">
        <v>112</v>
      </c>
      <c r="Z12" s="59">
        <v>21.041039959999999</v>
      </c>
      <c r="AA12" s="54">
        <f t="shared" si="28"/>
        <v>-14.665157950000001</v>
      </c>
      <c r="AB12" s="54">
        <v>28</v>
      </c>
      <c r="AC12" s="59">
        <v>41.135902530000003</v>
      </c>
      <c r="AD12" s="54">
        <f t="shared" si="29"/>
        <v>-6.7920080000000382E-2</v>
      </c>
      <c r="AE12" s="54">
        <v>28</v>
      </c>
      <c r="AF12" s="59">
        <v>27.101137269999999</v>
      </c>
      <c r="AG12" s="54">
        <f t="shared" si="6"/>
        <v>0.30365338999999736</v>
      </c>
      <c r="AH12" s="54">
        <v>31</v>
      </c>
      <c r="AI12" s="59">
        <v>25.75168086</v>
      </c>
      <c r="AJ12" s="54">
        <f t="shared" si="7"/>
        <v>-22.609718319999999</v>
      </c>
      <c r="AK12" s="54">
        <v>29</v>
      </c>
      <c r="AL12" s="59">
        <v>68.176703439999997</v>
      </c>
      <c r="AM12" s="54">
        <f t="shared" si="8"/>
        <v>13.535710949999995</v>
      </c>
      <c r="AN12" s="54">
        <v>42</v>
      </c>
      <c r="AO12" s="59">
        <v>58.570422950000001</v>
      </c>
      <c r="AP12" s="54">
        <f t="shared" si="23"/>
        <v>-5.0198027200000013</v>
      </c>
      <c r="AQ12" s="54">
        <v>182</v>
      </c>
      <c r="AR12" s="59">
        <v>71.001878989999994</v>
      </c>
      <c r="AS12" s="54">
        <f t="shared" si="24"/>
        <v>6.6144282099999998</v>
      </c>
      <c r="AT12" s="54">
        <v>125</v>
      </c>
      <c r="AU12" s="59">
        <v>29.49866214</v>
      </c>
      <c r="AV12" s="54">
        <f t="shared" si="30"/>
        <v>3.8421508400000022</v>
      </c>
      <c r="AW12" s="54">
        <v>77</v>
      </c>
      <c r="AX12" s="59">
        <v>69.807134599999998</v>
      </c>
      <c r="AY12" s="54"/>
      <c r="AZ12" s="54">
        <v>35</v>
      </c>
      <c r="BA12" s="59"/>
      <c r="BB12" s="54"/>
      <c r="BC12" s="54">
        <v>30</v>
      </c>
      <c r="BD12" s="59"/>
      <c r="BE12" s="54"/>
      <c r="BF12" s="54"/>
      <c r="BG12" s="59"/>
      <c r="BH12" s="54"/>
      <c r="BI12" s="54"/>
      <c r="BJ12" s="59">
        <v>30.73673501</v>
      </c>
      <c r="BK12" s="54"/>
      <c r="BL12" s="54">
        <v>21</v>
      </c>
      <c r="BM12" s="59"/>
      <c r="BN12" s="54"/>
      <c r="BO12" s="54"/>
      <c r="BP12" s="59"/>
      <c r="BQ12" s="54"/>
      <c r="BR12" s="54"/>
      <c r="BS12" s="59"/>
      <c r="BT12" s="54"/>
      <c r="BU12" s="54"/>
      <c r="BV12" s="59">
        <v>68.622069060000001</v>
      </c>
      <c r="BW12" s="54">
        <f t="shared" si="25"/>
        <v>-14.956469269999999</v>
      </c>
      <c r="BX12" s="54">
        <v>223</v>
      </c>
      <c r="BY12" s="59"/>
      <c r="BZ12" s="54"/>
      <c r="CA12" s="54"/>
      <c r="CB12" s="59"/>
      <c r="CC12" s="54"/>
      <c r="CD12" s="54"/>
      <c r="CE12" s="59">
        <v>65.396424710000005</v>
      </c>
      <c r="CF12" s="54">
        <f t="shared" si="14"/>
        <v>-2.8446339699999896</v>
      </c>
      <c r="CG12" s="54">
        <v>28</v>
      </c>
      <c r="CH12" s="59"/>
      <c r="CI12" s="54"/>
      <c r="CJ12" s="54"/>
      <c r="CK12" s="59"/>
      <c r="CL12" s="54"/>
      <c r="CM12" s="54"/>
      <c r="CN12" s="59">
        <v>67.099724280000004</v>
      </c>
      <c r="CO12" s="54">
        <f t="shared" si="15"/>
        <v>7.9632751900000045</v>
      </c>
      <c r="CP12" s="54">
        <v>616</v>
      </c>
      <c r="CQ12" s="59">
        <v>69.355647289999993</v>
      </c>
      <c r="CR12" s="54">
        <f t="shared" si="26"/>
        <v>11.426323489999994</v>
      </c>
      <c r="CS12" s="54">
        <v>146</v>
      </c>
      <c r="CT12" s="59">
        <v>57.40975169</v>
      </c>
      <c r="CU12" s="54">
        <f t="shared" ref="CU12:CU19" si="31">CT12-CT11</f>
        <v>-4.9368983099999966</v>
      </c>
      <c r="CV12" s="54">
        <v>55</v>
      </c>
      <c r="CW12" s="59">
        <v>56.957099999999997</v>
      </c>
      <c r="CX12" s="54">
        <f>CW12-CW11</f>
        <v>19.5764</v>
      </c>
      <c r="CY12" s="54">
        <v>37</v>
      </c>
      <c r="CZ12" s="59">
        <v>83.590599999999995</v>
      </c>
      <c r="DA12" s="54">
        <f t="shared" si="0"/>
        <v>-0.536200000000008</v>
      </c>
      <c r="DB12" s="54">
        <v>28</v>
      </c>
      <c r="DC12" s="59"/>
      <c r="DD12" s="54"/>
      <c r="DE12" s="54"/>
      <c r="DF12" s="59"/>
      <c r="DG12" s="54"/>
      <c r="DH12" s="54"/>
      <c r="DI12" s="59"/>
      <c r="DJ12" s="54"/>
      <c r="DK12" s="54"/>
      <c r="DL12" s="59">
        <v>60.674529999999997</v>
      </c>
      <c r="DM12" s="54">
        <f>DL12-DL11</f>
        <v>15.943927019999997</v>
      </c>
      <c r="DN12" s="54">
        <v>32</v>
      </c>
      <c r="DO12" s="59"/>
      <c r="DP12" s="54"/>
      <c r="DQ12" s="54"/>
      <c r="DR12" s="59"/>
      <c r="DS12" s="54"/>
      <c r="DT12" s="54"/>
      <c r="DU12" s="59"/>
      <c r="DV12" s="54"/>
      <c r="DW12" s="54"/>
      <c r="DX12" s="59"/>
      <c r="DY12" s="54"/>
      <c r="DZ12" s="54"/>
      <c r="EA12" s="59"/>
      <c r="EB12" s="54"/>
      <c r="EC12" s="54"/>
      <c r="ED12" s="59"/>
      <c r="EE12" s="54"/>
      <c r="EF12" s="54"/>
      <c r="EG12" s="59"/>
      <c r="EH12" s="54"/>
      <c r="EI12" s="54"/>
      <c r="EJ12" s="59"/>
      <c r="EK12" s="54"/>
      <c r="EL12" s="54">
        <v>44</v>
      </c>
      <c r="EM12" s="59"/>
      <c r="EN12" s="54"/>
      <c r="EO12" s="54">
        <v>119</v>
      </c>
      <c r="EP12" s="59"/>
      <c r="EQ12" s="54"/>
      <c r="ER12" s="54"/>
      <c r="ES12" s="59"/>
      <c r="ET12" s="54"/>
      <c r="EU12" s="54"/>
      <c r="EV12" s="59"/>
      <c r="EW12" s="54"/>
      <c r="EX12" s="54"/>
      <c r="EY12" s="59"/>
      <c r="EZ12" s="54"/>
      <c r="FA12" s="54">
        <v>126</v>
      </c>
      <c r="FB12" s="59"/>
      <c r="FC12" s="54"/>
      <c r="FD12" s="54"/>
      <c r="FE12" s="59"/>
      <c r="FF12" s="54"/>
      <c r="FG12" s="54"/>
      <c r="FH12" s="59"/>
      <c r="FI12" s="54"/>
      <c r="FJ12" s="54">
        <v>175</v>
      </c>
      <c r="FK12" s="59"/>
      <c r="FL12" s="54"/>
      <c r="FM12" s="54">
        <v>70</v>
      </c>
      <c r="FN12" s="59"/>
      <c r="FO12" s="54"/>
      <c r="FP12" s="54"/>
      <c r="FQ12" s="59"/>
      <c r="FR12" s="54"/>
      <c r="FS12" s="54"/>
      <c r="FT12" s="59"/>
      <c r="FU12" s="54"/>
      <c r="FV12" s="54">
        <v>42</v>
      </c>
      <c r="FW12" s="59"/>
      <c r="FX12" s="54"/>
      <c r="FY12" s="54"/>
      <c r="FZ12" s="59"/>
      <c r="GA12" s="54"/>
      <c r="GB12" s="54"/>
      <c r="GC12" s="59"/>
      <c r="GD12" s="54"/>
      <c r="GE12" s="54"/>
      <c r="GF12" s="59"/>
      <c r="GG12" s="54"/>
      <c r="GH12" s="54"/>
      <c r="GI12" s="59">
        <v>54.363586259999998</v>
      </c>
      <c r="GJ12" s="54">
        <f>GI12-GI7</f>
        <v>54.363586259999998</v>
      </c>
      <c r="GK12" s="54">
        <v>126</v>
      </c>
      <c r="GL12" s="59"/>
      <c r="GM12" s="54"/>
      <c r="GN12" s="54"/>
      <c r="GO12" s="59">
        <v>52.019828560000001</v>
      </c>
      <c r="GP12" s="54">
        <f>GO12</f>
        <v>52.019828560000001</v>
      </c>
      <c r="GQ12" s="54">
        <v>28</v>
      </c>
      <c r="GR12" s="59">
        <v>50.787370490000001</v>
      </c>
      <c r="GS12" s="54">
        <f t="shared" si="17"/>
        <v>-4.8694992200000016</v>
      </c>
      <c r="GT12" s="54">
        <v>45</v>
      </c>
      <c r="GU12" s="59"/>
      <c r="GV12" s="54"/>
      <c r="GW12" s="54"/>
      <c r="GX12" s="59">
        <v>46.531426639999999</v>
      </c>
      <c r="GY12" s="54">
        <f t="shared" si="20"/>
        <v>2.3778843699999967</v>
      </c>
      <c r="GZ12" s="54">
        <v>263</v>
      </c>
      <c r="HA12" s="59">
        <v>83.17330776</v>
      </c>
      <c r="HB12" s="54">
        <f t="shared" si="27"/>
        <v>13.260011430000006</v>
      </c>
      <c r="HC12" s="54">
        <v>70</v>
      </c>
      <c r="HD12" s="59"/>
      <c r="HE12" s="54"/>
      <c r="HF12" s="54"/>
    </row>
    <row r="13" spans="1:221">
      <c r="A13" s="43">
        <v>9</v>
      </c>
      <c r="B13" s="59"/>
      <c r="C13" s="54"/>
      <c r="D13" s="54"/>
      <c r="E13" s="59"/>
      <c r="F13" s="54"/>
      <c r="G13" s="54"/>
      <c r="H13" s="59"/>
      <c r="I13" s="54"/>
      <c r="J13" s="54"/>
      <c r="K13" s="59"/>
      <c r="L13" s="54"/>
      <c r="M13" s="54"/>
      <c r="N13" s="59"/>
      <c r="O13" s="54"/>
      <c r="P13" s="54"/>
      <c r="Q13" s="59"/>
      <c r="R13" s="54"/>
      <c r="S13" s="54"/>
      <c r="T13" s="59">
        <v>80.401232919999998</v>
      </c>
      <c r="U13" s="54">
        <f t="shared" si="5"/>
        <v>7.7821701799999943</v>
      </c>
      <c r="V13" s="54">
        <v>70</v>
      </c>
      <c r="W13" s="59">
        <v>37.543429600000003</v>
      </c>
      <c r="X13" s="54">
        <f t="shared" si="22"/>
        <v>0.36357631999999995</v>
      </c>
      <c r="Y13" s="54">
        <v>42</v>
      </c>
      <c r="Z13" s="59">
        <v>-22.16471645</v>
      </c>
      <c r="AA13" s="54">
        <f t="shared" si="28"/>
        <v>-43.205756409999999</v>
      </c>
      <c r="AB13" s="54">
        <v>35</v>
      </c>
      <c r="AC13" s="59">
        <v>34.697329449999998</v>
      </c>
      <c r="AD13" s="54">
        <f t="shared" si="29"/>
        <v>-6.4385730800000047</v>
      </c>
      <c r="AE13" s="54">
        <v>35</v>
      </c>
      <c r="AF13" s="59">
        <v>29.819013999999999</v>
      </c>
      <c r="AG13" s="54">
        <f t="shared" si="6"/>
        <v>2.7178767300000004</v>
      </c>
      <c r="AH13" s="54">
        <v>53</v>
      </c>
      <c r="AI13" s="59">
        <v>60.984145130000002</v>
      </c>
      <c r="AJ13" s="54">
        <f t="shared" si="7"/>
        <v>35.232464270000001</v>
      </c>
      <c r="AK13" s="54">
        <v>31</v>
      </c>
      <c r="AL13" s="59">
        <v>66.736753919999998</v>
      </c>
      <c r="AM13" s="54">
        <f t="shared" si="8"/>
        <v>-1.439949519999999</v>
      </c>
      <c r="AN13" s="54">
        <v>28</v>
      </c>
      <c r="AO13" s="59">
        <v>60.347132960000003</v>
      </c>
      <c r="AP13" s="54">
        <f t="shared" si="23"/>
        <v>1.7767100100000022</v>
      </c>
      <c r="AQ13" s="54">
        <v>168</v>
      </c>
      <c r="AR13" s="59">
        <v>73.544417240000001</v>
      </c>
      <c r="AS13" s="54">
        <f t="shared" si="24"/>
        <v>2.5425382500000069</v>
      </c>
      <c r="AT13" s="54">
        <v>218</v>
      </c>
      <c r="AU13" s="59"/>
      <c r="AV13" s="54"/>
      <c r="AW13" s="54">
        <v>201</v>
      </c>
      <c r="AX13" s="59">
        <v>67.112952739999997</v>
      </c>
      <c r="AY13" s="54">
        <f t="shared" si="9"/>
        <v>-2.6941818600000005</v>
      </c>
      <c r="AZ13" s="54">
        <v>28</v>
      </c>
      <c r="BA13" s="59"/>
      <c r="BB13" s="54"/>
      <c r="BC13" s="54">
        <v>42</v>
      </c>
      <c r="BD13" s="59"/>
      <c r="BE13" s="54"/>
      <c r="BF13" s="54"/>
      <c r="BG13" s="59"/>
      <c r="BH13" s="54"/>
      <c r="BI13" s="54"/>
      <c r="BJ13" s="59"/>
      <c r="BK13" s="54"/>
      <c r="BL13" s="54">
        <v>48</v>
      </c>
      <c r="BM13" s="59"/>
      <c r="BN13" s="54"/>
      <c r="BO13" s="54"/>
      <c r="BP13" s="59"/>
      <c r="BQ13" s="54"/>
      <c r="BR13" s="54"/>
      <c r="BS13" s="59"/>
      <c r="BT13" s="54"/>
      <c r="BU13" s="54"/>
      <c r="BV13" s="59">
        <v>80.055319330000003</v>
      </c>
      <c r="BW13" s="54">
        <f t="shared" si="25"/>
        <v>11.433250270000002</v>
      </c>
      <c r="BX13" s="54">
        <v>47</v>
      </c>
      <c r="BY13" s="59"/>
      <c r="BZ13" s="54"/>
      <c r="CA13" s="54"/>
      <c r="CB13" s="59"/>
      <c r="CC13" s="54"/>
      <c r="CD13" s="54"/>
      <c r="CE13" s="59"/>
      <c r="CF13" s="54"/>
      <c r="CG13" s="54"/>
      <c r="CH13" s="59"/>
      <c r="CI13" s="54"/>
      <c r="CJ13" s="54"/>
      <c r="CK13" s="59"/>
      <c r="CL13" s="54"/>
      <c r="CM13" s="54"/>
      <c r="CN13" s="59">
        <v>68.592239820000003</v>
      </c>
      <c r="CO13" s="54">
        <f t="shared" si="15"/>
        <v>1.4925155399999994</v>
      </c>
      <c r="CP13" s="54">
        <v>53</v>
      </c>
      <c r="CQ13" s="59">
        <v>81.516030659999998</v>
      </c>
      <c r="CR13" s="54">
        <f t="shared" si="26"/>
        <v>12.160383370000005</v>
      </c>
      <c r="CS13" s="54">
        <v>98</v>
      </c>
      <c r="CT13" s="59">
        <v>51.225729999999999</v>
      </c>
      <c r="CU13" s="54">
        <f t="shared" si="31"/>
        <v>-6.1840216900000016</v>
      </c>
      <c r="CV13" s="54">
        <v>91</v>
      </c>
      <c r="CW13" s="59"/>
      <c r="CX13" s="54"/>
      <c r="CY13" s="54"/>
      <c r="CZ13" s="59">
        <v>84.356499999999997</v>
      </c>
      <c r="DA13" s="54">
        <f t="shared" si="0"/>
        <v>0.76590000000000202</v>
      </c>
      <c r="DB13" s="54">
        <v>28</v>
      </c>
      <c r="DC13" s="59"/>
      <c r="DD13" s="54"/>
      <c r="DE13" s="54"/>
      <c r="DF13" s="59"/>
      <c r="DG13" s="54"/>
      <c r="DH13" s="54"/>
      <c r="DI13" s="59"/>
      <c r="DJ13" s="54"/>
      <c r="DK13" s="54"/>
      <c r="DL13" s="59">
        <v>73.554938629999995</v>
      </c>
      <c r="DM13" s="54">
        <f>DL13-DL12</f>
        <v>12.880408629999998</v>
      </c>
      <c r="DN13" s="54">
        <v>42</v>
      </c>
      <c r="DO13" s="59"/>
      <c r="DP13" s="54"/>
      <c r="DQ13" s="54"/>
      <c r="DR13" s="59"/>
      <c r="DS13" s="54"/>
      <c r="DT13" s="54"/>
      <c r="DU13" s="59"/>
      <c r="DV13" s="54"/>
      <c r="DW13" s="54"/>
      <c r="DX13" s="59"/>
      <c r="DY13" s="54"/>
      <c r="DZ13" s="54"/>
      <c r="EA13" s="59"/>
      <c r="EB13" s="54"/>
      <c r="EC13" s="54"/>
      <c r="ED13" s="59"/>
      <c r="EE13" s="54"/>
      <c r="EF13" s="54"/>
      <c r="EG13" s="59"/>
      <c r="EH13" s="54"/>
      <c r="EI13" s="54"/>
      <c r="EJ13" s="59">
        <v>0.26339520300000002</v>
      </c>
      <c r="EK13" s="54"/>
      <c r="EL13" s="54">
        <v>532</v>
      </c>
      <c r="EM13" s="59">
        <v>70.631550000000004</v>
      </c>
      <c r="EN13" s="54"/>
      <c r="EO13" s="54">
        <v>28</v>
      </c>
      <c r="EP13" s="59"/>
      <c r="EQ13" s="54"/>
      <c r="ER13" s="54"/>
      <c r="ES13" s="59"/>
      <c r="ET13" s="54"/>
      <c r="EU13" s="54"/>
      <c r="EV13" s="59"/>
      <c r="EW13" s="54"/>
      <c r="EX13" s="54"/>
      <c r="EY13" s="59"/>
      <c r="EZ13" s="54"/>
      <c r="FA13" s="54">
        <v>126</v>
      </c>
      <c r="FB13" s="59"/>
      <c r="FC13" s="54"/>
      <c r="FD13" s="54"/>
      <c r="FE13" s="59"/>
      <c r="FF13" s="54"/>
      <c r="FG13" s="54"/>
      <c r="FH13" s="59">
        <v>56.444570149999997</v>
      </c>
      <c r="FI13" s="54"/>
      <c r="FJ13" s="54">
        <v>134</v>
      </c>
      <c r="FK13" s="59">
        <v>-21.259603510000002</v>
      </c>
      <c r="FL13" s="54"/>
      <c r="FM13" s="54">
        <v>243</v>
      </c>
      <c r="FN13" s="59"/>
      <c r="FO13" s="54"/>
      <c r="FP13" s="54"/>
      <c r="FQ13" s="59"/>
      <c r="FR13" s="54"/>
      <c r="FS13" s="54"/>
      <c r="FT13" s="59"/>
      <c r="FU13" s="54"/>
      <c r="FV13" s="54">
        <v>42</v>
      </c>
      <c r="FW13" s="59"/>
      <c r="FX13" s="54"/>
      <c r="FY13" s="54"/>
      <c r="FZ13" s="59"/>
      <c r="GA13" s="54"/>
      <c r="GB13" s="54"/>
      <c r="GC13" s="59"/>
      <c r="GD13" s="54"/>
      <c r="GE13" s="54"/>
      <c r="GF13" s="59"/>
      <c r="GG13" s="54"/>
      <c r="GH13" s="54"/>
      <c r="GI13" s="59">
        <v>56.586853159999997</v>
      </c>
      <c r="GJ13" s="54">
        <f>GI13-GI12</f>
        <v>2.2232668999999987</v>
      </c>
      <c r="GK13" s="54">
        <v>63</v>
      </c>
      <c r="GL13" s="59"/>
      <c r="GM13" s="54"/>
      <c r="GN13" s="54"/>
      <c r="GO13" s="59"/>
      <c r="GP13" s="54"/>
      <c r="GQ13" s="54">
        <v>132</v>
      </c>
      <c r="GR13" s="59"/>
      <c r="GS13" s="54"/>
      <c r="GT13" s="54"/>
      <c r="GU13" s="59"/>
      <c r="GV13" s="54"/>
      <c r="GW13" s="54"/>
      <c r="GX13" s="59">
        <v>54.373088760000002</v>
      </c>
      <c r="GY13" s="54">
        <f t="shared" si="20"/>
        <v>7.8416621200000023</v>
      </c>
      <c r="GZ13" s="54">
        <v>52</v>
      </c>
      <c r="HA13" s="59">
        <v>74.593278979999994</v>
      </c>
      <c r="HB13" s="54">
        <f t="shared" si="27"/>
        <v>-8.5800287800000063</v>
      </c>
      <c r="HC13" s="54">
        <v>160</v>
      </c>
      <c r="HD13" s="59"/>
      <c r="HE13" s="54"/>
      <c r="HF13" s="54"/>
    </row>
    <row r="14" spans="1:221" ht="16">
      <c r="A14" s="43">
        <v>10</v>
      </c>
      <c r="B14" s="59"/>
      <c r="C14" s="54"/>
      <c r="D14" s="54"/>
      <c r="E14" s="59"/>
      <c r="F14" s="54"/>
      <c r="G14" s="54"/>
      <c r="H14" s="59"/>
      <c r="I14" s="54"/>
      <c r="J14" s="54"/>
      <c r="K14" s="59"/>
      <c r="L14" s="54"/>
      <c r="M14" s="54"/>
      <c r="N14" s="59"/>
      <c r="O14" s="54"/>
      <c r="P14" s="54"/>
      <c r="Q14" s="59"/>
      <c r="R14" s="54"/>
      <c r="S14" s="54"/>
      <c r="T14" s="59">
        <v>80.794192069999994</v>
      </c>
      <c r="U14" s="54">
        <f t="shared" si="5"/>
        <v>0.39295914999999582</v>
      </c>
      <c r="V14" s="54">
        <v>35</v>
      </c>
      <c r="W14" s="59">
        <v>43.968247550000001</v>
      </c>
      <c r="X14" s="54">
        <f t="shared" si="22"/>
        <v>6.4248179499999978</v>
      </c>
      <c r="Y14" s="54">
        <v>32</v>
      </c>
      <c r="Z14" s="59">
        <v>41.208914559999997</v>
      </c>
      <c r="AA14" s="54">
        <f t="shared" si="28"/>
        <v>63.373631009999997</v>
      </c>
      <c r="AB14" s="54">
        <v>49</v>
      </c>
      <c r="AC14" s="59"/>
      <c r="AD14" s="54"/>
      <c r="AE14" s="54">
        <v>49</v>
      </c>
      <c r="AF14" s="59">
        <v>39.019627610000001</v>
      </c>
      <c r="AG14" s="54">
        <f t="shared" si="6"/>
        <v>9.2006136100000013</v>
      </c>
      <c r="AH14" s="54">
        <v>83</v>
      </c>
      <c r="AI14" s="59">
        <v>48.968995980000003</v>
      </c>
      <c r="AJ14" s="54">
        <f t="shared" si="7"/>
        <v>-12.015149149999999</v>
      </c>
      <c r="AK14" s="54">
        <v>31</v>
      </c>
      <c r="AL14" s="59">
        <v>64.433372090000006</v>
      </c>
      <c r="AM14" s="54">
        <f t="shared" si="8"/>
        <v>-2.3033818299999922</v>
      </c>
      <c r="AN14" s="54">
        <v>28</v>
      </c>
      <c r="AO14" s="59"/>
      <c r="AP14" s="54"/>
      <c r="AQ14" s="54">
        <v>119</v>
      </c>
      <c r="AR14" s="59">
        <v>81.445972839999996</v>
      </c>
      <c r="AS14" s="54">
        <f t="shared" si="24"/>
        <v>7.9015555999999947</v>
      </c>
      <c r="AT14" s="54">
        <v>147</v>
      </c>
      <c r="AU14" s="59">
        <v>12.974840970000001</v>
      </c>
      <c r="AV14" s="54"/>
      <c r="AW14" s="54">
        <v>34</v>
      </c>
      <c r="AX14" s="59">
        <v>58.535297749999998</v>
      </c>
      <c r="AY14" s="54">
        <f t="shared" si="9"/>
        <v>-8.5776549899999992</v>
      </c>
      <c r="AZ14" s="54">
        <v>42</v>
      </c>
      <c r="BA14" s="59">
        <v>27.28840636</v>
      </c>
      <c r="BB14" s="54"/>
      <c r="BC14" s="54">
        <v>77</v>
      </c>
      <c r="BD14" s="59"/>
      <c r="BE14" s="54"/>
      <c r="BF14" s="54"/>
      <c r="BG14" s="59"/>
      <c r="BH14" s="54"/>
      <c r="BI14" s="54"/>
      <c r="BJ14" s="59"/>
      <c r="BK14" s="54"/>
      <c r="BL14" s="54">
        <v>57</v>
      </c>
      <c r="BM14" s="59"/>
      <c r="BN14" s="54"/>
      <c r="BO14" s="54"/>
      <c r="BP14" s="59"/>
      <c r="BQ14" s="54"/>
      <c r="BR14" s="54"/>
      <c r="BS14" s="59"/>
      <c r="BT14" s="54"/>
      <c r="BU14" s="54"/>
      <c r="BV14" s="59">
        <v>83.872390760000002</v>
      </c>
      <c r="BW14" s="54">
        <f t="shared" si="25"/>
        <v>3.8170714299999986</v>
      </c>
      <c r="BX14" s="54">
        <v>48</v>
      </c>
      <c r="BY14" s="59"/>
      <c r="BZ14" s="54"/>
      <c r="CA14" s="54"/>
      <c r="CB14" s="59"/>
      <c r="CC14" s="54"/>
      <c r="CD14" s="54"/>
      <c r="CE14" s="59"/>
      <c r="CF14" s="54"/>
      <c r="CG14" s="54"/>
      <c r="CH14" s="59"/>
      <c r="CI14" s="54"/>
      <c r="CJ14" s="54"/>
      <c r="CK14" s="59"/>
      <c r="CL14" s="54"/>
      <c r="CM14" s="54"/>
      <c r="CN14" s="59"/>
      <c r="CO14" s="54"/>
      <c r="CP14" s="54"/>
      <c r="CQ14" s="59"/>
      <c r="CR14" s="54"/>
      <c r="CS14" s="54">
        <v>98</v>
      </c>
      <c r="CT14" s="59">
        <v>61.238269080000002</v>
      </c>
      <c r="CU14" s="54">
        <f t="shared" si="31"/>
        <v>10.012539080000003</v>
      </c>
      <c r="CV14" s="54">
        <v>74</v>
      </c>
      <c r="CW14" s="59"/>
      <c r="CX14" s="54"/>
      <c r="CY14" s="54"/>
      <c r="CZ14" s="59"/>
      <c r="DA14" s="54"/>
      <c r="DB14" s="54"/>
      <c r="DC14" s="59"/>
      <c r="DD14" s="54"/>
      <c r="DE14" s="54"/>
      <c r="DF14" s="59"/>
      <c r="DG14" s="54"/>
      <c r="DH14" s="54"/>
      <c r="DI14" s="59"/>
      <c r="DJ14" s="54"/>
      <c r="DK14" s="54"/>
      <c r="DL14" s="59"/>
      <c r="DM14" s="54"/>
      <c r="DN14" s="54">
        <v>31</v>
      </c>
      <c r="DO14" s="59"/>
      <c r="DP14" s="54"/>
      <c r="DQ14" s="54"/>
      <c r="DR14" s="59"/>
      <c r="DS14" s="54"/>
      <c r="DT14" s="54"/>
      <c r="DU14" s="59"/>
      <c r="DV14" s="54"/>
      <c r="DW14" s="54"/>
      <c r="DX14" s="59"/>
      <c r="DY14" s="54"/>
      <c r="DZ14" s="54"/>
      <c r="EA14" s="59"/>
      <c r="EB14" s="54"/>
      <c r="EC14" s="54"/>
      <c r="ED14" s="59"/>
      <c r="EE14" s="54"/>
      <c r="EF14" s="54"/>
      <c r="EG14" s="59"/>
      <c r="EH14" s="54"/>
      <c r="EI14" s="54"/>
      <c r="EJ14" s="59"/>
      <c r="EK14" s="54"/>
      <c r="EL14" s="54"/>
      <c r="EM14" s="59"/>
      <c r="EN14" s="54"/>
      <c r="EO14" s="54">
        <v>28</v>
      </c>
      <c r="EP14" s="59"/>
      <c r="EQ14" s="54"/>
      <c r="ER14" s="54"/>
      <c r="ES14" s="59"/>
      <c r="ET14" s="54"/>
      <c r="EU14" s="54"/>
      <c r="EV14" s="59"/>
      <c r="EW14" s="54"/>
      <c r="EX14" s="54"/>
      <c r="EY14" s="59">
        <v>56.67877</v>
      </c>
      <c r="EZ14" s="54"/>
      <c r="FA14" s="54">
        <v>42</v>
      </c>
      <c r="FB14" s="59"/>
      <c r="FC14" s="54"/>
      <c r="FD14" s="54"/>
      <c r="FE14" s="64">
        <v>-4.4228628690000003</v>
      </c>
      <c r="FF14" s="54">
        <f>FE14</f>
        <v>-4.4228628690000003</v>
      </c>
      <c r="FG14" s="54">
        <v>21</v>
      </c>
      <c r="FH14" s="59"/>
      <c r="FI14" s="54"/>
      <c r="FJ14" s="54"/>
      <c r="FK14" s="59">
        <v>-14.63041572</v>
      </c>
      <c r="FL14" s="54">
        <f>FK14-FK13</f>
        <v>6.6291877900000014</v>
      </c>
      <c r="FM14" s="54">
        <v>84</v>
      </c>
      <c r="FN14" s="59"/>
      <c r="FO14" s="54"/>
      <c r="FP14" s="54"/>
      <c r="FQ14" s="59"/>
      <c r="FR14" s="54"/>
      <c r="FS14" s="54"/>
      <c r="FT14" s="59"/>
      <c r="FU14" s="54"/>
      <c r="FV14" s="54">
        <v>119</v>
      </c>
      <c r="FW14" s="59"/>
      <c r="FX14" s="54"/>
      <c r="FY14" s="54"/>
      <c r="FZ14" s="59"/>
      <c r="GA14" s="54"/>
      <c r="GB14" s="54"/>
      <c r="GC14" s="59"/>
      <c r="GD14" s="54"/>
      <c r="GE14" s="54"/>
      <c r="GF14" s="59"/>
      <c r="GG14" s="54"/>
      <c r="GH14" s="54"/>
      <c r="GI14" s="59"/>
      <c r="GJ14" s="54"/>
      <c r="GK14" s="54">
        <v>63</v>
      </c>
      <c r="GL14" s="59"/>
      <c r="GM14" s="54"/>
      <c r="GN14" s="54"/>
      <c r="GO14" s="59">
        <v>58.008192649999998</v>
      </c>
      <c r="GP14" s="54"/>
      <c r="GQ14" s="54">
        <v>28</v>
      </c>
      <c r="GR14" s="59"/>
      <c r="GS14" s="54"/>
      <c r="GT14" s="54"/>
      <c r="GU14" s="59"/>
      <c r="GV14" s="54"/>
      <c r="GW14" s="54"/>
      <c r="GX14" s="59">
        <v>61.101468709999999</v>
      </c>
      <c r="GY14" s="57">
        <f t="shared" si="20"/>
        <v>6.7283799499999972</v>
      </c>
      <c r="GZ14" s="57">
        <v>46</v>
      </c>
      <c r="HA14" s="59"/>
      <c r="HB14" s="57"/>
      <c r="HC14" s="57">
        <v>54</v>
      </c>
      <c r="HD14" s="59"/>
      <c r="HE14" s="54"/>
      <c r="HF14" s="54"/>
    </row>
    <row r="15" spans="1:221">
      <c r="A15" s="43">
        <v>11</v>
      </c>
      <c r="B15" s="59"/>
      <c r="C15" s="57"/>
      <c r="D15" s="57"/>
      <c r="E15" s="59"/>
      <c r="F15" s="57"/>
      <c r="G15" s="57"/>
      <c r="H15" s="59"/>
      <c r="I15" s="57"/>
      <c r="J15" s="57"/>
      <c r="K15" s="59"/>
      <c r="L15" s="57"/>
      <c r="M15" s="57"/>
      <c r="N15" s="59"/>
      <c r="O15" s="57"/>
      <c r="P15" s="57"/>
      <c r="Q15" s="59"/>
      <c r="R15" s="57"/>
      <c r="S15" s="57"/>
      <c r="T15" s="59">
        <v>82.977241370000002</v>
      </c>
      <c r="U15" s="57">
        <f t="shared" si="5"/>
        <v>2.1830493000000075</v>
      </c>
      <c r="V15" s="57">
        <v>44</v>
      </c>
      <c r="W15" s="59">
        <v>48.301926709999996</v>
      </c>
      <c r="X15" s="57">
        <f t="shared" si="22"/>
        <v>4.3336791599999955</v>
      </c>
      <c r="Y15" s="57">
        <v>53</v>
      </c>
      <c r="Z15" s="59">
        <v>35.633255820000002</v>
      </c>
      <c r="AA15" s="57">
        <f t="shared" si="28"/>
        <v>-5.5756587399999944</v>
      </c>
      <c r="AB15" s="57">
        <v>35</v>
      </c>
      <c r="AC15" s="59">
        <v>55.536090039999998</v>
      </c>
      <c r="AD15" s="57"/>
      <c r="AE15" s="57">
        <v>35</v>
      </c>
      <c r="AF15" s="59">
        <v>41.432672269999998</v>
      </c>
      <c r="AG15" s="57">
        <f t="shared" si="6"/>
        <v>2.4130446599999971</v>
      </c>
      <c r="AH15" s="57">
        <v>45</v>
      </c>
      <c r="AI15" s="59">
        <v>48.855937769999997</v>
      </c>
      <c r="AJ15" s="57">
        <f t="shared" si="7"/>
        <v>-0.11305821000000549</v>
      </c>
      <c r="AK15" s="57">
        <v>39</v>
      </c>
      <c r="AL15" s="59">
        <v>67.686689740000006</v>
      </c>
      <c r="AM15" s="57">
        <f t="shared" si="8"/>
        <v>3.2533176499999996</v>
      </c>
      <c r="AN15" s="57">
        <v>189</v>
      </c>
      <c r="AO15" s="59"/>
      <c r="AP15" s="57"/>
      <c r="AQ15" s="57">
        <v>245</v>
      </c>
      <c r="AR15" s="59"/>
      <c r="AS15" s="57"/>
      <c r="AT15" s="57"/>
      <c r="AU15" s="59">
        <v>29.958494529999999</v>
      </c>
      <c r="AV15" s="57">
        <f t="shared" si="30"/>
        <v>16.98365356</v>
      </c>
      <c r="AW15" s="57">
        <v>58</v>
      </c>
      <c r="AX15" s="59">
        <v>61.696210299999997</v>
      </c>
      <c r="AY15" s="57">
        <f t="shared" si="9"/>
        <v>3.160912549999999</v>
      </c>
      <c r="AZ15" s="57">
        <v>35</v>
      </c>
      <c r="BA15" s="59"/>
      <c r="BB15" s="57"/>
      <c r="BC15" s="57">
        <v>28</v>
      </c>
      <c r="BD15" s="59"/>
      <c r="BE15" s="57"/>
      <c r="BF15" s="57"/>
      <c r="BG15" s="59"/>
      <c r="BH15" s="57"/>
      <c r="BI15" s="57"/>
      <c r="BJ15" s="59">
        <v>66.863706280000002</v>
      </c>
      <c r="BK15" s="57"/>
      <c r="BL15" s="57">
        <v>133</v>
      </c>
      <c r="BM15" s="59">
        <v>56.692911600000002</v>
      </c>
      <c r="BN15" s="57"/>
      <c r="BO15" s="57"/>
      <c r="BP15" s="59"/>
      <c r="BQ15" s="57"/>
      <c r="BR15" s="57"/>
      <c r="BS15" s="59"/>
      <c r="BT15" s="57"/>
      <c r="BU15" s="57"/>
      <c r="BV15" s="59"/>
      <c r="BW15" s="57"/>
      <c r="BX15" s="57"/>
      <c r="BY15" s="59"/>
      <c r="BZ15" s="57"/>
      <c r="CA15" s="57"/>
      <c r="CB15" s="59"/>
      <c r="CC15" s="57"/>
      <c r="CD15" s="57"/>
      <c r="CE15" s="59"/>
      <c r="CF15" s="57"/>
      <c r="CG15" s="57"/>
      <c r="CH15" s="59"/>
      <c r="CI15" s="57"/>
      <c r="CJ15" s="57"/>
      <c r="CK15" s="59"/>
      <c r="CL15" s="57"/>
      <c r="CM15" s="57"/>
      <c r="CN15" s="59"/>
      <c r="CO15" s="57"/>
      <c r="CP15" s="57"/>
      <c r="CQ15" s="59">
        <v>81.826281429999995</v>
      </c>
      <c r="CR15" s="57"/>
      <c r="CS15" s="57">
        <v>231</v>
      </c>
      <c r="CT15" s="59">
        <v>56.037066670000002</v>
      </c>
      <c r="CU15" s="57">
        <f t="shared" si="31"/>
        <v>-5.2012024100000005</v>
      </c>
      <c r="CV15" s="57">
        <v>62</v>
      </c>
      <c r="CW15" s="59"/>
      <c r="CX15" s="57"/>
      <c r="CY15" s="57"/>
      <c r="CZ15" s="59"/>
      <c r="DA15" s="57"/>
      <c r="DB15" s="57"/>
      <c r="DC15" s="59"/>
      <c r="DD15" s="57"/>
      <c r="DE15" s="57"/>
      <c r="DF15" s="59"/>
      <c r="DG15" s="57"/>
      <c r="DH15" s="57"/>
      <c r="DI15" s="59"/>
      <c r="DJ15" s="57"/>
      <c r="DK15" s="57"/>
      <c r="DL15" s="59"/>
      <c r="DM15" s="57"/>
      <c r="DN15" s="57">
        <v>28</v>
      </c>
      <c r="DO15" s="59"/>
      <c r="DP15" s="57"/>
      <c r="DQ15" s="57"/>
      <c r="DR15" s="59"/>
      <c r="DS15" s="57"/>
      <c r="DT15" s="57"/>
      <c r="DU15" s="59"/>
      <c r="DV15" s="57"/>
      <c r="DW15" s="57"/>
      <c r="DX15" s="59"/>
      <c r="DY15" s="57"/>
      <c r="DZ15" s="57"/>
      <c r="EA15" s="59"/>
      <c r="EB15" s="57"/>
      <c r="EC15" s="57"/>
      <c r="ED15" s="59"/>
      <c r="EE15" s="57"/>
      <c r="EF15" s="57"/>
      <c r="EG15" s="59"/>
      <c r="EH15" s="57"/>
      <c r="EI15" s="57"/>
      <c r="EJ15" s="59"/>
      <c r="EK15" s="57"/>
      <c r="EL15" s="57"/>
      <c r="EM15" s="59"/>
      <c r="EN15" s="57"/>
      <c r="EO15" s="57">
        <v>42</v>
      </c>
      <c r="EP15" s="59"/>
      <c r="EQ15" s="57"/>
      <c r="ER15" s="57"/>
      <c r="ES15" s="59"/>
      <c r="ET15" s="57"/>
      <c r="EU15" s="57"/>
      <c r="EV15" s="59"/>
      <c r="EW15" s="57"/>
      <c r="EX15" s="57"/>
      <c r="EY15" s="59"/>
      <c r="EZ15" s="57"/>
      <c r="FA15" s="57"/>
      <c r="FB15" s="59"/>
      <c r="FC15" s="57"/>
      <c r="FD15" s="57"/>
      <c r="FE15" s="59">
        <v>-1.0385598460000001</v>
      </c>
      <c r="FF15" s="57">
        <f>FE15-FE14</f>
        <v>3.3843030230000002</v>
      </c>
      <c r="FG15" s="57">
        <v>42</v>
      </c>
      <c r="FH15" s="59"/>
      <c r="FI15" s="57"/>
      <c r="FJ15" s="57"/>
      <c r="FK15" s="59"/>
      <c r="FL15" s="57"/>
      <c r="FM15" s="57"/>
      <c r="FN15" s="59"/>
      <c r="FO15" s="57"/>
      <c r="FP15" s="57"/>
      <c r="FQ15" s="59"/>
      <c r="FR15" s="57"/>
      <c r="FS15" s="57"/>
      <c r="FT15" s="59"/>
      <c r="FU15" s="57"/>
      <c r="FV15" s="57">
        <v>35</v>
      </c>
      <c r="FW15" s="59"/>
      <c r="FX15" s="57"/>
      <c r="FY15" s="57"/>
      <c r="FZ15" s="59"/>
      <c r="GA15" s="57"/>
      <c r="GB15" s="57"/>
      <c r="GC15" s="59"/>
      <c r="GD15" s="57"/>
      <c r="GE15" s="57"/>
      <c r="GF15" s="59"/>
      <c r="GG15" s="57"/>
      <c r="GH15" s="57"/>
      <c r="GI15" s="59"/>
      <c r="GJ15" s="57"/>
      <c r="GK15" s="57">
        <v>35</v>
      </c>
      <c r="GL15" s="59"/>
      <c r="GM15" s="57"/>
      <c r="GN15" s="57"/>
      <c r="GO15" s="59"/>
      <c r="GP15" s="57"/>
      <c r="GQ15" s="57">
        <v>70</v>
      </c>
      <c r="GR15" s="59"/>
      <c r="GS15" s="57"/>
      <c r="GT15" s="57"/>
      <c r="GU15" s="59"/>
      <c r="GV15" s="57"/>
      <c r="GW15" s="57"/>
      <c r="GX15" s="59">
        <v>62.451587949999997</v>
      </c>
      <c r="GY15" s="57">
        <f t="shared" si="20"/>
        <v>1.3501192399999979</v>
      </c>
      <c r="GZ15" s="57">
        <v>176</v>
      </c>
      <c r="HA15" s="59">
        <v>81.315758439999996</v>
      </c>
      <c r="HB15" s="57"/>
      <c r="HC15" s="57">
        <v>66</v>
      </c>
      <c r="HD15" s="59"/>
      <c r="HE15" s="57"/>
      <c r="HF15" s="57"/>
    </row>
    <row r="16" spans="1:221">
      <c r="A16" s="43">
        <v>12</v>
      </c>
      <c r="B16" s="59"/>
      <c r="C16" s="57"/>
      <c r="D16" s="57"/>
      <c r="E16" s="59"/>
      <c r="F16" s="57"/>
      <c r="G16" s="57"/>
      <c r="H16" s="59"/>
      <c r="I16" s="57"/>
      <c r="J16" s="57"/>
      <c r="K16" s="59"/>
      <c r="L16" s="57"/>
      <c r="M16" s="57"/>
      <c r="N16" s="59"/>
      <c r="O16" s="57"/>
      <c r="P16" s="57"/>
      <c r="Q16" s="59"/>
      <c r="R16" s="57"/>
      <c r="S16" s="57"/>
      <c r="T16" s="59">
        <v>79.341862000000006</v>
      </c>
      <c r="U16" s="57">
        <f t="shared" si="5"/>
        <v>-3.6353793699999954</v>
      </c>
      <c r="V16" s="57">
        <v>35</v>
      </c>
      <c r="W16" s="59">
        <v>40.497446979999999</v>
      </c>
      <c r="X16" s="57">
        <f t="shared" si="22"/>
        <v>-7.8044797299999971</v>
      </c>
      <c r="Y16" s="57">
        <v>35</v>
      </c>
      <c r="Z16" s="59">
        <v>36.609597860000001</v>
      </c>
      <c r="AA16" s="57">
        <f t="shared" si="28"/>
        <v>0.97634203999999869</v>
      </c>
      <c r="AB16" s="57">
        <v>28</v>
      </c>
      <c r="AC16" s="59">
        <v>47.555936180000003</v>
      </c>
      <c r="AD16" s="57">
        <f t="shared" si="29"/>
        <v>-7.9801538599999944</v>
      </c>
      <c r="AE16" s="57">
        <v>28</v>
      </c>
      <c r="AF16" s="59">
        <v>36.480446000000001</v>
      </c>
      <c r="AG16" s="57">
        <f t="shared" si="6"/>
        <v>-4.952226269999997</v>
      </c>
      <c r="AH16" s="57">
        <v>84</v>
      </c>
      <c r="AI16" s="59"/>
      <c r="AJ16" s="57"/>
      <c r="AK16" s="57"/>
      <c r="AL16" s="59">
        <v>63.003720979999997</v>
      </c>
      <c r="AM16" s="57">
        <f t="shared" si="8"/>
        <v>-4.6829687600000085</v>
      </c>
      <c r="AN16" s="57">
        <v>28</v>
      </c>
      <c r="AO16" s="59">
        <v>78.183189470000002</v>
      </c>
      <c r="AP16" s="57"/>
      <c r="AQ16" s="57">
        <v>147</v>
      </c>
      <c r="AR16" s="59"/>
      <c r="AS16" s="57"/>
      <c r="AT16" s="57"/>
      <c r="AU16" s="59"/>
      <c r="AV16" s="57"/>
      <c r="AW16" s="57"/>
      <c r="AX16" s="59">
        <v>62.145248549999998</v>
      </c>
      <c r="AY16" s="57">
        <f t="shared" si="9"/>
        <v>0.44903825000000097</v>
      </c>
      <c r="AZ16" s="57">
        <v>28</v>
      </c>
      <c r="BA16" s="59">
        <v>37.354882140000001</v>
      </c>
      <c r="BB16" s="57"/>
      <c r="BC16" s="57">
        <v>35</v>
      </c>
      <c r="BD16" s="59"/>
      <c r="BE16" s="57"/>
      <c r="BF16" s="57"/>
      <c r="BG16" s="59"/>
      <c r="BH16" s="57"/>
      <c r="BI16" s="57"/>
      <c r="BJ16" s="59">
        <v>44.102069450000002</v>
      </c>
      <c r="BK16" s="57">
        <f>BJ16-BJ15</f>
        <v>-22.76163683</v>
      </c>
      <c r="BL16" s="57">
        <v>168</v>
      </c>
      <c r="BM16" s="59"/>
      <c r="BN16" s="57"/>
      <c r="BO16" s="57"/>
      <c r="BP16" s="59"/>
      <c r="BQ16" s="57"/>
      <c r="BR16" s="57"/>
      <c r="BS16" s="59"/>
      <c r="BT16" s="57"/>
      <c r="BU16" s="57"/>
      <c r="BV16" s="59"/>
      <c r="BW16" s="57"/>
      <c r="BX16" s="57"/>
      <c r="BY16" s="59"/>
      <c r="BZ16" s="57"/>
      <c r="CA16" s="57"/>
      <c r="CB16" s="59"/>
      <c r="CC16" s="57"/>
      <c r="CD16" s="57"/>
      <c r="CE16" s="59"/>
      <c r="CF16" s="57"/>
      <c r="CG16" s="57"/>
      <c r="CH16" s="59"/>
      <c r="CI16" s="57"/>
      <c r="CJ16" s="57"/>
      <c r="CK16" s="59"/>
      <c r="CL16" s="57"/>
      <c r="CM16" s="57"/>
      <c r="CN16" s="59"/>
      <c r="CO16" s="57"/>
      <c r="CP16" s="57"/>
      <c r="CQ16" s="59">
        <v>77.003584050000001</v>
      </c>
      <c r="CR16" s="57">
        <f>CQ16-CQ15</f>
        <v>-4.8226973799999939</v>
      </c>
      <c r="CS16" s="57">
        <v>362</v>
      </c>
      <c r="CT16" s="59">
        <v>27.924738770000001</v>
      </c>
      <c r="CU16" s="57">
        <f t="shared" si="31"/>
        <v>-28.1123279</v>
      </c>
      <c r="CV16" s="57">
        <v>189</v>
      </c>
      <c r="CW16" s="59"/>
      <c r="CX16" s="57"/>
      <c r="CY16" s="57"/>
      <c r="CZ16" s="59"/>
      <c r="DA16" s="57"/>
      <c r="DB16" s="57"/>
      <c r="DC16" s="59"/>
      <c r="DD16" s="57"/>
      <c r="DE16" s="57"/>
      <c r="DF16" s="59"/>
      <c r="DG16" s="57"/>
      <c r="DH16" s="57"/>
      <c r="DI16" s="59"/>
      <c r="DJ16" s="57"/>
      <c r="DK16" s="57"/>
      <c r="DL16" s="59"/>
      <c r="DM16" s="57"/>
      <c r="DN16" s="57">
        <v>188</v>
      </c>
      <c r="DO16" s="59"/>
      <c r="DP16" s="57"/>
      <c r="DQ16" s="57"/>
      <c r="DR16" s="59"/>
      <c r="DS16" s="57"/>
      <c r="DT16" s="57"/>
      <c r="DU16" s="59"/>
      <c r="DV16" s="57"/>
      <c r="DW16" s="57"/>
      <c r="DX16" s="59"/>
      <c r="DY16" s="57"/>
      <c r="DZ16" s="57"/>
      <c r="EA16" s="59"/>
      <c r="EB16" s="57"/>
      <c r="EC16" s="57"/>
      <c r="ED16" s="59"/>
      <c r="EE16" s="57"/>
      <c r="EF16" s="57"/>
      <c r="EG16" s="59"/>
      <c r="EH16" s="57"/>
      <c r="EI16" s="57"/>
      <c r="EJ16" s="59"/>
      <c r="EK16" s="57"/>
      <c r="EL16" s="57"/>
      <c r="EM16" s="59"/>
      <c r="EN16" s="57"/>
      <c r="EO16" s="57">
        <v>49</v>
      </c>
      <c r="EP16" s="59"/>
      <c r="EQ16" s="57"/>
      <c r="ER16" s="57"/>
      <c r="ES16" s="59"/>
      <c r="ET16" s="57"/>
      <c r="EU16" s="57"/>
      <c r="EV16" s="59"/>
      <c r="EW16" s="57"/>
      <c r="EX16" s="57"/>
      <c r="EY16" s="59"/>
      <c r="EZ16" s="57"/>
      <c r="FA16" s="57"/>
      <c r="FB16" s="59"/>
      <c r="FC16" s="57"/>
      <c r="FD16" s="57"/>
      <c r="FE16" s="59">
        <v>-0.27448421499999998</v>
      </c>
      <c r="FF16" s="57">
        <f t="shared" ref="FF16:FF17" si="32">FE16-FE15</f>
        <v>0.76407563100000009</v>
      </c>
      <c r="FG16" s="57">
        <v>21</v>
      </c>
      <c r="FH16" s="59"/>
      <c r="FI16" s="57"/>
      <c r="FJ16" s="57"/>
      <c r="FK16" s="59"/>
      <c r="FL16" s="57"/>
      <c r="FM16" s="57"/>
      <c r="FN16" s="59"/>
      <c r="FO16" s="57"/>
      <c r="FP16" s="57"/>
      <c r="FQ16" s="59"/>
      <c r="FR16" s="57"/>
      <c r="FS16" s="57"/>
      <c r="FT16" s="59"/>
      <c r="FU16" s="57"/>
      <c r="FV16" s="57">
        <v>28</v>
      </c>
      <c r="FW16" s="59"/>
      <c r="FX16" s="57"/>
      <c r="FY16" s="57"/>
      <c r="FZ16" s="59"/>
      <c r="GA16" s="57"/>
      <c r="GB16" s="57"/>
      <c r="GC16" s="59"/>
      <c r="GD16" s="57"/>
      <c r="GE16" s="57"/>
      <c r="GF16" s="59"/>
      <c r="GG16" s="57"/>
      <c r="GH16" s="57"/>
      <c r="GI16" s="59"/>
      <c r="GJ16" s="57"/>
      <c r="GK16" s="57">
        <v>83</v>
      </c>
      <c r="GL16" s="59"/>
      <c r="GM16" s="57"/>
      <c r="GN16" s="57"/>
      <c r="GO16" s="59">
        <v>63.20079922</v>
      </c>
      <c r="GP16" s="57"/>
      <c r="GQ16" s="57">
        <v>54</v>
      </c>
      <c r="GR16" s="59"/>
      <c r="GS16" s="57"/>
      <c r="GT16" s="57"/>
      <c r="GU16" s="59"/>
      <c r="GV16" s="57"/>
      <c r="GW16" s="57"/>
      <c r="GX16" s="59">
        <v>62.457423220000003</v>
      </c>
      <c r="GY16" s="57">
        <f t="shared" si="20"/>
        <v>5.8352700000057212E-3</v>
      </c>
      <c r="GZ16" s="57">
        <v>104</v>
      </c>
      <c r="HA16" s="59"/>
      <c r="HB16" s="57"/>
      <c r="HC16" s="57"/>
      <c r="HD16" s="59"/>
      <c r="HE16" s="57"/>
      <c r="HF16" s="57"/>
    </row>
    <row r="17" spans="1:214">
      <c r="A17" s="43">
        <v>13</v>
      </c>
      <c r="B17" s="59"/>
      <c r="C17" s="57"/>
      <c r="D17" s="57"/>
      <c r="E17" s="59"/>
      <c r="F17" s="57"/>
      <c r="G17" s="57"/>
      <c r="H17" s="59"/>
      <c r="I17" s="57"/>
      <c r="J17" s="57"/>
      <c r="K17" s="59"/>
      <c r="L17" s="57"/>
      <c r="M17" s="57"/>
      <c r="N17" s="59"/>
      <c r="O17" s="57"/>
      <c r="P17" s="57"/>
      <c r="Q17" s="59"/>
      <c r="R17" s="57"/>
      <c r="S17" s="57"/>
      <c r="T17" s="59">
        <v>78.417442030000004</v>
      </c>
      <c r="U17" s="57">
        <f t="shared" si="5"/>
        <v>-0.92441997000000242</v>
      </c>
      <c r="V17" s="57">
        <v>182</v>
      </c>
      <c r="W17" s="59">
        <v>61.364585390000002</v>
      </c>
      <c r="X17" s="57">
        <f t="shared" si="22"/>
        <v>20.867138410000003</v>
      </c>
      <c r="Y17" s="57">
        <v>48</v>
      </c>
      <c r="Z17" s="59"/>
      <c r="AA17" s="57"/>
      <c r="AB17" s="57">
        <v>35</v>
      </c>
      <c r="AC17" s="59"/>
      <c r="AD17" s="57"/>
      <c r="AE17" s="57">
        <v>35</v>
      </c>
      <c r="AF17" s="59">
        <v>38.832247080000002</v>
      </c>
      <c r="AG17" s="57">
        <f t="shared" si="6"/>
        <v>2.3518010800000013</v>
      </c>
      <c r="AH17" s="57">
        <v>47</v>
      </c>
      <c r="AI17" s="59"/>
      <c r="AJ17" s="57"/>
      <c r="AK17" s="57"/>
      <c r="AL17" s="59">
        <v>64.332190890000007</v>
      </c>
      <c r="AM17" s="57">
        <f t="shared" si="8"/>
        <v>1.3284699100000097</v>
      </c>
      <c r="AN17" s="57">
        <v>28</v>
      </c>
      <c r="AO17" s="59"/>
      <c r="AP17" s="57"/>
      <c r="AQ17" s="57"/>
      <c r="AR17" s="59"/>
      <c r="AS17" s="57"/>
      <c r="AT17" s="57"/>
      <c r="AU17" s="59"/>
      <c r="AV17" s="57"/>
      <c r="AW17" s="57"/>
      <c r="AX17" s="59">
        <v>68.912383980000001</v>
      </c>
      <c r="AY17" s="57">
        <f t="shared" si="9"/>
        <v>6.7671354300000033</v>
      </c>
      <c r="AZ17" s="57">
        <v>31</v>
      </c>
      <c r="BA17" s="59">
        <v>32.69509695</v>
      </c>
      <c r="BB17" s="57">
        <f>BA17-BA16</f>
        <v>-4.6597851900000009</v>
      </c>
      <c r="BC17" s="57">
        <v>63</v>
      </c>
      <c r="BD17" s="59"/>
      <c r="BE17" s="57"/>
      <c r="BF17" s="57"/>
      <c r="BG17" s="59"/>
      <c r="BH17" s="57"/>
      <c r="BI17" s="57"/>
      <c r="BJ17" s="59">
        <v>45.525181490000001</v>
      </c>
      <c r="BK17" s="57">
        <f t="shared" ref="BK17:BK18" si="33">BJ17-BJ16</f>
        <v>1.4231120399999995</v>
      </c>
      <c r="BL17" s="57">
        <v>35</v>
      </c>
      <c r="BM17" s="59"/>
      <c r="BN17" s="57"/>
      <c r="BO17" s="57"/>
      <c r="BP17" s="59"/>
      <c r="BQ17" s="57"/>
      <c r="BR17" s="57"/>
      <c r="BS17" s="59"/>
      <c r="BT17" s="57"/>
      <c r="BU17" s="57"/>
      <c r="BV17" s="59"/>
      <c r="BW17" s="57"/>
      <c r="BX17" s="57"/>
      <c r="BY17" s="59"/>
      <c r="BZ17" s="57"/>
      <c r="CA17" s="57"/>
      <c r="CB17" s="59"/>
      <c r="CC17" s="57"/>
      <c r="CD17" s="57"/>
      <c r="CE17" s="59"/>
      <c r="CF17" s="57"/>
      <c r="CG17" s="57"/>
      <c r="CH17" s="59"/>
      <c r="CI17" s="57"/>
      <c r="CJ17" s="57"/>
      <c r="CK17" s="59"/>
      <c r="CL17" s="57"/>
      <c r="CM17" s="57"/>
      <c r="CN17" s="59"/>
      <c r="CO17" s="57"/>
      <c r="CP17" s="57"/>
      <c r="CQ17" s="59"/>
      <c r="CR17" s="57"/>
      <c r="CS17" s="57"/>
      <c r="CT17" s="59">
        <v>38.508722740000003</v>
      </c>
      <c r="CU17" s="57">
        <f t="shared" si="31"/>
        <v>10.583983970000002</v>
      </c>
      <c r="CV17" s="57">
        <v>61</v>
      </c>
      <c r="CW17" s="59"/>
      <c r="CX17" s="57"/>
      <c r="CY17" s="57"/>
      <c r="CZ17" s="59"/>
      <c r="DA17" s="57"/>
      <c r="DB17" s="57"/>
      <c r="DC17" s="59"/>
      <c r="DD17" s="57"/>
      <c r="DE17" s="57"/>
      <c r="DF17" s="59"/>
      <c r="DG17" s="57"/>
      <c r="DH17" s="57"/>
      <c r="DI17" s="59"/>
      <c r="DJ17" s="57"/>
      <c r="DK17" s="57"/>
      <c r="DL17" s="59"/>
      <c r="DM17" s="57"/>
      <c r="DN17" s="57">
        <v>28</v>
      </c>
      <c r="DO17" s="59"/>
      <c r="DP17" s="57"/>
      <c r="DQ17" s="57"/>
      <c r="DR17" s="59"/>
      <c r="DS17" s="57"/>
      <c r="DT17" s="57"/>
      <c r="DU17" s="59"/>
      <c r="DV17" s="57"/>
      <c r="DW17" s="57"/>
      <c r="DX17" s="59"/>
      <c r="DY17" s="57"/>
      <c r="DZ17" s="57"/>
      <c r="EA17" s="59"/>
      <c r="EB17" s="57"/>
      <c r="EC17" s="57"/>
      <c r="ED17" s="59"/>
      <c r="EE17" s="57"/>
      <c r="EF17" s="57"/>
      <c r="EG17" s="59"/>
      <c r="EH17" s="57"/>
      <c r="EI17" s="57"/>
      <c r="EJ17" s="59"/>
      <c r="EK17" s="57"/>
      <c r="EL17" s="57"/>
      <c r="EM17" s="59"/>
      <c r="EN17" s="57"/>
      <c r="EO17" s="57">
        <v>63</v>
      </c>
      <c r="EP17" s="59"/>
      <c r="EQ17" s="57"/>
      <c r="ER17" s="57"/>
      <c r="ES17" s="59"/>
      <c r="ET17" s="57"/>
      <c r="EU17" s="57"/>
      <c r="EV17" s="59"/>
      <c r="EW17" s="57"/>
      <c r="EX17" s="57"/>
      <c r="EY17" s="59"/>
      <c r="EZ17" s="57"/>
      <c r="FA17" s="57"/>
      <c r="FB17" s="59"/>
      <c r="FC17" s="57"/>
      <c r="FD17" s="57"/>
      <c r="FE17" s="59">
        <v>19.00028056</v>
      </c>
      <c r="FF17" s="57">
        <f t="shared" si="32"/>
        <v>19.274764775000001</v>
      </c>
      <c r="FG17" s="57">
        <v>42</v>
      </c>
      <c r="FH17" s="59"/>
      <c r="FI17" s="57"/>
      <c r="FJ17" s="57"/>
      <c r="FK17" s="59"/>
      <c r="FL17" s="57"/>
      <c r="FM17" s="57"/>
      <c r="FN17" s="59"/>
      <c r="FO17" s="57"/>
      <c r="FP17" s="57"/>
      <c r="FQ17" s="59"/>
      <c r="FR17" s="57"/>
      <c r="FS17" s="57"/>
      <c r="FT17" s="59"/>
      <c r="FU17" s="57"/>
      <c r="FV17" s="57">
        <v>28</v>
      </c>
      <c r="FW17" s="59"/>
      <c r="FX17" s="57"/>
      <c r="FY17" s="57"/>
      <c r="FZ17" s="59"/>
      <c r="GA17" s="57"/>
      <c r="GB17" s="57"/>
      <c r="GC17" s="59"/>
      <c r="GD17" s="57"/>
      <c r="GE17" s="57"/>
      <c r="GF17" s="59"/>
      <c r="GG17" s="57"/>
      <c r="GH17" s="57"/>
      <c r="GI17" s="59"/>
      <c r="GJ17" s="57"/>
      <c r="GK17" s="57">
        <v>133</v>
      </c>
      <c r="GL17" s="59"/>
      <c r="GM17" s="57"/>
      <c r="GN17" s="57"/>
      <c r="GO17" s="59">
        <v>70.578970429999998</v>
      </c>
      <c r="GP17" s="57">
        <f>GO17-GO16</f>
        <v>7.3781712099999979</v>
      </c>
      <c r="GQ17" s="57">
        <v>37</v>
      </c>
      <c r="GR17" s="59"/>
      <c r="GS17" s="57"/>
      <c r="GT17" s="57"/>
      <c r="GU17" s="59"/>
      <c r="GV17" s="57"/>
      <c r="GW17" s="57"/>
      <c r="GX17" s="59">
        <v>65.269523620000001</v>
      </c>
      <c r="GY17" s="57">
        <f t="shared" si="20"/>
        <v>2.8121003999999985</v>
      </c>
      <c r="GZ17" s="57">
        <v>73</v>
      </c>
      <c r="HA17" s="59"/>
      <c r="HB17" s="57"/>
      <c r="HC17" s="57"/>
      <c r="HD17" s="59"/>
      <c r="HE17" s="57"/>
      <c r="HF17" s="57"/>
    </row>
    <row r="18" spans="1:214">
      <c r="A18" s="43">
        <v>14</v>
      </c>
      <c r="B18" s="59"/>
      <c r="C18" s="57"/>
      <c r="D18" s="57"/>
      <c r="E18" s="59"/>
      <c r="F18" s="57"/>
      <c r="G18" s="57"/>
      <c r="H18" s="59"/>
      <c r="I18" s="57"/>
      <c r="J18" s="57"/>
      <c r="K18" s="59"/>
      <c r="L18" s="57"/>
      <c r="M18" s="57"/>
      <c r="N18" s="59"/>
      <c r="O18" s="57"/>
      <c r="P18" s="57"/>
      <c r="Q18" s="59"/>
      <c r="R18" s="57"/>
      <c r="S18" s="57"/>
      <c r="T18" s="59"/>
      <c r="U18" s="57"/>
      <c r="V18" s="57"/>
      <c r="W18" s="59">
        <v>58.597510380000003</v>
      </c>
      <c r="X18" s="57">
        <f t="shared" si="22"/>
        <v>-2.7670750099999992</v>
      </c>
      <c r="Y18" s="57">
        <v>43</v>
      </c>
      <c r="Z18" s="59"/>
      <c r="AA18" s="57"/>
      <c r="AB18" s="57">
        <v>28</v>
      </c>
      <c r="AC18" s="59"/>
      <c r="AD18" s="57"/>
      <c r="AE18" s="57">
        <v>28</v>
      </c>
      <c r="AF18" s="59">
        <v>52.934781360000002</v>
      </c>
      <c r="AG18" s="57">
        <f t="shared" si="6"/>
        <v>14.10253428</v>
      </c>
      <c r="AH18" s="57">
        <v>30</v>
      </c>
      <c r="AI18" s="59"/>
      <c r="AJ18" s="57"/>
      <c r="AK18" s="57"/>
      <c r="AL18" s="59">
        <v>76.458774419999997</v>
      </c>
      <c r="AM18" s="57">
        <f t="shared" si="8"/>
        <v>12.126583529999991</v>
      </c>
      <c r="AN18" s="57">
        <v>63</v>
      </c>
      <c r="AO18" s="59"/>
      <c r="AP18" s="57"/>
      <c r="AQ18" s="57"/>
      <c r="AR18" s="59"/>
      <c r="AS18" s="57"/>
      <c r="AT18" s="57"/>
      <c r="AU18" s="59"/>
      <c r="AV18" s="57"/>
      <c r="AW18" s="57"/>
      <c r="AX18" s="59">
        <v>70.346624660000003</v>
      </c>
      <c r="AY18" s="57">
        <f t="shared" si="9"/>
        <v>1.434240680000002</v>
      </c>
      <c r="AZ18" s="57">
        <v>273</v>
      </c>
      <c r="BA18" s="59">
        <v>31.573795539999999</v>
      </c>
      <c r="BB18" s="57">
        <f>BA18-BA17</f>
        <v>-1.1213014100000009</v>
      </c>
      <c r="BC18" s="57">
        <v>40</v>
      </c>
      <c r="BD18" s="59"/>
      <c r="BE18" s="57"/>
      <c r="BF18" s="57"/>
      <c r="BG18" s="59"/>
      <c r="BH18" s="57"/>
      <c r="BI18" s="57"/>
      <c r="BJ18" s="59">
        <v>66.141622400000003</v>
      </c>
      <c r="BK18" s="57">
        <f t="shared" si="33"/>
        <v>20.616440910000001</v>
      </c>
      <c r="BL18" s="57">
        <v>35</v>
      </c>
      <c r="BM18" s="59"/>
      <c r="BN18" s="57"/>
      <c r="BO18" s="57"/>
      <c r="BP18" s="59"/>
      <c r="BQ18" s="57"/>
      <c r="BR18" s="57"/>
      <c r="BS18" s="59"/>
      <c r="BT18" s="57"/>
      <c r="BU18" s="57"/>
      <c r="BV18" s="59"/>
      <c r="BW18" s="57"/>
      <c r="BX18" s="57"/>
      <c r="BY18" s="59"/>
      <c r="BZ18" s="57"/>
      <c r="CA18" s="57"/>
      <c r="CB18" s="59"/>
      <c r="CC18" s="57"/>
      <c r="CD18" s="57"/>
      <c r="CE18" s="59"/>
      <c r="CF18" s="57"/>
      <c r="CG18" s="57"/>
      <c r="CH18" s="59"/>
      <c r="CI18" s="57"/>
      <c r="CJ18" s="57"/>
      <c r="CK18" s="59"/>
      <c r="CL18" s="57"/>
      <c r="CM18" s="57"/>
      <c r="CN18" s="59"/>
      <c r="CO18" s="57"/>
      <c r="CP18" s="57"/>
      <c r="CQ18" s="59"/>
      <c r="CR18" s="57"/>
      <c r="CS18" s="57"/>
      <c r="CT18" s="59">
        <v>63.611538080000003</v>
      </c>
      <c r="CU18" s="57">
        <f t="shared" si="31"/>
        <v>25.102815339999999</v>
      </c>
      <c r="CV18" s="57">
        <v>63</v>
      </c>
      <c r="CW18" s="59"/>
      <c r="CX18" s="57"/>
      <c r="CY18" s="57"/>
      <c r="CZ18" s="59"/>
      <c r="DA18" s="57"/>
      <c r="DB18" s="57"/>
      <c r="DC18" s="59"/>
      <c r="DD18" s="57"/>
      <c r="DE18" s="57"/>
      <c r="DF18" s="59"/>
      <c r="DG18" s="57"/>
      <c r="DH18" s="57"/>
      <c r="DI18" s="59"/>
      <c r="DJ18" s="57"/>
      <c r="DK18" s="57"/>
      <c r="DL18" s="59"/>
      <c r="DM18" s="57"/>
      <c r="DN18" s="57">
        <v>70</v>
      </c>
      <c r="DO18" s="59"/>
      <c r="DP18" s="57"/>
      <c r="DQ18" s="57"/>
      <c r="DR18" s="59"/>
      <c r="DS18" s="57"/>
      <c r="DT18" s="57"/>
      <c r="DU18" s="59"/>
      <c r="DV18" s="57"/>
      <c r="DW18" s="57"/>
      <c r="DX18" s="59"/>
      <c r="DY18" s="57"/>
      <c r="DZ18" s="57"/>
      <c r="EA18" s="59"/>
      <c r="EB18" s="57"/>
      <c r="EC18" s="57"/>
      <c r="ED18" s="59"/>
      <c r="EE18" s="57"/>
      <c r="EF18" s="57"/>
      <c r="EG18" s="59"/>
      <c r="EH18" s="57"/>
      <c r="EI18" s="57"/>
      <c r="EJ18" s="59"/>
      <c r="EK18" s="57"/>
      <c r="EL18" s="57"/>
      <c r="EM18" s="59">
        <v>59.433419999999998</v>
      </c>
      <c r="EN18" s="57"/>
      <c r="EO18" s="57">
        <v>252</v>
      </c>
      <c r="EP18" s="59"/>
      <c r="EQ18" s="57"/>
      <c r="ER18" s="57"/>
      <c r="ES18" s="59"/>
      <c r="ET18" s="57"/>
      <c r="EU18" s="57"/>
      <c r="EV18" s="59"/>
      <c r="EW18" s="57"/>
      <c r="EX18" s="57"/>
      <c r="EY18" s="59"/>
      <c r="EZ18" s="57"/>
      <c r="FA18" s="57"/>
      <c r="FB18" s="59"/>
      <c r="FC18" s="57"/>
      <c r="FD18" s="57"/>
      <c r="FE18" s="59"/>
      <c r="FF18" s="57"/>
      <c r="FG18" s="57">
        <v>28</v>
      </c>
      <c r="FH18" s="59"/>
      <c r="FI18" s="57"/>
      <c r="FJ18" s="57"/>
      <c r="FK18" s="59"/>
      <c r="FL18" s="57"/>
      <c r="FM18" s="57"/>
      <c r="FN18" s="59"/>
      <c r="FO18" s="57"/>
      <c r="FP18" s="57"/>
      <c r="FQ18" s="59"/>
      <c r="FR18" s="57"/>
      <c r="FS18" s="57"/>
      <c r="FT18" s="59"/>
      <c r="FU18" s="57"/>
      <c r="FV18" s="57">
        <v>35</v>
      </c>
      <c r="FW18" s="59"/>
      <c r="FX18" s="57"/>
      <c r="FY18" s="57"/>
      <c r="FZ18" s="59"/>
      <c r="GA18" s="57"/>
      <c r="GB18" s="57"/>
      <c r="GC18" s="59"/>
      <c r="GD18" s="57"/>
      <c r="GE18" s="57"/>
      <c r="GF18" s="59"/>
      <c r="GG18" s="57"/>
      <c r="GH18" s="57"/>
      <c r="GI18" s="59"/>
      <c r="GJ18" s="57"/>
      <c r="GK18" s="57">
        <v>29</v>
      </c>
      <c r="GL18" s="59"/>
      <c r="GM18" s="57"/>
      <c r="GN18" s="57"/>
      <c r="GO18" s="59">
        <v>60.675065869999997</v>
      </c>
      <c r="GP18" s="57">
        <f t="shared" ref="GP18:GP20" si="34">GO18-GO17</f>
        <v>-9.9039045600000009</v>
      </c>
      <c r="GQ18" s="57">
        <v>16</v>
      </c>
      <c r="GR18" s="59"/>
      <c r="GS18" s="57"/>
      <c r="GT18" s="57"/>
      <c r="GU18" s="59"/>
      <c r="GV18" s="57"/>
      <c r="GW18" s="57"/>
      <c r="GX18" s="59"/>
      <c r="GY18" s="57"/>
      <c r="GZ18" s="57"/>
      <c r="HA18" s="59"/>
      <c r="HB18" s="57"/>
      <c r="HC18" s="57"/>
      <c r="HD18" s="59"/>
      <c r="HE18" s="57"/>
      <c r="HF18" s="57"/>
    </row>
    <row r="19" spans="1:214">
      <c r="A19" s="43">
        <v>15</v>
      </c>
      <c r="B19" s="59"/>
      <c r="C19" s="57"/>
      <c r="D19" s="57"/>
      <c r="E19" s="59"/>
      <c r="F19" s="57"/>
      <c r="G19" s="57"/>
      <c r="H19" s="59"/>
      <c r="I19" s="57"/>
      <c r="J19" s="57"/>
      <c r="K19" s="59"/>
      <c r="L19" s="57"/>
      <c r="M19" s="57"/>
      <c r="N19" s="59"/>
      <c r="O19" s="57"/>
      <c r="P19" s="57"/>
      <c r="Q19" s="59"/>
      <c r="R19" s="57"/>
      <c r="S19" s="57"/>
      <c r="T19" s="59"/>
      <c r="U19" s="57"/>
      <c r="V19" s="57"/>
      <c r="W19" s="59">
        <v>54.927618270000004</v>
      </c>
      <c r="X19" s="57">
        <f t="shared" si="22"/>
        <v>-3.6698921099999993</v>
      </c>
      <c r="Y19" s="57">
        <v>114</v>
      </c>
      <c r="Z19" s="59">
        <v>29.41021083</v>
      </c>
      <c r="AA19" s="57"/>
      <c r="AB19" s="57">
        <v>160</v>
      </c>
      <c r="AC19" s="59">
        <v>51.780076370000003</v>
      </c>
      <c r="AD19" s="57"/>
      <c r="AE19" s="57">
        <v>160</v>
      </c>
      <c r="AF19" s="59"/>
      <c r="AG19" s="57"/>
      <c r="AH19" s="57"/>
      <c r="AI19" s="59"/>
      <c r="AJ19" s="57"/>
      <c r="AK19" s="57"/>
      <c r="AL19" s="59">
        <v>75.670657739999996</v>
      </c>
      <c r="AM19" s="57">
        <f t="shared" si="8"/>
        <v>-0.78811668000000168</v>
      </c>
      <c r="AN19" s="57">
        <v>42</v>
      </c>
      <c r="AO19" s="59"/>
      <c r="AP19" s="57"/>
      <c r="AQ19" s="57"/>
      <c r="AR19" s="59"/>
      <c r="AS19" s="57"/>
      <c r="AT19" s="57"/>
      <c r="AU19" s="59"/>
      <c r="AV19" s="57"/>
      <c r="AW19" s="57"/>
      <c r="AX19" s="59">
        <v>71.990704379999997</v>
      </c>
      <c r="AY19" s="57">
        <f t="shared" si="9"/>
        <v>1.6440797199999935</v>
      </c>
      <c r="AZ19" s="57">
        <v>59</v>
      </c>
      <c r="BA19" s="59"/>
      <c r="BB19" s="57"/>
      <c r="BC19" s="57">
        <v>37</v>
      </c>
      <c r="BD19" s="59"/>
      <c r="BE19" s="57"/>
      <c r="BF19" s="57"/>
      <c r="BG19" s="59"/>
      <c r="BH19" s="57"/>
      <c r="BI19" s="57"/>
      <c r="BJ19" s="59"/>
      <c r="BK19" s="57"/>
      <c r="BL19" s="57">
        <v>126</v>
      </c>
      <c r="BM19" s="59"/>
      <c r="BN19" s="57"/>
      <c r="BO19" s="57"/>
      <c r="BP19" s="59"/>
      <c r="BQ19" s="57"/>
      <c r="BR19" s="57"/>
      <c r="BS19" s="59"/>
      <c r="BT19" s="57"/>
      <c r="BU19" s="57"/>
      <c r="BV19" s="59"/>
      <c r="BW19" s="57"/>
      <c r="BX19" s="57"/>
      <c r="BY19" s="59"/>
      <c r="BZ19" s="57"/>
      <c r="CA19" s="57"/>
      <c r="CB19" s="59"/>
      <c r="CC19" s="57"/>
      <c r="CD19" s="57"/>
      <c r="CE19" s="59"/>
      <c r="CF19" s="57"/>
      <c r="CG19" s="57"/>
      <c r="CH19" s="59"/>
      <c r="CI19" s="57"/>
      <c r="CJ19" s="57"/>
      <c r="CK19" s="59"/>
      <c r="CL19" s="57"/>
      <c r="CM19" s="57"/>
      <c r="CN19" s="59"/>
      <c r="CO19" s="57"/>
      <c r="CP19" s="57"/>
      <c r="CQ19" s="59"/>
      <c r="CR19" s="57"/>
      <c r="CS19" s="57"/>
      <c r="CT19" s="59">
        <v>57.946988099999999</v>
      </c>
      <c r="CU19" s="57">
        <f t="shared" si="31"/>
        <v>-5.6645499800000039</v>
      </c>
      <c r="CV19" s="57">
        <v>251</v>
      </c>
      <c r="CW19" s="59"/>
      <c r="CX19" s="57"/>
      <c r="CY19" s="57"/>
      <c r="CZ19" s="59"/>
      <c r="DA19" s="57"/>
      <c r="DB19" s="57"/>
      <c r="DC19" s="59"/>
      <c r="DD19" s="57"/>
      <c r="DE19" s="57"/>
      <c r="DF19" s="59"/>
      <c r="DG19" s="57"/>
      <c r="DH19" s="57"/>
      <c r="DI19" s="59"/>
      <c r="DJ19" s="57"/>
      <c r="DK19" s="57"/>
      <c r="DL19" s="59">
        <v>69.952523189999994</v>
      </c>
      <c r="DM19" s="57"/>
      <c r="DN19" s="57">
        <v>49</v>
      </c>
      <c r="DO19" s="59"/>
      <c r="DP19" s="57"/>
      <c r="DQ19" s="57"/>
      <c r="DR19" s="59"/>
      <c r="DS19" s="57"/>
      <c r="DT19" s="57"/>
      <c r="DU19" s="59"/>
      <c r="DV19" s="57"/>
      <c r="DW19" s="57"/>
      <c r="DX19" s="59"/>
      <c r="DY19" s="57"/>
      <c r="DZ19" s="57"/>
      <c r="EA19" s="59"/>
      <c r="EB19" s="57"/>
      <c r="EC19" s="57"/>
      <c r="ED19" s="59"/>
      <c r="EE19" s="57"/>
      <c r="EF19" s="57"/>
      <c r="EG19" s="59"/>
      <c r="EH19" s="57"/>
      <c r="EI19" s="57"/>
      <c r="EJ19" s="59"/>
      <c r="EK19" s="57"/>
      <c r="EL19" s="57"/>
      <c r="EM19" s="59"/>
      <c r="EN19" s="57"/>
      <c r="EO19" s="57"/>
      <c r="EP19" s="59"/>
      <c r="EQ19" s="57"/>
      <c r="ER19" s="57"/>
      <c r="ES19" s="59"/>
      <c r="ET19" s="57"/>
      <c r="EU19" s="57"/>
      <c r="EV19" s="59"/>
      <c r="EW19" s="57"/>
      <c r="EX19" s="57"/>
      <c r="EY19" s="59"/>
      <c r="EZ19" s="57"/>
      <c r="FA19" s="57"/>
      <c r="FB19" s="59"/>
      <c r="FC19" s="57"/>
      <c r="FD19" s="57"/>
      <c r="FE19" s="59">
        <v>40.408938790000001</v>
      </c>
      <c r="FF19" s="57"/>
      <c r="FG19" s="57">
        <v>77</v>
      </c>
      <c r="FH19" s="59"/>
      <c r="FI19" s="57"/>
      <c r="FJ19" s="57"/>
      <c r="FK19" s="59"/>
      <c r="FL19" s="57"/>
      <c r="FM19" s="57"/>
      <c r="FN19" s="59"/>
      <c r="FO19" s="57"/>
      <c r="FP19" s="57"/>
      <c r="FQ19" s="59"/>
      <c r="FR19" s="57"/>
      <c r="FS19" s="57"/>
      <c r="FT19" s="59"/>
      <c r="FU19" s="57"/>
      <c r="FV19" s="57">
        <v>35</v>
      </c>
      <c r="FW19" s="59"/>
      <c r="FX19" s="57"/>
      <c r="FY19" s="57"/>
      <c r="FZ19" s="59"/>
      <c r="GA19" s="57"/>
      <c r="GB19" s="57"/>
      <c r="GC19" s="59"/>
      <c r="GD19" s="57"/>
      <c r="GE19" s="57"/>
      <c r="GF19" s="59"/>
      <c r="GG19" s="57"/>
      <c r="GH19" s="57"/>
      <c r="GI19" s="59">
        <v>64.462990480000002</v>
      </c>
      <c r="GJ19" s="57"/>
      <c r="GK19" s="57">
        <v>83</v>
      </c>
      <c r="GL19" s="59"/>
      <c r="GM19" s="57"/>
      <c r="GN19" s="57"/>
      <c r="GO19" s="59">
        <v>65.459266589999999</v>
      </c>
      <c r="GP19" s="57">
        <f t="shared" si="34"/>
        <v>4.7842007200000012</v>
      </c>
      <c r="GQ19" s="57">
        <v>8</v>
      </c>
      <c r="GR19" s="59"/>
      <c r="GS19" s="57"/>
      <c r="GT19" s="57"/>
      <c r="GU19" s="59"/>
      <c r="GV19" s="57"/>
      <c r="GW19" s="57"/>
      <c r="GX19" s="59"/>
      <c r="GY19" s="57"/>
      <c r="GZ19" s="57"/>
      <c r="HA19" s="59"/>
      <c r="HB19" s="57"/>
      <c r="HC19" s="57"/>
      <c r="HD19" s="59"/>
      <c r="HE19" s="57"/>
      <c r="HF19" s="57"/>
    </row>
    <row r="20" spans="1:214">
      <c r="A20" s="43">
        <v>16</v>
      </c>
      <c r="B20" s="59"/>
      <c r="C20" s="57"/>
      <c r="D20" s="57"/>
      <c r="E20" s="59"/>
      <c r="F20" s="57"/>
      <c r="G20" s="57"/>
      <c r="H20" s="59"/>
      <c r="I20" s="57"/>
      <c r="J20" s="57"/>
      <c r="K20" s="59"/>
      <c r="L20" s="57"/>
      <c r="M20" s="57"/>
      <c r="N20" s="59"/>
      <c r="O20" s="57"/>
      <c r="P20" s="57"/>
      <c r="Q20" s="59"/>
      <c r="R20" s="57"/>
      <c r="S20" s="57"/>
      <c r="T20" s="59"/>
      <c r="U20" s="57"/>
      <c r="V20" s="57"/>
      <c r="W20" s="59">
        <v>71.835399510000002</v>
      </c>
      <c r="X20" s="57">
        <f t="shared" si="22"/>
        <v>16.907781239999998</v>
      </c>
      <c r="Y20" s="57">
        <v>81</v>
      </c>
      <c r="Z20" s="59">
        <v>39.199701910000002</v>
      </c>
      <c r="AA20" s="57">
        <f t="shared" si="28"/>
        <v>9.7894910800000012</v>
      </c>
      <c r="AB20" s="57">
        <v>35</v>
      </c>
      <c r="AC20" s="59">
        <v>58.039718020000002</v>
      </c>
      <c r="AD20" s="57">
        <f t="shared" si="29"/>
        <v>6.2596416499999989</v>
      </c>
      <c r="AE20" s="57">
        <v>35</v>
      </c>
      <c r="AF20" s="59"/>
      <c r="AG20" s="57"/>
      <c r="AH20" s="57"/>
      <c r="AI20" s="59"/>
      <c r="AJ20" s="57"/>
      <c r="AK20" s="57"/>
      <c r="AL20" s="59">
        <v>75.897241579999999</v>
      </c>
      <c r="AM20" s="57">
        <f t="shared" si="8"/>
        <v>0.22658384000000353</v>
      </c>
      <c r="AN20" s="57">
        <v>42</v>
      </c>
      <c r="AO20" s="59"/>
      <c r="AP20" s="57"/>
      <c r="AQ20" s="57"/>
      <c r="AR20" s="59"/>
      <c r="AS20" s="57"/>
      <c r="AT20" s="57"/>
      <c r="AU20" s="59"/>
      <c r="AV20" s="57"/>
      <c r="AW20" s="57"/>
      <c r="AX20" s="59">
        <v>74.701221840000002</v>
      </c>
      <c r="AY20" s="57">
        <f t="shared" si="9"/>
        <v>2.7105174600000055</v>
      </c>
      <c r="AZ20" s="57">
        <v>49</v>
      </c>
      <c r="BA20" s="59"/>
      <c r="BB20" s="57"/>
      <c r="BC20" s="57">
        <v>28</v>
      </c>
      <c r="BD20" s="59"/>
      <c r="BE20" s="57"/>
      <c r="BF20" s="57"/>
      <c r="BG20" s="59"/>
      <c r="BH20" s="57"/>
      <c r="BI20" s="57"/>
      <c r="BJ20" s="59"/>
      <c r="BK20" s="57"/>
      <c r="BL20" s="57">
        <v>28</v>
      </c>
      <c r="BM20" s="59"/>
      <c r="BN20" s="57"/>
      <c r="BO20" s="57"/>
      <c r="BP20" s="59"/>
      <c r="BQ20" s="57"/>
      <c r="BR20" s="57"/>
      <c r="BS20" s="59"/>
      <c r="BT20" s="57"/>
      <c r="BU20" s="57"/>
      <c r="BV20" s="59"/>
      <c r="BW20" s="57"/>
      <c r="BX20" s="57"/>
      <c r="BY20" s="59"/>
      <c r="BZ20" s="57"/>
      <c r="CA20" s="57"/>
      <c r="CB20" s="59"/>
      <c r="CC20" s="57"/>
      <c r="CD20" s="57"/>
      <c r="CE20" s="59"/>
      <c r="CF20" s="57"/>
      <c r="CG20" s="57"/>
      <c r="CH20" s="59"/>
      <c r="CI20" s="57"/>
      <c r="CJ20" s="57"/>
      <c r="CK20" s="59"/>
      <c r="CL20" s="57"/>
      <c r="CM20" s="57"/>
      <c r="CN20" s="59"/>
      <c r="CO20" s="57"/>
      <c r="CP20" s="57"/>
      <c r="CQ20" s="59"/>
      <c r="CR20" s="57"/>
      <c r="CS20" s="57"/>
      <c r="CT20" s="59"/>
      <c r="CU20" s="57"/>
      <c r="CV20" s="57">
        <v>122</v>
      </c>
      <c r="CW20" s="59"/>
      <c r="CX20" s="57"/>
      <c r="CY20" s="57"/>
      <c r="CZ20" s="59"/>
      <c r="DA20" s="57"/>
      <c r="DB20" s="57"/>
      <c r="DC20" s="59"/>
      <c r="DD20" s="57"/>
      <c r="DE20" s="57"/>
      <c r="DF20" s="59"/>
      <c r="DG20" s="57"/>
      <c r="DH20" s="57"/>
      <c r="DI20" s="59"/>
      <c r="DJ20" s="57"/>
      <c r="DK20" s="57"/>
      <c r="DL20" s="59">
        <v>70.528779999999998</v>
      </c>
      <c r="DM20" s="57">
        <f>DL20-DL19</f>
        <v>0.57625681000000384</v>
      </c>
      <c r="DN20" s="57">
        <v>217</v>
      </c>
      <c r="DO20" s="59"/>
      <c r="DP20" s="57"/>
      <c r="DQ20" s="57"/>
      <c r="DR20" s="59"/>
      <c r="DS20" s="57"/>
      <c r="DT20" s="57"/>
      <c r="DU20" s="59"/>
      <c r="DV20" s="57"/>
      <c r="DW20" s="57"/>
      <c r="DX20" s="59"/>
      <c r="DY20" s="57"/>
      <c r="DZ20" s="57"/>
      <c r="EA20" s="59"/>
      <c r="EB20" s="57"/>
      <c r="EC20" s="57"/>
      <c r="ED20" s="59"/>
      <c r="EE20" s="57"/>
      <c r="EF20" s="57"/>
      <c r="EG20" s="59"/>
      <c r="EH20" s="57"/>
      <c r="EI20" s="57"/>
      <c r="EJ20" s="59"/>
      <c r="EK20" s="57"/>
      <c r="EL20" s="57"/>
      <c r="EM20" s="59"/>
      <c r="EN20" s="57"/>
      <c r="EO20" s="57"/>
      <c r="EP20" s="59"/>
      <c r="EQ20" s="57"/>
      <c r="ER20" s="57"/>
      <c r="ES20" s="59"/>
      <c r="ET20" s="57"/>
      <c r="EU20" s="57"/>
      <c r="EV20" s="59"/>
      <c r="EW20" s="57"/>
      <c r="EX20" s="57"/>
      <c r="EY20" s="59"/>
      <c r="EZ20" s="57"/>
      <c r="FA20" s="57"/>
      <c r="FB20" s="59"/>
      <c r="FC20" s="57"/>
      <c r="FD20" s="57"/>
      <c r="FE20" s="59">
        <v>25.907325549999999</v>
      </c>
      <c r="FF20" s="57">
        <f>FE20-FE18</f>
        <v>25.907325549999999</v>
      </c>
      <c r="FG20" s="57">
        <v>28</v>
      </c>
      <c r="FH20" s="59"/>
      <c r="FI20" s="57"/>
      <c r="FJ20" s="57"/>
      <c r="FK20" s="59"/>
      <c r="FL20" s="57"/>
      <c r="FM20" s="57"/>
      <c r="FN20" s="59"/>
      <c r="FO20" s="57"/>
      <c r="FP20" s="57"/>
      <c r="FQ20" s="59"/>
      <c r="FR20" s="57"/>
      <c r="FS20" s="57"/>
      <c r="FT20" s="59"/>
      <c r="FU20" s="57"/>
      <c r="FV20" s="57">
        <v>34</v>
      </c>
      <c r="FW20" s="59"/>
      <c r="FX20" s="57"/>
      <c r="FY20" s="57"/>
      <c r="FZ20" s="59"/>
      <c r="GA20" s="57"/>
      <c r="GB20" s="57"/>
      <c r="GC20" s="59"/>
      <c r="GD20" s="57"/>
      <c r="GE20" s="57"/>
      <c r="GF20" s="59"/>
      <c r="GG20" s="57"/>
      <c r="GH20" s="57"/>
      <c r="GI20" s="59"/>
      <c r="GJ20" s="57"/>
      <c r="GK20" s="57"/>
      <c r="GL20" s="59"/>
      <c r="GM20" s="57"/>
      <c r="GN20" s="57"/>
      <c r="GO20" s="59">
        <v>77.086357870000001</v>
      </c>
      <c r="GP20" s="57">
        <f t="shared" si="34"/>
        <v>11.627091280000002</v>
      </c>
      <c r="GQ20" s="57">
        <v>32</v>
      </c>
      <c r="GR20" s="59"/>
      <c r="GS20" s="57"/>
      <c r="GT20" s="57"/>
      <c r="GU20" s="59"/>
      <c r="GV20" s="57"/>
      <c r="GW20" s="57"/>
      <c r="GX20" s="59"/>
      <c r="GY20" s="57"/>
      <c r="GZ20" s="57"/>
      <c r="HA20" s="59"/>
      <c r="HB20" s="57"/>
      <c r="HC20" s="57"/>
      <c r="HD20" s="59"/>
      <c r="HE20" s="57"/>
      <c r="HF20" s="57"/>
    </row>
    <row r="21" spans="1:214">
      <c r="A21" s="43">
        <v>17</v>
      </c>
      <c r="B21" s="59"/>
      <c r="C21" s="57"/>
      <c r="D21" s="57"/>
      <c r="E21" s="59"/>
      <c r="F21" s="57"/>
      <c r="G21" s="57"/>
      <c r="H21" s="59"/>
      <c r="I21" s="57"/>
      <c r="J21" s="57"/>
      <c r="K21" s="59"/>
      <c r="L21" s="57"/>
      <c r="M21" s="57"/>
      <c r="N21" s="59"/>
      <c r="O21" s="57"/>
      <c r="P21" s="57"/>
      <c r="Q21" s="59"/>
      <c r="R21" s="57"/>
      <c r="S21" s="57"/>
      <c r="T21" s="59"/>
      <c r="U21" s="57"/>
      <c r="V21" s="57"/>
      <c r="W21" s="59"/>
      <c r="X21" s="57"/>
      <c r="Y21" s="57"/>
      <c r="Z21" s="59">
        <v>37.905780909999997</v>
      </c>
      <c r="AA21" s="57">
        <f t="shared" si="28"/>
        <v>-1.2939210000000045</v>
      </c>
      <c r="AB21" s="57">
        <v>35</v>
      </c>
      <c r="AC21" s="59">
        <v>58.294426180000002</v>
      </c>
      <c r="AD21" s="57">
        <f t="shared" si="29"/>
        <v>0.25470815999999985</v>
      </c>
      <c r="AE21" s="57">
        <v>35</v>
      </c>
      <c r="AF21" s="59"/>
      <c r="AG21" s="57"/>
      <c r="AH21" s="57"/>
      <c r="AI21" s="59"/>
      <c r="AJ21" s="57"/>
      <c r="AK21" s="57"/>
      <c r="AL21" s="59">
        <v>77.379028079999998</v>
      </c>
      <c r="AM21" s="57">
        <f t="shared" si="8"/>
        <v>1.4817864999999983</v>
      </c>
      <c r="AN21" s="57">
        <v>224</v>
      </c>
      <c r="AO21" s="59"/>
      <c r="AP21" s="57"/>
      <c r="AQ21" s="57"/>
      <c r="AR21" s="59"/>
      <c r="AS21" s="57"/>
      <c r="AT21" s="57"/>
      <c r="AU21" s="59"/>
      <c r="AV21" s="57"/>
      <c r="AW21" s="57"/>
      <c r="AX21" s="59"/>
      <c r="AY21" s="57"/>
      <c r="AZ21" s="57">
        <v>60</v>
      </c>
      <c r="BA21" s="59"/>
      <c r="BB21" s="57"/>
      <c r="BC21" s="57">
        <v>40</v>
      </c>
      <c r="BD21" s="59"/>
      <c r="BE21" s="57"/>
      <c r="BF21" s="57"/>
      <c r="BG21" s="59"/>
      <c r="BH21" s="57"/>
      <c r="BI21" s="57"/>
      <c r="BJ21" s="59"/>
      <c r="BK21" s="57"/>
      <c r="BL21" s="57">
        <v>35</v>
      </c>
      <c r="BM21" s="59"/>
      <c r="BN21" s="57"/>
      <c r="BO21" s="57"/>
      <c r="BP21" s="59"/>
      <c r="BQ21" s="57"/>
      <c r="BR21" s="57"/>
      <c r="BS21" s="59"/>
      <c r="BT21" s="57"/>
      <c r="BU21" s="57"/>
      <c r="BV21" s="59"/>
      <c r="BW21" s="57"/>
      <c r="BX21" s="57"/>
      <c r="BY21" s="59"/>
      <c r="BZ21" s="57"/>
      <c r="CA21" s="57"/>
      <c r="CB21" s="59"/>
      <c r="CC21" s="57"/>
      <c r="CD21" s="57"/>
      <c r="CE21" s="59"/>
      <c r="CF21" s="57"/>
      <c r="CG21" s="57"/>
      <c r="CH21" s="59"/>
      <c r="CI21" s="57"/>
      <c r="CJ21" s="57"/>
      <c r="CK21" s="59"/>
      <c r="CL21" s="57"/>
      <c r="CM21" s="57"/>
      <c r="CN21" s="59"/>
      <c r="CO21" s="57"/>
      <c r="CP21" s="57"/>
      <c r="CQ21" s="59"/>
      <c r="CR21" s="57"/>
      <c r="CS21" s="57"/>
      <c r="CT21" s="59"/>
      <c r="CU21" s="57"/>
      <c r="CV21" s="57">
        <v>371</v>
      </c>
      <c r="CW21" s="59"/>
      <c r="CX21" s="57"/>
      <c r="CY21" s="57"/>
      <c r="CZ21" s="59"/>
      <c r="DA21" s="57"/>
      <c r="DB21" s="57"/>
      <c r="DC21" s="59"/>
      <c r="DD21" s="57"/>
      <c r="DE21" s="57"/>
      <c r="DF21" s="59"/>
      <c r="DG21" s="57"/>
      <c r="DH21" s="57"/>
      <c r="DI21" s="59"/>
      <c r="DJ21" s="57"/>
      <c r="DK21" s="57"/>
      <c r="DL21" s="59">
        <v>44.653770000000002</v>
      </c>
      <c r="DM21" s="57">
        <f>DL21-DL20</f>
        <v>-25.875009999999996</v>
      </c>
      <c r="DN21" s="57">
        <v>103</v>
      </c>
      <c r="DO21" s="59"/>
      <c r="DP21" s="57"/>
      <c r="DQ21" s="57"/>
      <c r="DR21" s="59"/>
      <c r="DS21" s="57"/>
      <c r="DT21" s="57"/>
      <c r="DU21" s="59"/>
      <c r="DV21" s="57"/>
      <c r="DW21" s="57"/>
      <c r="DX21" s="59"/>
      <c r="DY21" s="57"/>
      <c r="DZ21" s="57"/>
      <c r="EA21" s="59"/>
      <c r="EB21" s="57"/>
      <c r="EC21" s="57"/>
      <c r="ED21" s="59"/>
      <c r="EE21" s="57"/>
      <c r="EF21" s="57"/>
      <c r="EG21" s="59"/>
      <c r="EH21" s="57"/>
      <c r="EI21" s="57"/>
      <c r="EJ21" s="59"/>
      <c r="EK21" s="57"/>
      <c r="EL21" s="57"/>
      <c r="EM21" s="59"/>
      <c r="EN21" s="57"/>
      <c r="EO21" s="57"/>
      <c r="EP21" s="59"/>
      <c r="EQ21" s="57"/>
      <c r="ER21" s="57"/>
      <c r="ES21" s="59"/>
      <c r="ET21" s="57"/>
      <c r="EU21" s="57"/>
      <c r="EV21" s="59"/>
      <c r="EW21" s="57"/>
      <c r="EX21" s="57"/>
      <c r="EY21" s="59"/>
      <c r="EZ21" s="57"/>
      <c r="FA21" s="57"/>
      <c r="FB21" s="59"/>
      <c r="FC21" s="57"/>
      <c r="FD21" s="57"/>
      <c r="FE21" s="59"/>
      <c r="FF21" s="57"/>
      <c r="FG21" s="57">
        <v>35</v>
      </c>
      <c r="FH21" s="59"/>
      <c r="FI21" s="57"/>
      <c r="FJ21" s="57"/>
      <c r="FK21" s="59"/>
      <c r="FL21" s="57"/>
      <c r="FM21" s="57"/>
      <c r="FN21" s="59"/>
      <c r="FO21" s="57"/>
      <c r="FP21" s="57"/>
      <c r="FQ21" s="59"/>
      <c r="FR21" s="57"/>
      <c r="FS21" s="57"/>
      <c r="FT21" s="59">
        <v>5.9513784000000003</v>
      </c>
      <c r="FU21" s="57"/>
      <c r="FV21" s="57">
        <v>33</v>
      </c>
      <c r="FW21" s="59"/>
      <c r="FX21" s="57"/>
      <c r="FY21" s="57"/>
      <c r="FZ21" s="59"/>
      <c r="GA21" s="57"/>
      <c r="GB21" s="57"/>
      <c r="GC21" s="59"/>
      <c r="GD21" s="57"/>
      <c r="GE21" s="57"/>
      <c r="GF21" s="59"/>
      <c r="GG21" s="57"/>
      <c r="GH21" s="57"/>
      <c r="GI21" s="59"/>
      <c r="GJ21" s="57"/>
      <c r="GK21" s="57"/>
      <c r="GL21" s="59"/>
      <c r="GM21" s="57"/>
      <c r="GN21" s="57"/>
      <c r="GO21" s="59"/>
      <c r="GP21" s="57"/>
      <c r="GQ21" s="57">
        <v>133</v>
      </c>
      <c r="GR21" s="59"/>
      <c r="GS21" s="57"/>
      <c r="GT21" s="57"/>
      <c r="GU21" s="59"/>
      <c r="GV21" s="57"/>
      <c r="GW21" s="57"/>
      <c r="GX21" s="59"/>
      <c r="GY21" s="57"/>
      <c r="GZ21" s="57"/>
      <c r="HA21" s="59"/>
      <c r="HB21" s="57"/>
      <c r="HC21" s="57"/>
      <c r="HD21" s="59"/>
      <c r="HE21" s="57"/>
      <c r="HF21" s="57"/>
    </row>
    <row r="22" spans="1:214">
      <c r="A22" s="43">
        <v>18</v>
      </c>
      <c r="B22" s="59"/>
      <c r="C22" s="57"/>
      <c r="D22" s="57"/>
      <c r="E22" s="59"/>
      <c r="F22" s="57"/>
      <c r="G22" s="57"/>
      <c r="H22" s="59"/>
      <c r="I22" s="57"/>
      <c r="J22" s="57"/>
      <c r="K22" s="59"/>
      <c r="L22" s="57"/>
      <c r="M22" s="57"/>
      <c r="N22" s="59"/>
      <c r="O22" s="57"/>
      <c r="P22" s="57"/>
      <c r="Q22" s="59"/>
      <c r="R22" s="57"/>
      <c r="S22" s="57"/>
      <c r="T22" s="59"/>
      <c r="U22" s="57"/>
      <c r="V22" s="57"/>
      <c r="W22" s="59"/>
      <c r="X22" s="57"/>
      <c r="Y22" s="57"/>
      <c r="Z22" s="59"/>
      <c r="AA22" s="57"/>
      <c r="AB22" s="57">
        <v>47</v>
      </c>
      <c r="AC22" s="59"/>
      <c r="AD22" s="57"/>
      <c r="AE22" s="57">
        <v>47</v>
      </c>
      <c r="AF22" s="59"/>
      <c r="AG22" s="57"/>
      <c r="AH22" s="57"/>
      <c r="AI22" s="59"/>
      <c r="AJ22" s="57"/>
      <c r="AK22" s="57"/>
      <c r="AL22" s="59">
        <v>76.982297270000004</v>
      </c>
      <c r="AM22" s="57">
        <f t="shared" si="8"/>
        <v>-0.39673080999999399</v>
      </c>
      <c r="AN22" s="57">
        <v>63</v>
      </c>
      <c r="AO22" s="59"/>
      <c r="AP22" s="57"/>
      <c r="AQ22" s="57"/>
      <c r="AR22" s="59"/>
      <c r="AS22" s="57"/>
      <c r="AT22" s="57"/>
      <c r="AU22" s="59"/>
      <c r="AV22" s="57"/>
      <c r="AW22" s="57"/>
      <c r="AX22" s="59">
        <v>74.624270780000003</v>
      </c>
      <c r="AY22" s="57"/>
      <c r="AZ22" s="57">
        <v>92</v>
      </c>
      <c r="BA22" s="59">
        <v>25.37109418</v>
      </c>
      <c r="BB22" s="57"/>
      <c r="BC22" s="57">
        <v>93</v>
      </c>
      <c r="BD22" s="59"/>
      <c r="BE22" s="57"/>
      <c r="BF22" s="57"/>
      <c r="BG22" s="59"/>
      <c r="BH22" s="57"/>
      <c r="BI22" s="57"/>
      <c r="BJ22" s="59">
        <v>68.262555840000005</v>
      </c>
      <c r="BK22" s="57"/>
      <c r="BL22" s="57">
        <v>63</v>
      </c>
      <c r="BM22" s="59"/>
      <c r="BN22" s="57"/>
      <c r="BO22" s="57"/>
      <c r="BP22" s="59"/>
      <c r="BQ22" s="57"/>
      <c r="BR22" s="57"/>
      <c r="BS22" s="59"/>
      <c r="BT22" s="57"/>
      <c r="BU22" s="57"/>
      <c r="BV22" s="59"/>
      <c r="BW22" s="57"/>
      <c r="BX22" s="57"/>
      <c r="BY22" s="59"/>
      <c r="BZ22" s="57"/>
      <c r="CA22" s="57"/>
      <c r="CB22" s="59"/>
      <c r="CC22" s="57"/>
      <c r="CD22" s="57"/>
      <c r="CE22" s="59"/>
      <c r="CF22" s="57"/>
      <c r="CG22" s="57"/>
      <c r="CH22" s="59"/>
      <c r="CI22" s="57"/>
      <c r="CJ22" s="57"/>
      <c r="CK22" s="59"/>
      <c r="CL22" s="57"/>
      <c r="CM22" s="57"/>
      <c r="CN22" s="59"/>
      <c r="CO22" s="57"/>
      <c r="CP22" s="57"/>
      <c r="CQ22" s="59"/>
      <c r="CR22" s="57"/>
      <c r="CS22" s="57"/>
      <c r="CT22" s="59">
        <v>63.00893121</v>
      </c>
      <c r="CU22" s="57"/>
      <c r="CV22" s="57">
        <v>84</v>
      </c>
      <c r="CW22" s="59"/>
      <c r="CX22" s="57"/>
      <c r="CY22" s="57"/>
      <c r="CZ22" s="59"/>
      <c r="DA22" s="57"/>
      <c r="DB22" s="57"/>
      <c r="DC22" s="59"/>
      <c r="DD22" s="57"/>
      <c r="DE22" s="57"/>
      <c r="DF22" s="59"/>
      <c r="DG22" s="57"/>
      <c r="DH22" s="57"/>
      <c r="DI22" s="59"/>
      <c r="DJ22" s="57"/>
      <c r="DK22" s="57"/>
      <c r="DL22" s="59"/>
      <c r="DM22" s="57"/>
      <c r="DN22" s="57"/>
      <c r="DO22" s="59"/>
      <c r="DP22" s="57"/>
      <c r="DQ22" s="57"/>
      <c r="DR22" s="59"/>
      <c r="DS22" s="57"/>
      <c r="DT22" s="57"/>
      <c r="DU22" s="59"/>
      <c r="DV22" s="57"/>
      <c r="DW22" s="57"/>
      <c r="DX22" s="59"/>
      <c r="DY22" s="57"/>
      <c r="DZ22" s="57"/>
      <c r="EA22" s="59"/>
      <c r="EB22" s="57"/>
      <c r="EC22" s="57"/>
      <c r="ED22" s="59"/>
      <c r="EE22" s="57"/>
      <c r="EF22" s="57"/>
      <c r="EG22" s="59"/>
      <c r="EH22" s="57"/>
      <c r="EI22" s="57"/>
      <c r="EJ22" s="59"/>
      <c r="EK22" s="57"/>
      <c r="EL22" s="57"/>
      <c r="EM22" s="59"/>
      <c r="EN22" s="57"/>
      <c r="EO22" s="57"/>
      <c r="EP22" s="59"/>
      <c r="EQ22" s="57"/>
      <c r="ER22" s="57"/>
      <c r="ES22" s="59"/>
      <c r="ET22" s="57"/>
      <c r="EU22" s="57"/>
      <c r="EV22" s="59"/>
      <c r="EW22" s="57"/>
      <c r="EX22" s="57"/>
      <c r="EY22" s="59"/>
      <c r="EZ22" s="57"/>
      <c r="FA22" s="57"/>
      <c r="FB22" s="59"/>
      <c r="FC22" s="57"/>
      <c r="FD22" s="57"/>
      <c r="FE22" s="59">
        <v>25.639112529999998</v>
      </c>
      <c r="FF22" s="57"/>
      <c r="FG22" s="57">
        <v>24</v>
      </c>
      <c r="FH22" s="59"/>
      <c r="FI22" s="57"/>
      <c r="FJ22" s="57"/>
      <c r="FK22" s="59"/>
      <c r="FL22" s="57"/>
      <c r="FM22" s="57"/>
      <c r="FN22" s="59"/>
      <c r="FO22" s="57"/>
      <c r="FP22" s="57"/>
      <c r="FQ22" s="59"/>
      <c r="FR22" s="57"/>
      <c r="FS22" s="57"/>
      <c r="FT22" s="59"/>
      <c r="FU22" s="57"/>
      <c r="FV22" s="57"/>
      <c r="FW22" s="59"/>
      <c r="FX22" s="57"/>
      <c r="FY22" s="57"/>
      <c r="FZ22" s="59"/>
      <c r="GA22" s="57"/>
      <c r="GB22" s="57"/>
      <c r="GC22" s="59"/>
      <c r="GD22" s="57"/>
      <c r="GE22" s="57"/>
      <c r="GF22" s="59"/>
      <c r="GG22" s="57"/>
      <c r="GH22" s="57"/>
      <c r="GI22" s="59"/>
      <c r="GJ22" s="57"/>
      <c r="GK22" s="57"/>
      <c r="GL22" s="59"/>
      <c r="GM22" s="57"/>
      <c r="GN22" s="57"/>
      <c r="GO22" s="59"/>
      <c r="GP22" s="57"/>
      <c r="GQ22" s="57">
        <v>28</v>
      </c>
      <c r="GR22" s="59"/>
      <c r="GS22" s="57"/>
      <c r="GT22" s="57"/>
      <c r="GU22" s="59"/>
      <c r="GV22" s="57"/>
      <c r="GW22" s="57"/>
      <c r="GX22" s="59"/>
      <c r="GY22" s="57"/>
      <c r="GZ22" s="57"/>
      <c r="HA22" s="59"/>
      <c r="HB22" s="57"/>
      <c r="HC22" s="57"/>
      <c r="HD22" s="59"/>
      <c r="HE22" s="57"/>
      <c r="HF22" s="57"/>
    </row>
    <row r="23" spans="1:214">
      <c r="A23" s="43">
        <v>19</v>
      </c>
      <c r="B23" s="59"/>
      <c r="C23" s="57"/>
      <c r="D23" s="57"/>
      <c r="E23" s="59"/>
      <c r="F23" s="57"/>
      <c r="G23" s="57"/>
      <c r="H23" s="59"/>
      <c r="I23" s="57"/>
      <c r="J23" s="57"/>
      <c r="K23" s="59"/>
      <c r="L23" s="57"/>
      <c r="M23" s="57"/>
      <c r="N23" s="59"/>
      <c r="O23" s="57"/>
      <c r="P23" s="57"/>
      <c r="Q23" s="59"/>
      <c r="R23" s="57"/>
      <c r="S23" s="57"/>
      <c r="T23" s="59"/>
      <c r="U23" s="57"/>
      <c r="V23" s="57"/>
      <c r="W23" s="59"/>
      <c r="X23" s="57"/>
      <c r="Y23" s="57"/>
      <c r="Z23" s="59">
        <v>45.412316230000002</v>
      </c>
      <c r="AA23" s="57"/>
      <c r="AB23" s="57">
        <v>48</v>
      </c>
      <c r="AC23" s="59">
        <v>60.169448670000001</v>
      </c>
      <c r="AD23" s="57"/>
      <c r="AE23" s="57">
        <v>48</v>
      </c>
      <c r="AF23" s="59"/>
      <c r="AG23" s="57"/>
      <c r="AH23" s="57"/>
      <c r="AI23" s="59"/>
      <c r="AJ23" s="57"/>
      <c r="AK23" s="57"/>
      <c r="AL23" s="59">
        <v>76.948440500000004</v>
      </c>
      <c r="AM23" s="57">
        <f t="shared" si="8"/>
        <v>-3.3856769999999869E-2</v>
      </c>
      <c r="AN23" s="57">
        <v>42</v>
      </c>
      <c r="AO23" s="59"/>
      <c r="AP23" s="57"/>
      <c r="AQ23" s="57"/>
      <c r="AR23" s="59"/>
      <c r="AS23" s="57"/>
      <c r="AT23" s="57"/>
      <c r="AU23" s="59"/>
      <c r="AV23" s="57"/>
      <c r="AW23" s="57"/>
      <c r="AX23" s="59">
        <v>73.169713889999997</v>
      </c>
      <c r="AY23" s="57">
        <f t="shared" si="9"/>
        <v>-1.4545568900000063</v>
      </c>
      <c r="AZ23" s="57">
        <v>49</v>
      </c>
      <c r="BA23" s="59"/>
      <c r="BB23" s="57"/>
      <c r="BC23" s="57">
        <v>35</v>
      </c>
      <c r="BD23" s="59"/>
      <c r="BE23" s="57"/>
      <c r="BF23" s="57"/>
      <c r="BG23" s="59"/>
      <c r="BH23" s="57"/>
      <c r="BI23" s="57"/>
      <c r="BJ23" s="59"/>
      <c r="BK23" s="57"/>
      <c r="BL23" s="57"/>
      <c r="BM23" s="59"/>
      <c r="BN23" s="57"/>
      <c r="BO23" s="57"/>
      <c r="BP23" s="59"/>
      <c r="BQ23" s="57"/>
      <c r="BR23" s="57"/>
      <c r="BS23" s="59"/>
      <c r="BT23" s="57"/>
      <c r="BU23" s="57"/>
      <c r="BV23" s="59"/>
      <c r="BW23" s="57"/>
      <c r="BX23" s="57"/>
      <c r="BY23" s="59"/>
      <c r="BZ23" s="57"/>
      <c r="CA23" s="57"/>
      <c r="CB23" s="59"/>
      <c r="CC23" s="57"/>
      <c r="CD23" s="57"/>
      <c r="CE23" s="59"/>
      <c r="CF23" s="57"/>
      <c r="CG23" s="57"/>
      <c r="CH23" s="59"/>
      <c r="CI23" s="57"/>
      <c r="CJ23" s="57"/>
      <c r="CK23" s="59"/>
      <c r="CL23" s="57"/>
      <c r="CM23" s="57"/>
      <c r="CN23" s="59"/>
      <c r="CO23" s="57"/>
      <c r="CP23" s="57"/>
      <c r="CQ23" s="59"/>
      <c r="CR23" s="57"/>
      <c r="CS23" s="57"/>
      <c r="CT23" s="59"/>
      <c r="CU23" s="57"/>
      <c r="CV23" s="57"/>
      <c r="CW23" s="59"/>
      <c r="CX23" s="57"/>
      <c r="CY23" s="57"/>
      <c r="CZ23" s="59"/>
      <c r="DA23" s="57"/>
      <c r="DB23" s="57"/>
      <c r="DC23" s="59"/>
      <c r="DD23" s="57"/>
      <c r="DE23" s="57"/>
      <c r="DF23" s="59"/>
      <c r="DG23" s="57"/>
      <c r="DH23" s="57"/>
      <c r="DI23" s="59"/>
      <c r="DJ23" s="57"/>
      <c r="DK23" s="57"/>
      <c r="DL23" s="59"/>
      <c r="DM23" s="57"/>
      <c r="DN23" s="57"/>
      <c r="DO23" s="59"/>
      <c r="DP23" s="57"/>
      <c r="DQ23" s="57"/>
      <c r="DR23" s="59"/>
      <c r="DS23" s="57"/>
      <c r="DT23" s="57"/>
      <c r="DU23" s="59"/>
      <c r="DV23" s="57"/>
      <c r="DW23" s="57"/>
      <c r="DX23" s="59"/>
      <c r="DY23" s="57"/>
      <c r="DZ23" s="57"/>
      <c r="EA23" s="59"/>
      <c r="EB23" s="57"/>
      <c r="EC23" s="57"/>
      <c r="ED23" s="59"/>
      <c r="EE23" s="57"/>
      <c r="EF23" s="57"/>
      <c r="EG23" s="59"/>
      <c r="EH23" s="57"/>
      <c r="EI23" s="57"/>
      <c r="EJ23" s="59"/>
      <c r="EK23" s="57"/>
      <c r="EL23" s="57"/>
      <c r="EM23" s="59"/>
      <c r="EN23" s="57"/>
      <c r="EO23" s="57"/>
      <c r="EP23" s="59"/>
      <c r="EQ23" s="57"/>
      <c r="ER23" s="57"/>
      <c r="ES23" s="59"/>
      <c r="ET23" s="57"/>
      <c r="EU23" s="57"/>
      <c r="EV23" s="59"/>
      <c r="EW23" s="57"/>
      <c r="EX23" s="57"/>
      <c r="EY23" s="59"/>
      <c r="EZ23" s="57"/>
      <c r="FA23" s="57"/>
      <c r="FB23" s="59"/>
      <c r="FC23" s="57"/>
      <c r="FD23" s="57"/>
      <c r="FE23" s="59"/>
      <c r="FF23" s="57"/>
      <c r="FG23" s="57">
        <v>53</v>
      </c>
      <c r="FH23" s="59"/>
      <c r="FI23" s="57"/>
      <c r="FJ23" s="57"/>
      <c r="FK23" s="59"/>
      <c r="FL23" s="57"/>
      <c r="FM23" s="57"/>
      <c r="FN23" s="59"/>
      <c r="FO23" s="57"/>
      <c r="FP23" s="57"/>
      <c r="FQ23" s="59"/>
      <c r="FR23" s="57"/>
      <c r="FS23" s="57"/>
      <c r="FT23" s="59"/>
      <c r="FU23" s="57"/>
      <c r="FV23" s="57"/>
      <c r="FW23" s="59"/>
      <c r="FX23" s="57"/>
      <c r="FY23" s="57"/>
      <c r="FZ23" s="59"/>
      <c r="GA23" s="57"/>
      <c r="GB23" s="57"/>
      <c r="GC23" s="59"/>
      <c r="GD23" s="57"/>
      <c r="GE23" s="57"/>
      <c r="GF23" s="59"/>
      <c r="GG23" s="57"/>
      <c r="GH23" s="57"/>
      <c r="GI23" s="59"/>
      <c r="GJ23" s="57"/>
      <c r="GK23" s="57"/>
      <c r="GL23" s="59"/>
      <c r="GM23" s="57"/>
      <c r="GN23" s="57"/>
      <c r="GO23" s="59">
        <v>75.415144859999998</v>
      </c>
      <c r="GP23" s="57"/>
      <c r="GQ23" s="57">
        <v>42</v>
      </c>
      <c r="GR23" s="59"/>
      <c r="GS23" s="57"/>
      <c r="GT23" s="57"/>
      <c r="GU23" s="59"/>
      <c r="GV23" s="57"/>
      <c r="GW23" s="57"/>
      <c r="GX23" s="66"/>
      <c r="GY23" s="57"/>
      <c r="GZ23" s="57"/>
      <c r="HA23" s="59"/>
      <c r="HB23" s="57"/>
      <c r="HC23" s="57"/>
      <c r="HD23" s="59"/>
      <c r="HE23" s="57"/>
      <c r="HF23" s="57"/>
    </row>
    <row r="24" spans="1:214">
      <c r="A24" s="43">
        <v>20</v>
      </c>
      <c r="B24" s="59"/>
      <c r="C24" s="57"/>
      <c r="D24" s="57"/>
      <c r="E24" s="59"/>
      <c r="F24" s="57"/>
      <c r="G24" s="57"/>
      <c r="H24" s="59"/>
      <c r="I24" s="57"/>
      <c r="J24" s="57"/>
      <c r="K24" s="59"/>
      <c r="L24" s="57"/>
      <c r="M24" s="57"/>
      <c r="N24" s="59"/>
      <c r="O24" s="57"/>
      <c r="P24" s="57"/>
      <c r="Q24" s="59"/>
      <c r="R24" s="57"/>
      <c r="S24" s="57"/>
      <c r="T24" s="59"/>
      <c r="U24" s="57"/>
      <c r="V24" s="57"/>
      <c r="W24" s="59"/>
      <c r="X24" s="57"/>
      <c r="Y24" s="57"/>
      <c r="Z24" s="59"/>
      <c r="AA24" s="57"/>
      <c r="AB24" s="57">
        <v>43</v>
      </c>
      <c r="AC24" s="59"/>
      <c r="AD24" s="57"/>
      <c r="AE24" s="57">
        <v>43</v>
      </c>
      <c r="AF24" s="59"/>
      <c r="AG24" s="57"/>
      <c r="AH24" s="57"/>
      <c r="AI24" s="59"/>
      <c r="AJ24" s="57"/>
      <c r="AK24" s="57"/>
      <c r="AL24" s="59"/>
      <c r="AM24" s="57"/>
      <c r="AN24" s="57"/>
      <c r="AO24" s="59"/>
      <c r="AP24" s="57"/>
      <c r="AQ24" s="57"/>
      <c r="AR24" s="59"/>
      <c r="AS24" s="57"/>
      <c r="AT24" s="57"/>
      <c r="AU24" s="59"/>
      <c r="AV24" s="57"/>
      <c r="AW24" s="57"/>
      <c r="AX24" s="59"/>
      <c r="AY24" s="57"/>
      <c r="AZ24" s="57">
        <v>69</v>
      </c>
      <c r="BA24" s="59"/>
      <c r="BB24" s="57"/>
      <c r="BC24" s="57">
        <v>28</v>
      </c>
      <c r="BD24" s="59"/>
      <c r="BE24" s="57"/>
      <c r="BF24" s="57"/>
      <c r="BG24" s="59"/>
      <c r="BH24" s="57"/>
      <c r="BI24" s="57"/>
      <c r="BJ24" s="59"/>
      <c r="BK24" s="57"/>
      <c r="BL24" s="57"/>
      <c r="BM24" s="59"/>
      <c r="BN24" s="57"/>
      <c r="BO24" s="57"/>
      <c r="BP24" s="59"/>
      <c r="BQ24" s="57"/>
      <c r="BR24" s="57"/>
      <c r="BS24" s="59"/>
      <c r="BT24" s="57"/>
      <c r="BU24" s="57"/>
      <c r="BV24" s="59"/>
      <c r="BW24" s="57"/>
      <c r="BX24" s="57"/>
      <c r="BY24" s="59"/>
      <c r="BZ24" s="57"/>
      <c r="CA24" s="57"/>
      <c r="CB24" s="59"/>
      <c r="CC24" s="57"/>
      <c r="CD24" s="57"/>
      <c r="CE24" s="59"/>
      <c r="CF24" s="57"/>
      <c r="CG24" s="57"/>
      <c r="CH24" s="59"/>
      <c r="CI24" s="57"/>
      <c r="CJ24" s="57"/>
      <c r="CK24" s="59"/>
      <c r="CL24" s="57"/>
      <c r="CM24" s="57"/>
      <c r="CN24" s="59"/>
      <c r="CO24" s="57"/>
      <c r="CP24" s="57"/>
      <c r="CQ24" s="59"/>
      <c r="CR24" s="57"/>
      <c r="CS24" s="57"/>
      <c r="CT24" s="59"/>
      <c r="CU24" s="57"/>
      <c r="CV24" s="57"/>
      <c r="CW24" s="59"/>
      <c r="CX24" s="57"/>
      <c r="CY24" s="57"/>
      <c r="CZ24" s="59"/>
      <c r="DA24" s="57"/>
      <c r="DB24" s="57"/>
      <c r="DC24" s="59"/>
      <c r="DD24" s="57"/>
      <c r="DE24" s="57"/>
      <c r="DF24" s="59"/>
      <c r="DG24" s="57"/>
      <c r="DH24" s="57"/>
      <c r="DI24" s="59"/>
      <c r="DJ24" s="57"/>
      <c r="DK24" s="57"/>
      <c r="DL24" s="59"/>
      <c r="DM24" s="57"/>
      <c r="DN24" s="57"/>
      <c r="DO24" s="59"/>
      <c r="DP24" s="57"/>
      <c r="DQ24" s="57"/>
      <c r="DR24" s="59"/>
      <c r="DS24" s="57"/>
      <c r="DT24" s="57"/>
      <c r="DU24" s="59"/>
      <c r="DV24" s="57"/>
      <c r="DW24" s="57"/>
      <c r="DX24" s="59"/>
      <c r="DY24" s="57"/>
      <c r="DZ24" s="57"/>
      <c r="EA24" s="59"/>
      <c r="EB24" s="57"/>
      <c r="EC24" s="57"/>
      <c r="ED24" s="59"/>
      <c r="EE24" s="57"/>
      <c r="EF24" s="57"/>
      <c r="EG24" s="59"/>
      <c r="EH24" s="57"/>
      <c r="EI24" s="57"/>
      <c r="EJ24" s="59"/>
      <c r="EK24" s="57"/>
      <c r="EL24" s="57"/>
      <c r="EM24" s="59"/>
      <c r="EN24" s="57"/>
      <c r="EO24" s="57"/>
      <c r="EP24" s="59"/>
      <c r="EQ24" s="57"/>
      <c r="ER24" s="57"/>
      <c r="ES24" s="59"/>
      <c r="ET24" s="57"/>
      <c r="EU24" s="57"/>
      <c r="EV24" s="59"/>
      <c r="EW24" s="57"/>
      <c r="EX24" s="57"/>
      <c r="EY24" s="59"/>
      <c r="EZ24" s="57"/>
      <c r="FA24" s="57"/>
      <c r="FB24" s="59"/>
      <c r="FC24" s="57"/>
      <c r="FD24" s="57"/>
      <c r="FE24" s="59"/>
      <c r="FF24" s="57"/>
      <c r="FG24" s="57">
        <v>28</v>
      </c>
      <c r="FH24" s="59"/>
      <c r="FI24" s="57"/>
      <c r="FJ24" s="57"/>
      <c r="FK24" s="59"/>
      <c r="FL24" s="57"/>
      <c r="FM24" s="57"/>
      <c r="FN24" s="59"/>
      <c r="FO24" s="57"/>
      <c r="FP24" s="57"/>
      <c r="FQ24" s="59"/>
      <c r="FR24" s="57"/>
      <c r="FS24" s="57"/>
      <c r="FT24" s="59"/>
      <c r="FU24" s="57"/>
      <c r="FV24" s="57"/>
      <c r="FW24" s="59"/>
      <c r="FX24" s="57"/>
      <c r="FY24" s="57"/>
      <c r="FZ24" s="59"/>
      <c r="GA24" s="57"/>
      <c r="GB24" s="57"/>
      <c r="GC24" s="59"/>
      <c r="GD24" s="57"/>
      <c r="GE24" s="57"/>
      <c r="GF24" s="59"/>
      <c r="GG24" s="57"/>
      <c r="GH24" s="57"/>
      <c r="GI24" s="59"/>
      <c r="GJ24" s="57"/>
      <c r="GK24" s="57"/>
      <c r="GL24" s="59"/>
      <c r="GM24" s="57"/>
      <c r="GN24" s="57"/>
      <c r="GO24" s="59"/>
      <c r="GP24" s="57"/>
      <c r="GQ24" s="57">
        <v>56</v>
      </c>
      <c r="GR24" s="59"/>
      <c r="GS24" s="57"/>
      <c r="GT24" s="57"/>
      <c r="GU24" s="59"/>
      <c r="GV24" s="57"/>
      <c r="GW24" s="57"/>
      <c r="GX24" s="58"/>
      <c r="GY24" s="57"/>
      <c r="GZ24" s="57"/>
      <c r="HA24" s="59"/>
      <c r="HB24" s="57"/>
      <c r="HC24" s="57"/>
      <c r="HD24" s="59"/>
      <c r="HE24" s="57"/>
      <c r="HF24" s="57"/>
    </row>
    <row r="25" spans="1:214">
      <c r="A25" s="43">
        <v>21</v>
      </c>
      <c r="Z25" s="58">
        <v>49.348051959999999</v>
      </c>
      <c r="AA25" s="43"/>
      <c r="AB25" s="43">
        <v>245</v>
      </c>
      <c r="AC25" s="58">
        <v>55.4257767</v>
      </c>
      <c r="AD25" s="43"/>
      <c r="AE25" s="43">
        <v>245</v>
      </c>
      <c r="AX25" s="58">
        <v>76.619752340000005</v>
      </c>
      <c r="AY25" s="43"/>
      <c r="AZ25" s="43">
        <v>50</v>
      </c>
      <c r="BA25" s="58">
        <v>31.40104367</v>
      </c>
      <c r="BB25" s="43"/>
      <c r="BC25" s="43">
        <v>28</v>
      </c>
      <c r="FE25" s="58">
        <v>37.133345509999998</v>
      </c>
      <c r="FG25">
        <v>27</v>
      </c>
      <c r="GO25" s="58">
        <v>75.552144190000007</v>
      </c>
      <c r="GQ25" s="65">
        <v>28</v>
      </c>
    </row>
    <row r="26" spans="1:214">
      <c r="A26" s="43">
        <v>22</v>
      </c>
      <c r="Z26" s="58">
        <v>63.356099520000001</v>
      </c>
      <c r="AA26" s="43">
        <f t="shared" si="28"/>
        <v>14.008047560000001</v>
      </c>
      <c r="AB26" s="43">
        <v>34</v>
      </c>
      <c r="AC26" s="58">
        <v>68.38259266</v>
      </c>
      <c r="AD26" s="43">
        <f t="shared" si="29"/>
        <v>12.95681596</v>
      </c>
      <c r="AE26" s="43">
        <v>34</v>
      </c>
      <c r="AX26" s="58">
        <v>70.221140779999999</v>
      </c>
      <c r="AY26" s="43">
        <f t="shared" si="9"/>
        <v>-6.3986115600000062</v>
      </c>
      <c r="AZ26" s="43">
        <v>216</v>
      </c>
      <c r="BA26" s="58">
        <v>31.104920069999999</v>
      </c>
      <c r="BB26" s="43">
        <f>BA26-BA25</f>
        <v>-0.29612360000000137</v>
      </c>
      <c r="BC26" s="43">
        <v>67</v>
      </c>
      <c r="FE26" s="58"/>
      <c r="FG26">
        <v>33</v>
      </c>
      <c r="GO26" s="58"/>
      <c r="GQ26" s="65">
        <v>735</v>
      </c>
    </row>
    <row r="27" spans="1:214">
      <c r="A27" s="43">
        <v>23</v>
      </c>
      <c r="Z27" s="58">
        <v>72.020570739999997</v>
      </c>
      <c r="AA27" s="43">
        <f t="shared" si="28"/>
        <v>8.6644712199999958</v>
      </c>
      <c r="AB27" s="43">
        <v>28</v>
      </c>
      <c r="AC27" s="58">
        <v>70.360105149999995</v>
      </c>
      <c r="AD27" s="43">
        <f t="shared" si="29"/>
        <v>1.9775124899999952</v>
      </c>
      <c r="AE27" s="43">
        <v>28</v>
      </c>
      <c r="AY27" s="53"/>
      <c r="AZ27" s="43"/>
      <c r="BA27" s="58">
        <v>38.470524300000001</v>
      </c>
      <c r="BB27" s="43">
        <f t="shared" ref="BB27:BB33" si="35">BA27-BA26</f>
        <v>7.3656042300000024</v>
      </c>
      <c r="BC27" s="43">
        <v>31</v>
      </c>
      <c r="FE27" s="58"/>
      <c r="FG27">
        <v>17</v>
      </c>
      <c r="GO27" s="58"/>
      <c r="GQ27" s="65">
        <v>30</v>
      </c>
    </row>
    <row r="28" spans="1:214">
      <c r="A28" s="43">
        <v>24</v>
      </c>
      <c r="Z28" s="58"/>
      <c r="AA28" s="43"/>
      <c r="AB28" s="43">
        <v>351</v>
      </c>
      <c r="AC28" s="58"/>
      <c r="AD28" s="43"/>
      <c r="AE28" s="43">
        <v>351</v>
      </c>
      <c r="AY28" s="43"/>
      <c r="AZ28" s="43"/>
      <c r="BA28" s="58"/>
      <c r="BB28" s="43"/>
      <c r="BC28" s="43">
        <v>35</v>
      </c>
      <c r="FE28" s="58"/>
      <c r="FG28">
        <v>28</v>
      </c>
      <c r="GO28" s="58">
        <v>72.743696220000004</v>
      </c>
      <c r="GQ28" s="65">
        <v>70</v>
      </c>
    </row>
    <row r="29" spans="1:214">
      <c r="A29" s="43">
        <v>25</v>
      </c>
      <c r="Z29" s="58">
        <v>51.249495269999997</v>
      </c>
      <c r="AA29" s="43"/>
      <c r="AB29" s="43">
        <v>350</v>
      </c>
      <c r="AC29" s="58">
        <v>64.665789590000003</v>
      </c>
      <c r="AD29" s="43"/>
      <c r="AE29" s="43">
        <v>350</v>
      </c>
      <c r="AY29" s="43"/>
      <c r="AZ29" s="43"/>
      <c r="BA29" s="58">
        <v>33.276152500000002</v>
      </c>
      <c r="BB29" s="43"/>
      <c r="BC29" s="43">
        <v>168</v>
      </c>
      <c r="FE29" s="58"/>
      <c r="FG29">
        <v>105</v>
      </c>
    </row>
    <row r="30" spans="1:214">
      <c r="A30" s="43">
        <v>26</v>
      </c>
      <c r="AY30" s="43"/>
      <c r="AZ30" s="43"/>
      <c r="BA30" s="58">
        <v>38.018906970000003</v>
      </c>
      <c r="BB30" s="43">
        <f t="shared" si="35"/>
        <v>4.7427544700000013</v>
      </c>
      <c r="BC30" s="43">
        <v>49</v>
      </c>
      <c r="FE30" s="58"/>
      <c r="FG30">
        <v>42</v>
      </c>
    </row>
    <row r="31" spans="1:214">
      <c r="A31" s="43">
        <v>27</v>
      </c>
      <c r="AY31" s="43"/>
      <c r="AZ31" s="43"/>
      <c r="BA31" s="58"/>
      <c r="BB31" s="43"/>
      <c r="BC31" s="43">
        <v>112</v>
      </c>
      <c r="FE31" s="58">
        <v>55.533069019999999</v>
      </c>
      <c r="FG31">
        <v>49</v>
      </c>
    </row>
    <row r="32" spans="1:214">
      <c r="A32" s="43">
        <v>28</v>
      </c>
      <c r="AY32" s="43"/>
      <c r="AZ32" s="43"/>
      <c r="BA32" s="58">
        <v>25.282697540000001</v>
      </c>
      <c r="BB32" s="43"/>
      <c r="BC32" s="43">
        <v>182</v>
      </c>
      <c r="FE32" s="58"/>
      <c r="FG32">
        <v>20</v>
      </c>
    </row>
    <row r="33" spans="1:212">
      <c r="A33" s="43">
        <v>29</v>
      </c>
      <c r="AY33" s="43"/>
      <c r="AZ33" s="43"/>
      <c r="BA33" s="58">
        <v>27.368082470000001</v>
      </c>
      <c r="BB33" s="43">
        <f t="shared" si="35"/>
        <v>2.08538493</v>
      </c>
      <c r="BC33" s="43">
        <v>196</v>
      </c>
      <c r="FE33" s="58"/>
      <c r="FG33">
        <v>36</v>
      </c>
    </row>
    <row r="34" spans="1:212">
      <c r="A34" s="43">
        <v>30</v>
      </c>
      <c r="BA34" s="43"/>
      <c r="CT34" s="6"/>
      <c r="DC34" s="43"/>
      <c r="DI34" s="43"/>
      <c r="DO34" s="43"/>
      <c r="FB34" s="6"/>
      <c r="FE34" s="58"/>
      <c r="FG34">
        <v>39</v>
      </c>
    </row>
    <row r="35" spans="1:212">
      <c r="A35" s="43">
        <v>31</v>
      </c>
      <c r="E35" s="6"/>
      <c r="F35" s="6"/>
      <c r="G35" s="6"/>
      <c r="H35" s="6"/>
      <c r="I35" s="6"/>
      <c r="J35" s="6"/>
      <c r="CW35" s="43"/>
      <c r="CZ35" s="43"/>
      <c r="EA35" s="43"/>
      <c r="EG35" s="43"/>
      <c r="FE35" s="58"/>
      <c r="FG35">
        <v>28</v>
      </c>
    </row>
    <row r="36" spans="1:212">
      <c r="A36" s="43">
        <v>32</v>
      </c>
      <c r="FE36" s="58"/>
      <c r="FG36">
        <v>31</v>
      </c>
    </row>
    <row r="37" spans="1:212">
      <c r="A37" s="43">
        <v>33</v>
      </c>
      <c r="FE37" s="58"/>
      <c r="FG37">
        <v>20</v>
      </c>
    </row>
    <row r="38" spans="1:212">
      <c r="A38" s="43">
        <v>34</v>
      </c>
      <c r="FE38" s="58">
        <v>57.090315879999999</v>
      </c>
      <c r="FF38">
        <f>FE38-FE31</f>
        <v>1.5572468599999993</v>
      </c>
      <c r="FG38">
        <v>89</v>
      </c>
    </row>
    <row r="39" spans="1:212">
      <c r="A39" s="43">
        <v>35</v>
      </c>
      <c r="FE39" s="58"/>
      <c r="FG39">
        <v>37</v>
      </c>
    </row>
    <row r="40" spans="1:212">
      <c r="A40" s="43">
        <v>36</v>
      </c>
      <c r="FE40" s="58"/>
      <c r="FG40">
        <v>28</v>
      </c>
    </row>
    <row r="41" spans="1:212">
      <c r="A41" s="43">
        <v>37</v>
      </c>
      <c r="FE41" s="58"/>
      <c r="FG41">
        <v>29</v>
      </c>
    </row>
    <row r="42" spans="1:212">
      <c r="A42" s="43">
        <v>38</v>
      </c>
      <c r="FE42" s="58">
        <v>70.601731959999995</v>
      </c>
      <c r="FF42">
        <f>FE42-FE38</f>
        <v>13.511416079999996</v>
      </c>
      <c r="FG42">
        <v>41</v>
      </c>
    </row>
    <row r="43" spans="1:212">
      <c r="A43" s="43">
        <v>39</v>
      </c>
    </row>
    <row r="44" spans="1:212">
      <c r="A44" s="43" t="s">
        <v>171</v>
      </c>
      <c r="B44">
        <v>30.519872729999999</v>
      </c>
      <c r="E44">
        <v>93.242699999999999</v>
      </c>
      <c r="H44">
        <v>47.565292100000001</v>
      </c>
      <c r="K44">
        <v>18.55293507</v>
      </c>
      <c r="N44">
        <v>19.86741396</v>
      </c>
      <c r="Q44">
        <v>56.567905549999999</v>
      </c>
      <c r="T44">
        <v>82.977241370000002</v>
      </c>
      <c r="W44">
        <v>71.835399510000002</v>
      </c>
      <c r="Z44">
        <v>72.020570739999997</v>
      </c>
      <c r="AC44">
        <v>70.360105149999995</v>
      </c>
      <c r="AF44">
        <v>52.934781360000002</v>
      </c>
      <c r="AI44">
        <v>60.984145130000002</v>
      </c>
      <c r="AL44">
        <v>77.379028079999998</v>
      </c>
      <c r="AO44">
        <v>78.183189470000002</v>
      </c>
      <c r="AR44">
        <v>81.445972839999996</v>
      </c>
      <c r="AU44">
        <v>29.958494529999999</v>
      </c>
      <c r="AX44">
        <v>76.619752340000005</v>
      </c>
      <c r="BA44" s="43">
        <v>38.470524300000001</v>
      </c>
      <c r="BD44">
        <v>38.650453130000002</v>
      </c>
      <c r="BG44">
        <v>97.863786730000001</v>
      </c>
      <c r="BJ44">
        <v>68.262555840000005</v>
      </c>
      <c r="BM44">
        <v>56.692911600000002</v>
      </c>
      <c r="BP44">
        <v>59.62682101</v>
      </c>
      <c r="BS44">
        <v>50.436530449999999</v>
      </c>
      <c r="BV44">
        <v>83.872390760000002</v>
      </c>
      <c r="BY44">
        <v>85.504697199999995</v>
      </c>
      <c r="CB44">
        <v>24.052307630000001</v>
      </c>
      <c r="CE44">
        <v>68.241058679999995</v>
      </c>
      <c r="CH44">
        <v>-27.751200690000001</v>
      </c>
      <c r="CK44">
        <v>22.182052779999999</v>
      </c>
      <c r="CN44">
        <v>68.592239820000003</v>
      </c>
      <c r="CQ44">
        <v>81.826281429999995</v>
      </c>
      <c r="CT44" s="67">
        <v>63.611538080000003</v>
      </c>
      <c r="CW44" s="43">
        <v>56.957099999999997</v>
      </c>
      <c r="CZ44" s="43">
        <v>84.650300000000001</v>
      </c>
      <c r="DC44" s="43">
        <v>42.592621289999997</v>
      </c>
      <c r="DF44">
        <v>40.05390732</v>
      </c>
      <c r="DI44" s="43">
        <v>67.561989999999994</v>
      </c>
      <c r="DL44">
        <v>73.554938629999995</v>
      </c>
      <c r="DO44" s="43">
        <v>78.419305039999998</v>
      </c>
      <c r="DR44">
        <v>67.274242340000001</v>
      </c>
      <c r="DU44">
        <v>48.16072011</v>
      </c>
      <c r="DX44">
        <v>57.155190079999997</v>
      </c>
      <c r="EA44" s="43">
        <v>69.230950000000007</v>
      </c>
      <c r="ED44">
        <v>95.634113569999997</v>
      </c>
      <c r="EG44" s="43">
        <v>56.991660000000003</v>
      </c>
      <c r="EJ44">
        <v>10.75206931</v>
      </c>
      <c r="EM44">
        <v>70.631550000000004</v>
      </c>
      <c r="EP44">
        <v>59.094560289999997</v>
      </c>
      <c r="ES44">
        <v>67.910324680000002</v>
      </c>
      <c r="EV44">
        <v>43.371346760000002</v>
      </c>
      <c r="EY44">
        <v>56.67877</v>
      </c>
      <c r="FB44" s="67">
        <v>16.084440000000001</v>
      </c>
      <c r="FE44" s="43">
        <v>70.601731959999995</v>
      </c>
      <c r="FH44" s="53">
        <v>56.444570149999997</v>
      </c>
      <c r="FK44" s="53">
        <v>10.5507434</v>
      </c>
      <c r="FN44" s="53">
        <v>45.55147032</v>
      </c>
      <c r="FT44" s="53">
        <v>14.922437690000001</v>
      </c>
      <c r="FW44" s="53">
        <v>34.579394729999997</v>
      </c>
      <c r="GF44" s="53">
        <v>36.404223790000003</v>
      </c>
      <c r="GI44" s="53">
        <v>64.462990480000002</v>
      </c>
      <c r="GL44" s="53">
        <v>44.374965109999998</v>
      </c>
      <c r="GO44" s="53">
        <v>77.086357870000001</v>
      </c>
      <c r="GR44" s="53">
        <v>60.131610449999997</v>
      </c>
      <c r="GU44" s="53">
        <v>16.22143492</v>
      </c>
      <c r="GX44" s="53">
        <v>65.269523620000001</v>
      </c>
      <c r="HA44" s="53">
        <v>83.17330776</v>
      </c>
      <c r="HD44" s="53">
        <v>9.8551614520000008</v>
      </c>
    </row>
    <row r="52" spans="14:17">
      <c r="N52" t="s">
        <v>278</v>
      </c>
      <c r="Q52" t="s">
        <v>279</v>
      </c>
    </row>
    <row r="53" spans="14:17">
      <c r="N53" t="s">
        <v>280</v>
      </c>
      <c r="Q53" t="s">
        <v>281</v>
      </c>
    </row>
    <row r="54" spans="14:17">
      <c r="N54" t="s">
        <v>282</v>
      </c>
      <c r="Q54" t="s">
        <v>283</v>
      </c>
    </row>
    <row r="55" spans="14:17">
      <c r="Q55" t="s">
        <v>284</v>
      </c>
    </row>
    <row r="56" spans="14:17">
      <c r="N56" t="s">
        <v>285</v>
      </c>
      <c r="Q56" t="s">
        <v>286</v>
      </c>
    </row>
    <row r="57" spans="14:17">
      <c r="N57" t="s">
        <v>366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27CC-A403-9F41-B157-25C435CB62A0}">
  <dimension ref="A3:BU60"/>
  <sheetViews>
    <sheetView topLeftCell="Z1" zoomScaleNormal="100" workbookViewId="0">
      <selection activeCell="AE8" sqref="AE8"/>
    </sheetView>
  </sheetViews>
  <sheetFormatPr baseColWidth="10" defaultColWidth="10.6640625" defaultRowHeight="15"/>
  <cols>
    <col min="1" max="1" width="10.6640625" style="43"/>
    <col min="4" max="4" width="11.6640625" bestFit="1" customWidth="1"/>
  </cols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s="40" customFormat="1" ht="16">
      <c r="A6" s="43">
        <v>1</v>
      </c>
      <c r="C6" s="40">
        <v>10.43594146</v>
      </c>
      <c r="D6" s="42">
        <v>66.956579619999999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-5.0100600000000002</v>
      </c>
      <c r="AG6" s="40">
        <v>16.529700600000002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O6" s="40">
        <v>30.857183729999999</v>
      </c>
      <c r="AQ6"/>
      <c r="AR6" s="40">
        <v>-12.097271259999999</v>
      </c>
      <c r="AU6" s="40">
        <v>61.27651968</v>
      </c>
      <c r="AV6" s="40">
        <v>13.355208040000001</v>
      </c>
      <c r="AW6" s="40">
        <v>3.7856879669999999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E6" s="40">
        <v>-12.733323</v>
      </c>
      <c r="BG6" s="40">
        <v>16.0844448</v>
      </c>
      <c r="BM6" s="40">
        <v>-27.912637494402851</v>
      </c>
      <c r="BQ6" s="40">
        <v>-5.5869878000000002</v>
      </c>
      <c r="BR6" s="50">
        <v>16.221435</v>
      </c>
      <c r="BU6" s="40">
        <v>9.8551614500000007</v>
      </c>
    </row>
    <row r="7" spans="1:73" s="40" customFormat="1">
      <c r="A7" s="43">
        <v>2</v>
      </c>
      <c r="C7" s="40">
        <v>8.7253755490000007</v>
      </c>
      <c r="D7" s="40">
        <v>73.874126559999993</v>
      </c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M7" s="40">
        <v>9.7926026939999993</v>
      </c>
      <c r="N7" s="40">
        <v>13.93887662</v>
      </c>
      <c r="O7" s="40">
        <v>27.189345960000001</v>
      </c>
      <c r="Q7" s="40">
        <v>25.537945579999999</v>
      </c>
      <c r="S7" s="40">
        <v>37.726260279999998</v>
      </c>
      <c r="U7" s="40">
        <v>51.624202940000004</v>
      </c>
      <c r="V7" s="40">
        <v>83.655672730000006</v>
      </c>
      <c r="W7" s="40">
        <v>29.728064629999999</v>
      </c>
      <c r="Y7" s="40">
        <v>48.177607070000001</v>
      </c>
      <c r="Z7" s="40">
        <v>34.097674490000003</v>
      </c>
      <c r="AB7" s="40">
        <v>50.694370239999998</v>
      </c>
      <c r="AD7" s="40">
        <v>30.195341819999999</v>
      </c>
      <c r="AE7" s="40">
        <v>-10.866400000000001</v>
      </c>
      <c r="AF7" s="40">
        <v>22.182052779999999</v>
      </c>
      <c r="AG7" s="40">
        <v>36.192552399999997</v>
      </c>
      <c r="AH7" s="40">
        <v>19.242272920000001</v>
      </c>
      <c r="AI7" s="40">
        <v>36.234076979999998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45.709504129999999</v>
      </c>
      <c r="AO7" s="40">
        <v>42.875719859999997</v>
      </c>
      <c r="AQ7" s="40">
        <v>31.778821239999999</v>
      </c>
      <c r="AT7" s="40">
        <v>31.187703200000001</v>
      </c>
      <c r="AU7" s="40">
        <v>69.0926683</v>
      </c>
      <c r="AV7" s="40">
        <v>38.604238369999997</v>
      </c>
      <c r="AW7" s="40">
        <v>10.75206931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F7" s="40">
        <v>10.550743000000001</v>
      </c>
      <c r="BG7" s="40">
        <v>40.4291853</v>
      </c>
      <c r="BI7" s="40">
        <v>11.596233</v>
      </c>
      <c r="BJ7" s="40">
        <v>34.579394999999998</v>
      </c>
      <c r="BM7" s="40">
        <v>42.714031771881693</v>
      </c>
      <c r="BN7" s="40">
        <v>40.681207000000001</v>
      </c>
      <c r="BO7" s="40">
        <v>44.374965000000003</v>
      </c>
      <c r="BQ7" s="40">
        <v>45.230642000000003</v>
      </c>
      <c r="BS7" s="40">
        <v>17.198038</v>
      </c>
    </row>
    <row r="8" spans="1:73" s="40" customFormat="1">
      <c r="A8" s="43">
        <v>3</v>
      </c>
      <c r="C8" s="40">
        <v>5.8480924219999997</v>
      </c>
      <c r="E8" s="41">
        <v>47.565292139999997</v>
      </c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S8" s="40">
        <v>46.950192309999998</v>
      </c>
      <c r="U8" s="40">
        <v>37.580514950000001</v>
      </c>
      <c r="V8" s="40">
        <v>89.502489449999999</v>
      </c>
      <c r="Z8" s="40">
        <v>32.64070083</v>
      </c>
      <c r="AB8" s="40">
        <v>61.875297099999997</v>
      </c>
      <c r="AC8" s="40">
        <v>16.767527179999998</v>
      </c>
      <c r="AD8" s="40">
        <v>40.950880949999998</v>
      </c>
      <c r="AF8" s="40">
        <v>-10.085381330000001</v>
      </c>
      <c r="AG8" s="40">
        <v>48.484407099999999</v>
      </c>
      <c r="AI8" s="40">
        <v>43.250817619999999</v>
      </c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37.269398359999997</v>
      </c>
      <c r="AO8" s="40">
        <v>45.483511900000003</v>
      </c>
      <c r="AQ8" s="41">
        <v>61.567716359999999</v>
      </c>
      <c r="AS8" s="6">
        <v>38.857616219999997</v>
      </c>
      <c r="AT8" s="40">
        <v>48.745278910000003</v>
      </c>
      <c r="AV8" s="40">
        <v>45.612267850000002</v>
      </c>
      <c r="AW8" s="40">
        <v>-12.07318199</v>
      </c>
      <c r="AY8" s="40">
        <v>42.176771100000003</v>
      </c>
      <c r="BB8" s="40">
        <v>49.86083</v>
      </c>
      <c r="BE8" s="40">
        <v>-5.6844713000000002</v>
      </c>
      <c r="BG8" s="40">
        <v>39.880960399999999</v>
      </c>
      <c r="BI8" s="40">
        <v>14.922438</v>
      </c>
      <c r="BM8" s="40">
        <v>20.18446427839384</v>
      </c>
      <c r="BQ8" s="40">
        <v>60.131610000000002</v>
      </c>
      <c r="BS8" s="40">
        <v>34.119785999999998</v>
      </c>
    </row>
    <row r="9" spans="1:73" s="40" customFormat="1">
      <c r="A9" s="43">
        <v>4</v>
      </c>
      <c r="C9" s="40">
        <v>30.519872729999999</v>
      </c>
      <c r="D9" s="40">
        <v>81.844743190000003</v>
      </c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M9" s="40">
        <v>16.1876797</v>
      </c>
      <c r="N9" s="40">
        <v>32.589506929999999</v>
      </c>
      <c r="P9" s="40">
        <v>60.439391239999999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G9" s="40">
        <v>51.648770560000003</v>
      </c>
      <c r="AH9" s="40">
        <v>34.379477899999998</v>
      </c>
      <c r="AJ9" s="40">
        <v>36.106218040000002</v>
      </c>
      <c r="AK9" s="40">
        <v>79.781052209999999</v>
      </c>
      <c r="AM9" s="40">
        <v>34.654475679999997</v>
      </c>
      <c r="AN9" s="40">
        <v>57.078301690000004</v>
      </c>
      <c r="AS9" s="40">
        <v>57.155190079999997</v>
      </c>
      <c r="AT9" s="40">
        <v>66.981089609999998</v>
      </c>
      <c r="AU9" s="40">
        <v>89.958966660000002</v>
      </c>
      <c r="AV9" s="40">
        <v>56.991663819999999</v>
      </c>
      <c r="AX9" s="40">
        <v>69.280475710000005</v>
      </c>
      <c r="AY9" s="40">
        <v>59.094560289999997</v>
      </c>
      <c r="AZ9" s="40">
        <v>67.910324680000002</v>
      </c>
      <c r="BE9" s="40">
        <v>5.2299464999999996</v>
      </c>
      <c r="BG9" s="40">
        <v>32.034489899999997</v>
      </c>
      <c r="BQ9" s="40">
        <v>44.939205000000001</v>
      </c>
      <c r="BS9" s="40">
        <v>29.992775000000002</v>
      </c>
      <c r="BT9" s="40">
        <v>61.510613999999997</v>
      </c>
    </row>
    <row r="10" spans="1:73" s="40" customFormat="1">
      <c r="A10" s="43">
        <v>5</v>
      </c>
      <c r="C10" s="40">
        <v>29.827783849999999</v>
      </c>
      <c r="D10" s="40">
        <v>71.032637019999996</v>
      </c>
      <c r="F10" s="40">
        <v>-39.676196969999999</v>
      </c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R10" s="40">
        <v>24.177262809999998</v>
      </c>
      <c r="S10" s="40">
        <v>63.590243819999998</v>
      </c>
      <c r="U10" s="40">
        <v>31.963458230000001</v>
      </c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G10" s="40">
        <v>60.032973669999997</v>
      </c>
      <c r="AH10" s="40">
        <v>43.077414040000001</v>
      </c>
      <c r="AK10" s="40">
        <v>82.513105460000006</v>
      </c>
      <c r="AM10" s="40">
        <v>27.617412000000002</v>
      </c>
      <c r="AN10" s="40">
        <v>67.561994889999994</v>
      </c>
      <c r="AO10" s="40">
        <v>44.684256349999998</v>
      </c>
      <c r="AT10" s="40">
        <v>69.230947950000001</v>
      </c>
      <c r="AU10" s="40">
        <v>91.419469879999994</v>
      </c>
      <c r="AX10" s="40">
        <v>69.880204649999996</v>
      </c>
      <c r="AY10" s="40">
        <v>50.041930960000002</v>
      </c>
      <c r="BG10" s="40">
        <v>45.551470299999998</v>
      </c>
      <c r="BQ10" s="40">
        <v>44.403644</v>
      </c>
      <c r="BS10" s="40">
        <v>44.915801999999999</v>
      </c>
      <c r="BT10" s="40">
        <v>57.625847</v>
      </c>
    </row>
    <row r="11" spans="1:73" s="40" customFormat="1">
      <c r="A11" s="43">
        <v>6</v>
      </c>
      <c r="D11" s="40">
        <v>93.242703000000006</v>
      </c>
      <c r="F11" s="41">
        <v>-21.846961570000001</v>
      </c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 s="40">
        <v>10.923170239999999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W11" s="40">
        <v>55.476150760000003</v>
      </c>
      <c r="AA11" s="40">
        <v>81.520647909999994</v>
      </c>
      <c r="AD11" s="40">
        <v>64.17336435</v>
      </c>
      <c r="AG11" s="40">
        <v>61.103521739999998</v>
      </c>
      <c r="AH11" s="40">
        <v>46.325861799999998</v>
      </c>
      <c r="AI11" s="40">
        <v>58.782844959999998</v>
      </c>
      <c r="AK11" s="40">
        <v>84.65033416</v>
      </c>
      <c r="AM11" s="40">
        <v>40.05390732</v>
      </c>
      <c r="AN11" s="40">
        <v>39.355000160000003</v>
      </c>
      <c r="AO11" s="40">
        <v>64.926369780000002</v>
      </c>
      <c r="AP11" s="40">
        <v>78.419305039999998</v>
      </c>
      <c r="AQ11" s="40">
        <v>51.052334340000002</v>
      </c>
      <c r="AR11" s="40">
        <v>28.17605863</v>
      </c>
      <c r="AT11" s="40">
        <v>68.18421816</v>
      </c>
      <c r="AU11" s="40">
        <v>95.634113569999997</v>
      </c>
      <c r="BB11" s="40">
        <v>46.812489999999997</v>
      </c>
      <c r="BQ11" s="40">
        <v>56.801551000000003</v>
      </c>
      <c r="BS11" s="40">
        <v>42.277287000000001</v>
      </c>
      <c r="BT11" s="40">
        <v>75.286636999999999</v>
      </c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25.656511299999998</v>
      </c>
      <c r="U12">
        <v>38.650453130000002</v>
      </c>
      <c r="AA12">
        <v>83.578538330000001</v>
      </c>
      <c r="AD12">
        <v>68.241058679999995</v>
      </c>
      <c r="AG12">
        <v>59.136449089999999</v>
      </c>
      <c r="AH12">
        <v>57.929323799999999</v>
      </c>
      <c r="AI12" s="40">
        <v>62.346654520000001</v>
      </c>
      <c r="AJ12" s="40">
        <v>37.380673680000001</v>
      </c>
      <c r="AK12" s="40">
        <v>84.126801380000003</v>
      </c>
      <c r="AO12" s="40">
        <v>44.73060298</v>
      </c>
      <c r="AQ12" s="40">
        <v>67.274242340000001</v>
      </c>
      <c r="AR12" s="40">
        <v>48.16072011</v>
      </c>
      <c r="AT12" s="40">
        <v>67.245321970000006</v>
      </c>
      <c r="AU12" s="40">
        <v>94.339959440000001</v>
      </c>
      <c r="AX12" s="40"/>
      <c r="AY12" s="40"/>
      <c r="AZ12" s="40"/>
      <c r="BA12" s="40"/>
      <c r="BB12" s="40"/>
      <c r="BN12">
        <v>50.780921999999997</v>
      </c>
      <c r="BQ12" s="40">
        <v>55.656869999999998</v>
      </c>
      <c r="BS12" s="40">
        <v>44.153542000000002</v>
      </c>
      <c r="BT12" s="40">
        <v>69.973296000000005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R13">
        <v>29.49866214</v>
      </c>
      <c r="S13">
        <v>69.807134599999998</v>
      </c>
      <c r="W13">
        <v>30.73673501</v>
      </c>
      <c r="AA13">
        <v>68.622069060000001</v>
      </c>
      <c r="AD13">
        <v>65.396424710000005</v>
      </c>
      <c r="AG13">
        <v>67.099724280000004</v>
      </c>
      <c r="AH13">
        <v>69.355647289999993</v>
      </c>
      <c r="AI13">
        <v>57.40975169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N13">
        <v>54.363585999999998</v>
      </c>
      <c r="BP13">
        <v>52.019829000000001</v>
      </c>
      <c r="BQ13" s="40">
        <v>50.787370000000003</v>
      </c>
      <c r="BS13" s="40">
        <v>46.531427000000001</v>
      </c>
      <c r="BT13" s="40">
        <v>83.173308000000006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H14">
        <v>81.516030659999998</v>
      </c>
      <c r="AI14" s="40">
        <v>51.225725349999998</v>
      </c>
      <c r="AK14">
        <v>84.35647745</v>
      </c>
      <c r="AO14">
        <v>73.554938629999995</v>
      </c>
      <c r="AX14">
        <v>70.631547589999997</v>
      </c>
      <c r="BE14">
        <v>56.444569999999999</v>
      </c>
      <c r="BF14">
        <v>-21.259604</v>
      </c>
      <c r="BN14">
        <v>56.586852999999998</v>
      </c>
      <c r="BS14" s="40">
        <v>54.373089</v>
      </c>
      <c r="BT14" s="40">
        <v>74.593278999999995</v>
      </c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R15">
        <v>12.974840970000001</v>
      </c>
      <c r="S15">
        <v>58.535297749999998</v>
      </c>
      <c r="T15">
        <v>27.28840636</v>
      </c>
      <c r="AA15">
        <v>83.872390760000002</v>
      </c>
      <c r="AI15">
        <v>61.238269080000002</v>
      </c>
      <c r="BB15">
        <v>56.67877</v>
      </c>
      <c r="BD15">
        <v>-4.4228629000000002</v>
      </c>
      <c r="BF15">
        <v>-14.630416</v>
      </c>
      <c r="BP15">
        <v>58.008192999999999</v>
      </c>
      <c r="BS15" s="40">
        <v>61.101469000000002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R16">
        <v>29.958494529999999</v>
      </c>
      <c r="S16">
        <v>61.696210299999997</v>
      </c>
      <c r="W16">
        <v>66.863706280000002</v>
      </c>
      <c r="X16">
        <v>56.692911600000002</v>
      </c>
      <c r="AH16">
        <v>81.826281429999995</v>
      </c>
      <c r="AI16">
        <v>56.037066670000002</v>
      </c>
      <c r="BD16">
        <v>-1.0385598</v>
      </c>
      <c r="BS16" s="40">
        <v>62.451588000000001</v>
      </c>
      <c r="BT16" s="40">
        <v>81.315758000000002</v>
      </c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44.102069450000002</v>
      </c>
      <c r="AH17">
        <v>77.003584050000001</v>
      </c>
      <c r="AI17">
        <v>27.924738770000001</v>
      </c>
      <c r="BD17">
        <v>-0.27448420000000001</v>
      </c>
      <c r="BP17">
        <v>63.200799000000004</v>
      </c>
      <c r="BS17" s="40">
        <v>62.457422999999999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45.525181490000001</v>
      </c>
      <c r="AI18">
        <v>38.508722740000003</v>
      </c>
      <c r="BD18">
        <v>19.000281000000001</v>
      </c>
      <c r="BP18">
        <v>70.578969999999998</v>
      </c>
      <c r="BS18" s="40">
        <v>65.269524000000004</v>
      </c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W19">
        <v>66.141622400000003</v>
      </c>
      <c r="AI19">
        <v>63.611538080000003</v>
      </c>
      <c r="BP19">
        <v>60.675066000000001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I20">
        <v>57.946988099999999</v>
      </c>
      <c r="AO20">
        <v>69.952523189999994</v>
      </c>
      <c r="BD20">
        <v>40.408938999999997</v>
      </c>
      <c r="BN20">
        <v>64.462990000000005</v>
      </c>
      <c r="BP20">
        <v>65.459266999999997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D21">
        <v>25.907326000000001</v>
      </c>
      <c r="BP21">
        <v>77.086358000000004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AO22">
        <v>44.653772830000001</v>
      </c>
      <c r="BI22">
        <v>5.9513784000000003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W23">
        <v>68.262555840000005</v>
      </c>
      <c r="AI23">
        <v>63.00893121</v>
      </c>
      <c r="BD23">
        <v>25.639112999999998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  <c r="BP24">
        <v>75.415144999999995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  <c r="BD26">
        <v>37.133346000000003</v>
      </c>
      <c r="BP26">
        <v>75.552143999999998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  <c r="BP29">
        <v>72.743696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</row>
    <row r="31" spans="1:71">
      <c r="A31" s="43">
        <v>26</v>
      </c>
      <c r="T31">
        <v>38.018906970000003</v>
      </c>
    </row>
    <row r="32" spans="1:71">
      <c r="A32" s="43">
        <v>27</v>
      </c>
      <c r="BD32">
        <v>55.533068999999998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  <c r="BD39">
        <v>57.090316000000001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  <c r="BD43">
        <v>70.601731999999998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55" spans="7:8">
      <c r="G55" t="s">
        <v>278</v>
      </c>
      <c r="H55" t="s">
        <v>279</v>
      </c>
    </row>
    <row r="56" spans="7:8">
      <c r="G56" t="s">
        <v>280</v>
      </c>
      <c r="H56" t="s">
        <v>281</v>
      </c>
    </row>
    <row r="57" spans="7:8">
      <c r="G57" t="s">
        <v>282</v>
      </c>
      <c r="H57" t="s">
        <v>283</v>
      </c>
    </row>
    <row r="58" spans="7:8">
      <c r="H58" t="s">
        <v>284</v>
      </c>
    </row>
    <row r="59" spans="7:8">
      <c r="G59" t="s">
        <v>285</v>
      </c>
      <c r="H59" t="s">
        <v>286</v>
      </c>
    </row>
    <row r="60" spans="7:8">
      <c r="G60" t="s">
        <v>287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B28D-59BF-3D4D-8374-55A93A4C76B5}">
  <dimension ref="A3:AT76"/>
  <sheetViews>
    <sheetView topLeftCell="T1" zoomScale="119" zoomScaleNormal="40" workbookViewId="0">
      <selection activeCell="Z8" sqref="Z8"/>
    </sheetView>
  </sheetViews>
  <sheetFormatPr baseColWidth="10" defaultColWidth="10.6640625" defaultRowHeight="15"/>
  <sheetData>
    <row r="3" spans="1:46">
      <c r="A3" s="43" t="s">
        <v>168</v>
      </c>
      <c r="C3">
        <v>1</v>
      </c>
      <c r="D3">
        <v>2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17</v>
      </c>
      <c r="Q3">
        <v>18</v>
      </c>
      <c r="R3">
        <v>19</v>
      </c>
      <c r="S3">
        <v>20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31</v>
      </c>
      <c r="AB3">
        <v>34</v>
      </c>
      <c r="AC3">
        <v>35</v>
      </c>
      <c r="AD3">
        <v>36</v>
      </c>
      <c r="AE3">
        <v>37</v>
      </c>
      <c r="AF3">
        <v>39</v>
      </c>
      <c r="AG3">
        <v>42</v>
      </c>
      <c r="AH3">
        <v>45</v>
      </c>
      <c r="AI3">
        <v>46</v>
      </c>
      <c r="AJ3">
        <v>47</v>
      </c>
      <c r="AK3">
        <v>49</v>
      </c>
      <c r="AL3">
        <v>50</v>
      </c>
      <c r="AM3">
        <v>51</v>
      </c>
      <c r="AN3">
        <v>52</v>
      </c>
      <c r="AO3">
        <v>53</v>
      </c>
      <c r="AP3">
        <v>55</v>
      </c>
      <c r="AQ3">
        <v>57</v>
      </c>
      <c r="AR3">
        <v>67</v>
      </c>
      <c r="AS3">
        <v>68</v>
      </c>
      <c r="AT3">
        <v>71</v>
      </c>
    </row>
    <row r="4" spans="1:46">
      <c r="A4" s="43"/>
      <c r="B4" t="s">
        <v>169</v>
      </c>
      <c r="C4" t="s">
        <v>170</v>
      </c>
      <c r="D4" t="s">
        <v>172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  <c r="J4" t="s">
        <v>180</v>
      </c>
      <c r="K4" t="s">
        <v>181</v>
      </c>
      <c r="L4" t="s">
        <v>183</v>
      </c>
      <c r="M4" t="s">
        <v>182</v>
      </c>
      <c r="N4" t="s">
        <v>184</v>
      </c>
      <c r="O4" t="s">
        <v>185</v>
      </c>
      <c r="P4" t="s">
        <v>188</v>
      </c>
      <c r="Q4" t="s">
        <v>189</v>
      </c>
      <c r="R4" t="s">
        <v>190</v>
      </c>
      <c r="S4" t="s">
        <v>191</v>
      </c>
      <c r="T4" t="s">
        <v>194</v>
      </c>
      <c r="U4" t="s">
        <v>259</v>
      </c>
      <c r="V4" t="s">
        <v>195</v>
      </c>
      <c r="W4" t="s">
        <v>196</v>
      </c>
      <c r="X4" t="s">
        <v>197</v>
      </c>
      <c r="Y4" t="s">
        <v>198</v>
      </c>
      <c r="Z4" t="s">
        <v>199</v>
      </c>
      <c r="AA4" t="s">
        <v>201</v>
      </c>
      <c r="AB4" t="s">
        <v>204</v>
      </c>
      <c r="AC4" t="s">
        <v>205</v>
      </c>
      <c r="AD4" t="s">
        <v>206</v>
      </c>
      <c r="AE4" t="s">
        <v>207</v>
      </c>
      <c r="AF4" t="s">
        <v>209</v>
      </c>
      <c r="AG4" t="s">
        <v>212</v>
      </c>
      <c r="AH4" t="s">
        <v>215</v>
      </c>
      <c r="AI4" t="s">
        <v>216</v>
      </c>
      <c r="AJ4" t="s">
        <v>217</v>
      </c>
      <c r="AK4" t="s">
        <v>219</v>
      </c>
      <c r="AL4" t="s">
        <v>220</v>
      </c>
      <c r="AM4" t="s">
        <v>221</v>
      </c>
      <c r="AN4" t="s">
        <v>222</v>
      </c>
      <c r="AO4" t="s">
        <v>223</v>
      </c>
      <c r="AP4" t="s">
        <v>261</v>
      </c>
      <c r="AQ4" t="s">
        <v>263</v>
      </c>
      <c r="AR4" t="s">
        <v>270</v>
      </c>
      <c r="AS4" t="s">
        <v>271</v>
      </c>
      <c r="AT4" t="s">
        <v>274</v>
      </c>
    </row>
    <row r="5" spans="1:46">
      <c r="A5" s="43">
        <v>0</v>
      </c>
    </row>
    <row r="6" spans="1:46" ht="16">
      <c r="A6" s="43">
        <v>1</v>
      </c>
      <c r="B6" s="40"/>
      <c r="C6" s="40">
        <v>10.43594146</v>
      </c>
      <c r="D6" s="42">
        <v>66.956579619999999</v>
      </c>
      <c r="E6" s="40">
        <v>3.6991103930000002</v>
      </c>
      <c r="F6" s="40">
        <v>-2.3345517579999999</v>
      </c>
      <c r="G6" s="40">
        <v>21.306448150000001</v>
      </c>
      <c r="H6" s="40">
        <v>18.024546430000001</v>
      </c>
      <c r="I6" s="41">
        <v>-8.8757175650000004</v>
      </c>
      <c r="J6" s="40">
        <v>-18.85650055</v>
      </c>
      <c r="K6" s="40">
        <v>16.63885432</v>
      </c>
      <c r="L6" s="40">
        <v>9.5978791809999997</v>
      </c>
      <c r="M6" s="40">
        <v>-10.501377570000001</v>
      </c>
      <c r="N6" s="40">
        <v>23.209526289999999</v>
      </c>
      <c r="O6" s="40">
        <v>25.313074740000001</v>
      </c>
      <c r="P6" s="40">
        <v>26.539327960000001</v>
      </c>
      <c r="Q6" s="40">
        <v>11.842746829999999</v>
      </c>
      <c r="R6" s="40">
        <v>38.23671461</v>
      </c>
      <c r="S6" s="40">
        <v>2.7583071939999999</v>
      </c>
      <c r="T6" s="40">
        <v>-1.802383565</v>
      </c>
      <c r="U6" s="40">
        <v>15.898383320000001</v>
      </c>
      <c r="V6" s="40">
        <v>17.836813190000001</v>
      </c>
      <c r="W6" s="40">
        <v>25.683416820000001</v>
      </c>
      <c r="X6" s="40">
        <v>18.443224470000001</v>
      </c>
      <c r="Y6" s="40">
        <v>22.971917699999999</v>
      </c>
      <c r="Z6" s="40">
        <v>-5.0100600000000002</v>
      </c>
      <c r="AA6" s="40">
        <v>16.529700600000002</v>
      </c>
      <c r="AB6" s="40">
        <v>12.85665637</v>
      </c>
      <c r="AC6" s="40">
        <v>31.37222877</v>
      </c>
      <c r="AD6" s="40">
        <v>-27.239697039999999</v>
      </c>
      <c r="AE6" s="40">
        <v>23.540800180000002</v>
      </c>
      <c r="AF6" s="40">
        <v>30.857183729999999</v>
      </c>
      <c r="AG6" s="40">
        <v>-12.097271259999999</v>
      </c>
      <c r="AH6" s="40">
        <v>61.27651968</v>
      </c>
      <c r="AI6" s="40">
        <v>13.355208040000001</v>
      </c>
      <c r="AJ6" s="40">
        <v>3.7856879669999999</v>
      </c>
      <c r="AK6" s="40">
        <v>28.340369559999999</v>
      </c>
      <c r="AL6" s="40">
        <v>21.879617469999999</v>
      </c>
      <c r="AM6" s="40">
        <v>27.008383540000001</v>
      </c>
      <c r="AN6" s="68" t="s">
        <v>367</v>
      </c>
      <c r="AO6" s="40">
        <v>16.084440000000001</v>
      </c>
      <c r="AP6" s="40">
        <v>-12.733323</v>
      </c>
      <c r="AQ6" s="40">
        <v>16.0844448</v>
      </c>
      <c r="AR6" s="40">
        <v>-5.5869878000000002</v>
      </c>
      <c r="AS6" s="50">
        <v>16.221435</v>
      </c>
      <c r="AT6" s="40">
        <v>9.8551614500000007</v>
      </c>
    </row>
    <row r="7" spans="1:46">
      <c r="A7" s="43">
        <v>2</v>
      </c>
      <c r="B7" s="40"/>
      <c r="C7" s="40">
        <v>8.7253755490000007</v>
      </c>
      <c r="D7" s="40">
        <v>73.874126559999993</v>
      </c>
      <c r="E7" s="41">
        <v>-13.664032300000001</v>
      </c>
      <c r="F7" s="41">
        <v>19.86741396</v>
      </c>
      <c r="G7" s="40">
        <v>56.567905549999999</v>
      </c>
      <c r="H7" s="40">
        <v>44.074786570000001</v>
      </c>
      <c r="I7" s="40"/>
      <c r="J7" s="40"/>
      <c r="K7" s="40"/>
      <c r="L7" s="40">
        <v>9.7926026939999993</v>
      </c>
      <c r="M7" s="40">
        <v>13.93887662</v>
      </c>
      <c r="N7" s="40">
        <v>27.189345960000001</v>
      </c>
      <c r="O7" s="40"/>
      <c r="P7" s="40">
        <v>37.726260279999998</v>
      </c>
      <c r="Q7" s="40"/>
      <c r="R7" s="40">
        <v>51.624202940000004</v>
      </c>
      <c r="S7" s="40">
        <v>83.655672730000006</v>
      </c>
      <c r="T7" s="40">
        <v>48.177607070000001</v>
      </c>
      <c r="U7" s="40">
        <v>34.097674490000003</v>
      </c>
      <c r="V7" s="40"/>
      <c r="W7" s="40">
        <v>50.694370239999998</v>
      </c>
      <c r="X7" s="40"/>
      <c r="Y7" s="40">
        <v>30.195341819999999</v>
      </c>
      <c r="Z7" s="40">
        <v>-10.866400000000001</v>
      </c>
      <c r="AA7" s="40">
        <v>36.192552399999997</v>
      </c>
      <c r="AB7" s="40">
        <v>30.026748609999999</v>
      </c>
      <c r="AC7" s="40">
        <v>38.149496679999999</v>
      </c>
      <c r="AD7" s="40">
        <v>42.308484159999999</v>
      </c>
      <c r="AE7" s="40">
        <v>28.465571199999999</v>
      </c>
      <c r="AF7" s="40">
        <v>42.875719859999997</v>
      </c>
      <c r="AG7" s="40"/>
      <c r="AH7" s="40">
        <v>69.0926683</v>
      </c>
      <c r="AI7" s="40">
        <v>38.604238369999997</v>
      </c>
      <c r="AJ7" s="40">
        <v>10.75206931</v>
      </c>
      <c r="AK7" s="40">
        <v>37.386217209999998</v>
      </c>
      <c r="AL7" s="40">
        <v>24.591170989999998</v>
      </c>
      <c r="AM7" s="40">
        <v>43.371346760000002</v>
      </c>
      <c r="AN7" s="40">
        <v>24.110659999999999</v>
      </c>
      <c r="AO7" s="40"/>
      <c r="AP7" s="40"/>
      <c r="AQ7" s="40">
        <v>40.4291853</v>
      </c>
      <c r="AR7" s="40">
        <v>45.230642000000003</v>
      </c>
      <c r="AS7" s="40"/>
      <c r="AT7" s="40"/>
    </row>
    <row r="8" spans="1:46">
      <c r="A8" s="43">
        <v>3</v>
      </c>
      <c r="B8" s="40"/>
      <c r="C8" s="40">
        <v>5.8480924219999997</v>
      </c>
      <c r="D8" s="40"/>
      <c r="E8" s="40">
        <v>18.55293507</v>
      </c>
      <c r="F8" s="40">
        <v>-16.518664680000001</v>
      </c>
      <c r="G8" s="40">
        <v>39.99994805</v>
      </c>
      <c r="H8" s="40">
        <v>42.922507799999998</v>
      </c>
      <c r="I8" s="40">
        <v>39.764535260000002</v>
      </c>
      <c r="J8" s="40">
        <v>29.462744600000001</v>
      </c>
      <c r="K8" s="40">
        <v>27.712063669999999</v>
      </c>
      <c r="L8" s="40">
        <v>12.4611804</v>
      </c>
      <c r="M8" s="40">
        <v>26.149919950000001</v>
      </c>
      <c r="N8" s="40">
        <v>30.257808570000002</v>
      </c>
      <c r="O8" s="40">
        <v>35.26695823</v>
      </c>
      <c r="P8" s="40">
        <v>46.950192309999998</v>
      </c>
      <c r="Q8" s="40"/>
      <c r="R8" s="40">
        <v>37.580514950000001</v>
      </c>
      <c r="S8" s="40">
        <v>89.502489449999999</v>
      </c>
      <c r="T8" s="40"/>
      <c r="U8" s="40">
        <v>32.64070083</v>
      </c>
      <c r="V8" s="40"/>
      <c r="W8" s="40">
        <v>61.875297099999997</v>
      </c>
      <c r="X8" s="40">
        <v>16.767527179999998</v>
      </c>
      <c r="Y8" s="40">
        <v>40.950880949999998</v>
      </c>
      <c r="Z8" s="40"/>
      <c r="AA8" s="40">
        <v>48.484407099999999</v>
      </c>
      <c r="AB8" s="40">
        <v>31.724398189999999</v>
      </c>
      <c r="AC8" s="40">
        <v>73.110330970000007</v>
      </c>
      <c r="AD8" s="40">
        <v>42.592621289999997</v>
      </c>
      <c r="AE8" s="40">
        <v>28.858889099999999</v>
      </c>
      <c r="AF8" s="40">
        <v>45.483511900000003</v>
      </c>
      <c r="AG8" s="40"/>
      <c r="AH8" s="40"/>
      <c r="AI8" s="40">
        <v>45.612267850000002</v>
      </c>
      <c r="AJ8" s="40">
        <v>-12.07318199</v>
      </c>
      <c r="AK8" s="40">
        <v>42.176771100000003</v>
      </c>
      <c r="AL8" s="40"/>
      <c r="AM8" s="40"/>
      <c r="AN8" s="40">
        <v>49.86083</v>
      </c>
      <c r="AO8" s="40"/>
      <c r="AP8" s="40">
        <v>-5.6844713000000002</v>
      </c>
      <c r="AQ8" s="40">
        <v>39.880960399999999</v>
      </c>
      <c r="AR8" s="40">
        <v>60.131610000000002</v>
      </c>
      <c r="AS8" s="40"/>
      <c r="AT8" s="40"/>
    </row>
    <row r="9" spans="1:46">
      <c r="A9" s="43">
        <v>4</v>
      </c>
      <c r="B9" s="40"/>
      <c r="C9" s="40">
        <v>30.519872729999999</v>
      </c>
      <c r="D9" s="40">
        <v>81.844743190000003</v>
      </c>
      <c r="E9" s="41">
        <v>4.9345073509999997</v>
      </c>
      <c r="F9" s="41">
        <v>-46.016503800000002</v>
      </c>
      <c r="G9" s="40">
        <v>30.777584260000001</v>
      </c>
      <c r="H9" s="40">
        <v>51.770685309999998</v>
      </c>
      <c r="I9" s="40">
        <v>40.538299430000002</v>
      </c>
      <c r="J9" s="40"/>
      <c r="K9" s="40"/>
      <c r="L9" s="40">
        <v>16.1876797</v>
      </c>
      <c r="M9" s="40">
        <v>32.589506929999999</v>
      </c>
      <c r="N9" s="40"/>
      <c r="O9" s="40">
        <v>60.439391239999999</v>
      </c>
      <c r="P9" s="40">
        <v>45.981973570000001</v>
      </c>
      <c r="Q9" s="40">
        <v>36.236511929999999</v>
      </c>
      <c r="R9" s="40">
        <v>26.607529230000001</v>
      </c>
      <c r="S9" s="40">
        <v>90.753588789999995</v>
      </c>
      <c r="T9" s="40">
        <v>59.62682101</v>
      </c>
      <c r="U9" s="40">
        <v>50.436530449999999</v>
      </c>
      <c r="V9" s="40">
        <v>58.78592261</v>
      </c>
      <c r="W9" s="40">
        <v>75.388397870000006</v>
      </c>
      <c r="X9" s="40">
        <v>9.9417144949999994</v>
      </c>
      <c r="Y9" s="40">
        <v>49.842067440000001</v>
      </c>
      <c r="Z9" s="40"/>
      <c r="AA9" s="40">
        <v>51.648770560000003</v>
      </c>
      <c r="AB9" s="40">
        <v>36.106218040000002</v>
      </c>
      <c r="AC9" s="40">
        <v>79.781052209999999</v>
      </c>
      <c r="AD9" s="40"/>
      <c r="AE9" s="40">
        <v>34.654475679999997</v>
      </c>
      <c r="AF9" s="40"/>
      <c r="AG9" s="40"/>
      <c r="AH9" s="40">
        <v>89.958966660000002</v>
      </c>
      <c r="AI9" s="40">
        <v>56.991663819999999</v>
      </c>
      <c r="AJ9" s="40"/>
      <c r="AK9" s="40">
        <v>59.094560289999997</v>
      </c>
      <c r="AL9" s="40">
        <v>67.910324680000002</v>
      </c>
      <c r="AM9" s="40"/>
      <c r="AN9" s="40"/>
      <c r="AO9" s="40"/>
      <c r="AP9" s="40">
        <v>5.2299464999999996</v>
      </c>
      <c r="AQ9" s="40">
        <v>32.034489899999997</v>
      </c>
      <c r="AR9" s="40">
        <v>44.939205000000001</v>
      </c>
      <c r="AS9" s="40"/>
      <c r="AT9" s="40"/>
    </row>
    <row r="10" spans="1:46">
      <c r="A10" s="43">
        <v>5</v>
      </c>
      <c r="B10" s="40"/>
      <c r="C10" s="40">
        <v>29.827783849999999</v>
      </c>
      <c r="D10" s="40">
        <v>71.032637019999996</v>
      </c>
      <c r="E10" s="40">
        <v>-39.676196969999999</v>
      </c>
      <c r="F10" s="40"/>
      <c r="G10" s="40"/>
      <c r="H10" s="40">
        <v>68.533807120000006</v>
      </c>
      <c r="I10" s="40">
        <v>37.928088209999999</v>
      </c>
      <c r="J10" s="40">
        <v>14.319626270000001</v>
      </c>
      <c r="K10" s="40">
        <v>36.529752430000002</v>
      </c>
      <c r="L10" s="40">
        <v>19.24295219</v>
      </c>
      <c r="M10" s="40">
        <v>26.698086700000001</v>
      </c>
      <c r="N10" s="40">
        <v>51.476735310000002</v>
      </c>
      <c r="O10" s="40">
        <v>54.177651969999999</v>
      </c>
      <c r="P10" s="40">
        <v>63.590243819999998</v>
      </c>
      <c r="Q10" s="40"/>
      <c r="R10" s="40">
        <v>31.963458230000001</v>
      </c>
      <c r="S10" s="40"/>
      <c r="T10" s="40"/>
      <c r="U10" s="40">
        <v>38.233130039999999</v>
      </c>
      <c r="V10" s="40">
        <v>37.498843950000001</v>
      </c>
      <c r="W10" s="40">
        <v>85.504697199999995</v>
      </c>
      <c r="X10" s="40">
        <v>24.052307630000001</v>
      </c>
      <c r="Y10" s="40">
        <v>44.420994790000002</v>
      </c>
      <c r="Z10" s="40"/>
      <c r="AA10" s="40">
        <v>60.032973669999997</v>
      </c>
      <c r="AB10" s="40"/>
      <c r="AC10" s="40">
        <v>82.513105460000006</v>
      </c>
      <c r="AD10" s="40"/>
      <c r="AE10" s="40">
        <v>27.617412000000002</v>
      </c>
      <c r="AF10" s="40">
        <v>44.684256349999998</v>
      </c>
      <c r="AG10" s="40"/>
      <c r="AH10" s="40">
        <v>91.419469879999994</v>
      </c>
      <c r="AI10" s="40"/>
      <c r="AJ10" s="40"/>
      <c r="AK10" s="40">
        <v>50.041930960000002</v>
      </c>
      <c r="AL10" s="40"/>
      <c r="AM10" s="40"/>
      <c r="AN10" s="40"/>
      <c r="AO10" s="40"/>
      <c r="AP10" s="40"/>
      <c r="AQ10" s="40">
        <v>45.551470299999998</v>
      </c>
      <c r="AR10" s="40">
        <v>44.403644</v>
      </c>
      <c r="AS10" s="40"/>
      <c r="AT10" s="40"/>
    </row>
    <row r="11" spans="1:46">
      <c r="A11" s="43">
        <v>6</v>
      </c>
      <c r="B11" s="40"/>
      <c r="C11" s="40"/>
      <c r="D11" s="40">
        <v>93.242703000000006</v>
      </c>
      <c r="E11" s="41">
        <v>-21.846961570000001</v>
      </c>
      <c r="F11" s="40"/>
      <c r="G11" s="40"/>
      <c r="H11" s="40">
        <v>55.188200109999997</v>
      </c>
      <c r="I11" s="40">
        <v>36.484846769999997</v>
      </c>
      <c r="J11" s="40">
        <v>26.009183109999999</v>
      </c>
      <c r="K11" s="40">
        <v>6.6371614320000001</v>
      </c>
      <c r="L11" s="40">
        <v>26.112162470000001</v>
      </c>
      <c r="M11" s="40">
        <v>54.462001710000003</v>
      </c>
      <c r="N11" s="40">
        <v>49.900126729999997</v>
      </c>
      <c r="O11" s="40">
        <v>42.774304260000001</v>
      </c>
      <c r="P11" s="40">
        <v>64.532820610000002</v>
      </c>
      <c r="Q11" s="40">
        <v>24.45003715</v>
      </c>
      <c r="R11" s="40">
        <v>47.918996550000003</v>
      </c>
      <c r="S11" s="40">
        <v>97.863786730000001</v>
      </c>
      <c r="T11" s="40"/>
      <c r="U11" s="40"/>
      <c r="V11" s="40">
        <v>81.520647909999994</v>
      </c>
      <c r="W11" s="40"/>
      <c r="X11" s="40"/>
      <c r="Y11" s="40">
        <v>64.17336435</v>
      </c>
      <c r="Z11" s="40"/>
      <c r="AA11" s="40">
        <v>61.103521739999998</v>
      </c>
      <c r="AB11" s="40"/>
      <c r="AC11" s="40">
        <v>84.65033416</v>
      </c>
      <c r="AD11" s="40"/>
      <c r="AE11" s="40">
        <v>40.05390732</v>
      </c>
      <c r="AF11" s="40">
        <v>64.926369780000002</v>
      </c>
      <c r="AG11" s="40">
        <v>28.17605863</v>
      </c>
      <c r="AH11" s="40">
        <v>95.634113569999997</v>
      </c>
      <c r="AI11" s="40"/>
      <c r="AJ11" s="40"/>
      <c r="AK11" s="40"/>
      <c r="AL11" s="40"/>
      <c r="AM11" s="40"/>
      <c r="AN11" s="40">
        <v>46.812489999999997</v>
      </c>
      <c r="AO11" s="40"/>
      <c r="AP11" s="40"/>
      <c r="AQ11" s="40"/>
      <c r="AR11" s="40">
        <v>56.801551000000003</v>
      </c>
      <c r="AS11" s="40"/>
      <c r="AT11" s="40"/>
    </row>
    <row r="12" spans="1:46">
      <c r="A12" s="43">
        <v>7</v>
      </c>
      <c r="H12">
        <v>68.720115719999995</v>
      </c>
      <c r="I12">
        <v>33.877698350000003</v>
      </c>
      <c r="J12">
        <v>35.70619791</v>
      </c>
      <c r="K12">
        <v>41.203822610000003</v>
      </c>
      <c r="L12">
        <v>26.797483880000001</v>
      </c>
      <c r="M12">
        <v>48.361399179999999</v>
      </c>
      <c r="N12">
        <v>54.640992490000002</v>
      </c>
      <c r="O12">
        <v>63.590225670000002</v>
      </c>
      <c r="R12">
        <v>38.650453130000002</v>
      </c>
      <c r="V12">
        <v>83.578538330000001</v>
      </c>
      <c r="Y12">
        <v>68.241058679999995</v>
      </c>
      <c r="AA12">
        <v>59.136449089999999</v>
      </c>
      <c r="AB12" s="40">
        <v>37.380673680000001</v>
      </c>
      <c r="AC12" s="40">
        <v>84.126801380000003</v>
      </c>
      <c r="AF12" s="40">
        <v>44.73060298</v>
      </c>
      <c r="AG12" s="40">
        <v>48.16072011</v>
      </c>
      <c r="AH12" s="40">
        <v>94.339959440000001</v>
      </c>
      <c r="AK12" s="40"/>
      <c r="AL12" s="40"/>
      <c r="AM12" s="40"/>
      <c r="AN12" s="40"/>
      <c r="AR12" s="40">
        <v>55.656869999999998</v>
      </c>
    </row>
    <row r="13" spans="1:46">
      <c r="A13" s="43">
        <v>8</v>
      </c>
      <c r="H13">
        <v>72.619062740000004</v>
      </c>
      <c r="I13">
        <v>37.179853280000003</v>
      </c>
      <c r="J13">
        <v>21.041039959999999</v>
      </c>
      <c r="K13">
        <v>41.135902530000003</v>
      </c>
      <c r="L13">
        <v>27.101137269999999</v>
      </c>
      <c r="M13">
        <v>25.75168086</v>
      </c>
      <c r="N13">
        <v>68.176703439999997</v>
      </c>
      <c r="O13">
        <v>58.570422950000001</v>
      </c>
      <c r="P13">
        <v>69.807134599999998</v>
      </c>
      <c r="V13">
        <v>68.622069060000001</v>
      </c>
      <c r="Y13">
        <v>65.396424710000005</v>
      </c>
      <c r="AA13">
        <v>67.099724280000004</v>
      </c>
      <c r="AB13">
        <v>56.957104549999997</v>
      </c>
      <c r="AC13">
        <v>83.59059499</v>
      </c>
      <c r="AF13">
        <v>60.674534430000001</v>
      </c>
      <c r="AJ13">
        <v>0.26339520300000002</v>
      </c>
      <c r="AR13" s="40">
        <v>50.787370000000003</v>
      </c>
    </row>
    <row r="14" spans="1:46">
      <c r="A14" s="43">
        <v>9</v>
      </c>
      <c r="H14">
        <v>80.401232919999998</v>
      </c>
      <c r="I14">
        <v>37.543429600000003</v>
      </c>
      <c r="J14">
        <v>-22.16471645</v>
      </c>
      <c r="K14">
        <v>34.697329449999998</v>
      </c>
      <c r="L14">
        <v>29.819013999999999</v>
      </c>
      <c r="M14">
        <v>60.984145130000002</v>
      </c>
      <c r="N14">
        <v>66.736753919999998</v>
      </c>
      <c r="O14">
        <v>60.347132960000003</v>
      </c>
      <c r="P14">
        <v>67.112952739999997</v>
      </c>
      <c r="V14">
        <v>80.055319330000003</v>
      </c>
      <c r="AA14">
        <v>68.592239820000003</v>
      </c>
      <c r="AC14">
        <v>84.35647745</v>
      </c>
      <c r="AF14">
        <v>73.554938629999995</v>
      </c>
      <c r="AP14">
        <v>56.444569999999999</v>
      </c>
    </row>
    <row r="15" spans="1:46">
      <c r="A15" s="43">
        <v>10</v>
      </c>
      <c r="H15">
        <v>80.794192069999994</v>
      </c>
      <c r="I15">
        <v>43.968247550000001</v>
      </c>
      <c r="J15">
        <v>41.208914559999997</v>
      </c>
      <c r="L15">
        <v>39.019627610000001</v>
      </c>
      <c r="M15">
        <v>48.968995980000003</v>
      </c>
      <c r="N15">
        <v>64.433372090000006</v>
      </c>
      <c r="P15">
        <v>58.535297749999998</v>
      </c>
      <c r="Q15">
        <v>27.28840636</v>
      </c>
      <c r="V15">
        <v>83.872390760000002</v>
      </c>
      <c r="AN15">
        <v>56.67877</v>
      </c>
    </row>
    <row r="16" spans="1:46">
      <c r="A16" s="43">
        <v>11</v>
      </c>
      <c r="H16">
        <v>82.977241370000002</v>
      </c>
      <c r="I16">
        <v>48.301926709999996</v>
      </c>
      <c r="J16">
        <v>35.633255820000002</v>
      </c>
      <c r="K16">
        <v>55.536090039999998</v>
      </c>
      <c r="L16">
        <v>41.432672269999998</v>
      </c>
      <c r="M16">
        <v>48.855937769999997</v>
      </c>
      <c r="N16">
        <v>67.686689740000006</v>
      </c>
      <c r="P16">
        <v>61.696210299999997</v>
      </c>
    </row>
    <row r="17" spans="1:32">
      <c r="A17" s="43">
        <v>12</v>
      </c>
      <c r="H17">
        <v>79.341862000000006</v>
      </c>
      <c r="I17">
        <v>40.497446979999999</v>
      </c>
      <c r="J17">
        <v>36.609597860000001</v>
      </c>
      <c r="K17">
        <v>47.555936180000003</v>
      </c>
      <c r="L17">
        <v>36.480446000000001</v>
      </c>
      <c r="N17">
        <v>63.003720979999997</v>
      </c>
      <c r="O17">
        <v>78.183189470000002</v>
      </c>
      <c r="P17">
        <v>62.145248549999998</v>
      </c>
      <c r="Q17">
        <v>37.354882140000001</v>
      </c>
    </row>
    <row r="18" spans="1:32">
      <c r="A18" s="43">
        <v>13</v>
      </c>
      <c r="H18">
        <v>78.417442030000004</v>
      </c>
      <c r="I18">
        <v>61.364585390000002</v>
      </c>
      <c r="L18">
        <v>38.832247080000002</v>
      </c>
      <c r="N18">
        <v>64.332190890000007</v>
      </c>
      <c r="P18">
        <v>68.912383980000001</v>
      </c>
      <c r="Q18">
        <v>32.69509695</v>
      </c>
    </row>
    <row r="19" spans="1:32">
      <c r="A19" s="43">
        <v>14</v>
      </c>
      <c r="I19">
        <v>58.597510380000003</v>
      </c>
      <c r="L19">
        <v>52.934781360000002</v>
      </c>
      <c r="N19">
        <v>76.458774419999997</v>
      </c>
      <c r="P19">
        <v>70.346624660000003</v>
      </c>
      <c r="Q19">
        <v>31.573795539999999</v>
      </c>
    </row>
    <row r="20" spans="1:32">
      <c r="A20" s="43">
        <v>15</v>
      </c>
      <c r="I20">
        <v>54.927618270000004</v>
      </c>
      <c r="J20">
        <v>29.41021083</v>
      </c>
      <c r="K20">
        <v>51.780076370000003</v>
      </c>
      <c r="N20">
        <v>75.670657739999996</v>
      </c>
      <c r="P20">
        <v>71.990704379999997</v>
      </c>
      <c r="AF20">
        <v>69.952523189999994</v>
      </c>
    </row>
    <row r="21" spans="1:32">
      <c r="A21" s="43">
        <v>16</v>
      </c>
      <c r="I21">
        <v>71.835399510000002</v>
      </c>
      <c r="J21">
        <v>39.199701910000002</v>
      </c>
      <c r="K21">
        <v>58.039718020000002</v>
      </c>
      <c r="N21">
        <v>75.897241579999999</v>
      </c>
      <c r="P21">
        <v>74.701221840000002</v>
      </c>
      <c r="AF21">
        <v>70.528784520000002</v>
      </c>
    </row>
    <row r="22" spans="1:32">
      <c r="A22" s="43">
        <v>17</v>
      </c>
      <c r="J22">
        <v>37.905780909999997</v>
      </c>
      <c r="K22">
        <v>58.294426180000002</v>
      </c>
      <c r="N22">
        <v>77.379028079999998</v>
      </c>
      <c r="AF22">
        <v>44.653772830000001</v>
      </c>
    </row>
    <row r="23" spans="1:32">
      <c r="A23" s="43">
        <v>18</v>
      </c>
      <c r="N23">
        <v>76.982297270000004</v>
      </c>
      <c r="P23">
        <v>74.624270780000003</v>
      </c>
      <c r="Q23">
        <v>25.37109418</v>
      </c>
    </row>
    <row r="24" spans="1:32">
      <c r="A24" s="43">
        <v>19</v>
      </c>
      <c r="J24">
        <v>45.412316230000002</v>
      </c>
      <c r="K24">
        <v>60.169448670000001</v>
      </c>
      <c r="N24">
        <v>76.948440500000004</v>
      </c>
      <c r="P24">
        <v>73.169713889999997</v>
      </c>
    </row>
    <row r="25" spans="1:32">
      <c r="A25" s="43">
        <v>20</v>
      </c>
    </row>
    <row r="26" spans="1:32">
      <c r="A26" s="43">
        <v>21</v>
      </c>
      <c r="J26">
        <v>49.348051959999999</v>
      </c>
      <c r="K26">
        <v>55.4257767</v>
      </c>
      <c r="P26">
        <v>76.619752340000005</v>
      </c>
      <c r="Q26">
        <v>31.40104367</v>
      </c>
    </row>
    <row r="27" spans="1:32">
      <c r="A27" s="43">
        <v>22</v>
      </c>
      <c r="J27">
        <v>63.356099520000001</v>
      </c>
      <c r="K27">
        <v>68.38259266</v>
      </c>
      <c r="P27">
        <v>70.221140779999999</v>
      </c>
      <c r="Q27">
        <v>31.104920069999999</v>
      </c>
    </row>
    <row r="28" spans="1:32">
      <c r="A28" s="43">
        <v>23</v>
      </c>
      <c r="J28">
        <v>72.020570739999997</v>
      </c>
      <c r="K28">
        <v>70.360105149999995</v>
      </c>
      <c r="Q28">
        <v>38.470524300000001</v>
      </c>
    </row>
    <row r="29" spans="1:32">
      <c r="A29" s="43">
        <v>24</v>
      </c>
    </row>
    <row r="30" spans="1:32">
      <c r="A30" s="43">
        <v>25</v>
      </c>
      <c r="J30">
        <v>51.249495269999997</v>
      </c>
      <c r="K30">
        <v>64.665789590000003</v>
      </c>
      <c r="Q30">
        <v>33.276152500000002</v>
      </c>
    </row>
    <row r="31" spans="1:32">
      <c r="A31" s="43">
        <v>26</v>
      </c>
      <c r="Q31">
        <v>38.018906970000003</v>
      </c>
    </row>
    <row r="32" spans="1:32">
      <c r="A32" s="43">
        <v>27</v>
      </c>
    </row>
    <row r="33" spans="1:46">
      <c r="A33" s="43">
        <v>28</v>
      </c>
      <c r="Q33">
        <v>25.282697540000001</v>
      </c>
    </row>
    <row r="34" spans="1:46">
      <c r="A34" s="43">
        <v>29</v>
      </c>
      <c r="Q34">
        <v>27.368082470000001</v>
      </c>
    </row>
    <row r="35" spans="1:46">
      <c r="A35" s="43">
        <v>30</v>
      </c>
    </row>
    <row r="36" spans="1:46">
      <c r="A36" s="43">
        <v>31</v>
      </c>
      <c r="D36" s="6"/>
    </row>
    <row r="37" spans="1:46">
      <c r="A37" s="43">
        <v>32</v>
      </c>
    </row>
    <row r="38" spans="1:46">
      <c r="A38" s="43">
        <v>33</v>
      </c>
    </row>
    <row r="39" spans="1:46">
      <c r="A39" s="43">
        <v>34</v>
      </c>
    </row>
    <row r="40" spans="1:46">
      <c r="A40" s="43">
        <v>35</v>
      </c>
    </row>
    <row r="41" spans="1:46">
      <c r="A41" s="43">
        <v>36</v>
      </c>
    </row>
    <row r="42" spans="1:46">
      <c r="A42" s="43">
        <v>37</v>
      </c>
    </row>
    <row r="43" spans="1:46">
      <c r="A43" s="43">
        <v>38</v>
      </c>
    </row>
    <row r="44" spans="1:46">
      <c r="A44" s="43">
        <v>39</v>
      </c>
    </row>
    <row r="45" spans="1:46" ht="16">
      <c r="A45" s="43" t="s">
        <v>171</v>
      </c>
      <c r="C45">
        <v>30.519872729999999</v>
      </c>
      <c r="D45">
        <v>93.242699999999999</v>
      </c>
      <c r="E45">
        <v>18.55293507</v>
      </c>
      <c r="F45">
        <v>19.86741396</v>
      </c>
      <c r="G45">
        <v>56.567905549999999</v>
      </c>
      <c r="H45">
        <v>82.977241370000002</v>
      </c>
      <c r="I45">
        <v>71.835399510000002</v>
      </c>
      <c r="J45">
        <v>72.020570739999997</v>
      </c>
      <c r="K45">
        <v>70.360105149999995</v>
      </c>
      <c r="L45">
        <v>52.934781360000002</v>
      </c>
      <c r="M45">
        <v>60.984145130000002</v>
      </c>
      <c r="N45">
        <v>77.379028079999998</v>
      </c>
      <c r="O45">
        <v>78.183189470000002</v>
      </c>
      <c r="P45">
        <v>76.619752340000005</v>
      </c>
      <c r="Q45">
        <v>38.470524300000001</v>
      </c>
      <c r="R45">
        <v>38.650453130000002</v>
      </c>
      <c r="S45">
        <v>97.863786730000001</v>
      </c>
      <c r="T45">
        <v>59.62682101</v>
      </c>
      <c r="U45">
        <v>50.436530449999999</v>
      </c>
      <c r="V45">
        <v>83.872390760000002</v>
      </c>
      <c r="W45">
        <v>85.504697199999995</v>
      </c>
      <c r="X45">
        <v>24.052307630000001</v>
      </c>
      <c r="Y45">
        <v>68.241058679999995</v>
      </c>
      <c r="Z45">
        <v>-27.751200690000001</v>
      </c>
      <c r="AA45">
        <v>68.592239820000003</v>
      </c>
      <c r="AB45">
        <v>56.957104549999997</v>
      </c>
      <c r="AC45">
        <v>84.65033416</v>
      </c>
      <c r="AD45">
        <v>42.592621289999997</v>
      </c>
      <c r="AE45">
        <v>40.05390732</v>
      </c>
      <c r="AF45">
        <v>73.554938629999995</v>
      </c>
      <c r="AG45">
        <v>48.16072011</v>
      </c>
      <c r="AH45">
        <v>95.634113569999997</v>
      </c>
      <c r="AI45">
        <v>56.991663819999999</v>
      </c>
      <c r="AJ45">
        <v>10.75206931</v>
      </c>
      <c r="AK45">
        <v>59.094560289999997</v>
      </c>
      <c r="AL45">
        <v>67.910324680000002</v>
      </c>
      <c r="AM45">
        <v>43.371346760000002</v>
      </c>
      <c r="AN45">
        <v>56.67877</v>
      </c>
      <c r="AO45" s="40">
        <v>16.084440000000001</v>
      </c>
      <c r="AP45">
        <v>56.444569999999999</v>
      </c>
      <c r="AQ45" s="40">
        <v>45.551470299999998</v>
      </c>
      <c r="AR45" s="40">
        <v>60.131610000000002</v>
      </c>
      <c r="AS45" s="50">
        <v>16.221435</v>
      </c>
      <c r="AT45" s="40">
        <v>9.8551614500000007</v>
      </c>
    </row>
    <row r="46" spans="1:46">
      <c r="A46" s="43"/>
    </row>
    <row r="47" spans="1:46">
      <c r="A47" s="43"/>
    </row>
    <row r="48" spans="1:46">
      <c r="A48" s="43"/>
    </row>
    <row r="49" spans="1:7">
      <c r="A49" s="43"/>
    </row>
    <row r="50" spans="1:7">
      <c r="A50" s="43"/>
    </row>
    <row r="51" spans="1:7">
      <c r="A51" s="43"/>
    </row>
    <row r="52" spans="1:7">
      <c r="A52" s="43"/>
    </row>
    <row r="53" spans="1:7">
      <c r="A53" s="43"/>
    </row>
    <row r="54" spans="1:7">
      <c r="A54" s="43"/>
    </row>
    <row r="55" spans="1:7">
      <c r="A55" s="43"/>
      <c r="F55" t="s">
        <v>278</v>
      </c>
      <c r="G55" t="s">
        <v>279</v>
      </c>
    </row>
    <row r="56" spans="1:7">
      <c r="A56" s="43"/>
      <c r="F56" t="s">
        <v>280</v>
      </c>
      <c r="G56" t="s">
        <v>281</v>
      </c>
    </row>
    <row r="57" spans="1:7">
      <c r="A57" s="43"/>
      <c r="F57" t="s">
        <v>282</v>
      </c>
      <c r="G57" t="s">
        <v>283</v>
      </c>
    </row>
    <row r="58" spans="1:7">
      <c r="A58" s="43"/>
      <c r="G58" t="s">
        <v>284</v>
      </c>
    </row>
    <row r="59" spans="1:7">
      <c r="A59" s="43"/>
      <c r="F59" t="s">
        <v>285</v>
      </c>
      <c r="G59" t="s">
        <v>286</v>
      </c>
    </row>
    <row r="60" spans="1:7">
      <c r="A60" s="43"/>
      <c r="F60" t="s">
        <v>287</v>
      </c>
    </row>
    <row r="61" spans="1:7">
      <c r="A61" s="43"/>
    </row>
    <row r="62" spans="1:7">
      <c r="A62" s="43"/>
    </row>
    <row r="63" spans="1:7">
      <c r="A63" s="43"/>
    </row>
    <row r="64" spans="1:7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5F5-6315-C64D-B82F-CA4E48F0953C}">
  <dimension ref="A3:BU72"/>
  <sheetViews>
    <sheetView zoomScale="108" workbookViewId="0">
      <selection activeCell="AE8" sqref="AE8"/>
    </sheetView>
  </sheetViews>
  <sheetFormatPr baseColWidth="10" defaultColWidth="10.6640625" defaultRowHeight="15"/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A4" s="43"/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ht="16">
      <c r="A6" s="43">
        <v>1</v>
      </c>
      <c r="B6" s="40"/>
      <c r="C6" s="40">
        <v>10.43594146</v>
      </c>
      <c r="D6" s="42">
        <v>66.956579619999999</v>
      </c>
      <c r="E6" s="41">
        <v>47.565292139999997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Q6" s="40"/>
      <c r="R6" s="40">
        <v>24.177262809999998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W6" s="40">
        <v>29.728064629999999</v>
      </c>
      <c r="X6">
        <v>56.692911600000002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-5.0100600000000002</v>
      </c>
      <c r="AF6" s="40">
        <v>22.182052779999999</v>
      </c>
      <c r="AG6" s="40">
        <v>16.529700600000002</v>
      </c>
      <c r="AH6" s="40">
        <v>19.242272920000001</v>
      </c>
      <c r="AI6" s="40">
        <v>36.234076979999998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N6" s="40">
        <v>45.709504129999999</v>
      </c>
      <c r="AO6" s="40">
        <v>30.857183729999999</v>
      </c>
      <c r="AP6" s="40">
        <v>78.419305039999998</v>
      </c>
      <c r="AQ6" s="40">
        <v>31.778821239999999</v>
      </c>
      <c r="AR6" s="40">
        <v>-12.097271259999999</v>
      </c>
      <c r="AS6" s="6">
        <v>38.857616219999997</v>
      </c>
      <c r="AT6" s="40">
        <v>31.187703200000001</v>
      </c>
      <c r="AU6" s="40">
        <v>61.27651968</v>
      </c>
      <c r="AV6" s="40">
        <v>13.355208040000001</v>
      </c>
      <c r="AW6" s="40">
        <v>3.7856879669999999</v>
      </c>
      <c r="AX6" s="40">
        <v>69.280475710000005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D6">
        <v>-4.4228629000000002</v>
      </c>
      <c r="BE6" s="40">
        <v>-12.733323</v>
      </c>
      <c r="BF6" s="40">
        <v>10.550743000000001</v>
      </c>
      <c r="BG6" s="40">
        <v>16.0844448</v>
      </c>
      <c r="BH6" s="40"/>
      <c r="BI6" s="40">
        <v>11.596233</v>
      </c>
      <c r="BJ6" s="40">
        <v>34.579394999999998</v>
      </c>
      <c r="BK6" s="40"/>
      <c r="BL6" s="40"/>
      <c r="BM6" s="40">
        <v>-27.912637494402851</v>
      </c>
      <c r="BN6" s="40">
        <v>40.681207000000001</v>
      </c>
      <c r="BO6" s="40">
        <v>44.374965000000003</v>
      </c>
      <c r="BP6">
        <v>52.019829000000001</v>
      </c>
      <c r="BQ6" s="40">
        <v>-5.5869878000000002</v>
      </c>
      <c r="BR6" s="50">
        <v>16.221435</v>
      </c>
      <c r="BS6" s="40">
        <v>17.198038</v>
      </c>
      <c r="BT6" s="40">
        <v>61.510613999999997</v>
      </c>
      <c r="BU6" s="40">
        <v>9.8551614500000007</v>
      </c>
    </row>
    <row r="7" spans="1:73">
      <c r="A7" s="43">
        <v>2</v>
      </c>
      <c r="B7" s="40"/>
      <c r="C7" s="40">
        <v>8.7253755490000007</v>
      </c>
      <c r="D7" s="40">
        <v>73.874126559999993</v>
      </c>
      <c r="E7" s="40"/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J7" s="40"/>
      <c r="K7" s="40"/>
      <c r="L7" s="40"/>
      <c r="M7" s="40">
        <v>9.7926026939999993</v>
      </c>
      <c r="N7" s="40">
        <v>13.93887662</v>
      </c>
      <c r="O7" s="40">
        <v>27.189345960000001</v>
      </c>
      <c r="P7" s="40"/>
      <c r="Q7" s="40">
        <v>25.537945579999999</v>
      </c>
      <c r="R7" s="40">
        <v>10.923170239999999</v>
      </c>
      <c r="S7" s="40">
        <v>37.726260279999998</v>
      </c>
      <c r="T7" s="40"/>
      <c r="U7" s="40">
        <v>51.624202940000004</v>
      </c>
      <c r="V7" s="40">
        <v>83.655672730000006</v>
      </c>
      <c r="W7" s="40"/>
      <c r="X7" s="40"/>
      <c r="Y7" s="40">
        <v>48.177607070000001</v>
      </c>
      <c r="Z7" s="40">
        <v>34.097674490000003</v>
      </c>
      <c r="AA7" s="40"/>
      <c r="AB7" s="40">
        <v>50.694370239999998</v>
      </c>
      <c r="AC7" s="40"/>
      <c r="AD7" s="40">
        <v>30.195341819999999</v>
      </c>
      <c r="AE7" s="40">
        <v>-10.866400000000001</v>
      </c>
      <c r="AF7" s="40">
        <v>-10.085381330000001</v>
      </c>
      <c r="AG7" s="40">
        <v>36.192552399999997</v>
      </c>
      <c r="AH7" s="40"/>
      <c r="AI7" s="40">
        <v>43.250817619999999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37.269398359999997</v>
      </c>
      <c r="AO7" s="40">
        <v>42.875719859999997</v>
      </c>
      <c r="AP7" s="40"/>
      <c r="AQ7" s="41">
        <v>61.567716359999999</v>
      </c>
      <c r="AR7" s="40"/>
      <c r="AS7" s="40">
        <v>57.155190079999997</v>
      </c>
      <c r="AT7" s="40">
        <v>48.745278910000003</v>
      </c>
      <c r="AU7" s="40">
        <v>69.0926683</v>
      </c>
      <c r="AV7" s="40">
        <v>38.604238369999997</v>
      </c>
      <c r="AW7" s="40">
        <v>10.75206931</v>
      </c>
      <c r="AX7" s="40">
        <v>69.880204649999996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C7" s="40"/>
      <c r="BD7">
        <v>-1.0385598</v>
      </c>
      <c r="BE7" s="40"/>
      <c r="BF7" s="40"/>
      <c r="BG7" s="40">
        <v>40.4291853</v>
      </c>
      <c r="BH7" s="40"/>
      <c r="BI7" s="40">
        <v>14.922438</v>
      </c>
      <c r="BJ7" s="40"/>
      <c r="BK7" s="40"/>
      <c r="BL7" s="40"/>
      <c r="BM7" s="40">
        <v>42.714031771881693</v>
      </c>
      <c r="BN7" s="40"/>
      <c r="BO7" s="40"/>
      <c r="BQ7" s="40">
        <v>45.230642000000003</v>
      </c>
      <c r="BR7" s="40"/>
      <c r="BS7" s="40">
        <v>34.119785999999998</v>
      </c>
      <c r="BT7" s="40">
        <v>57.625847</v>
      </c>
      <c r="BU7" s="40"/>
    </row>
    <row r="8" spans="1:73">
      <c r="A8" s="43">
        <v>3</v>
      </c>
      <c r="B8" s="40"/>
      <c r="C8" s="40">
        <v>5.8480924219999997</v>
      </c>
      <c r="D8" s="40"/>
      <c r="E8" s="41"/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R8">
        <v>25.656511299999998</v>
      </c>
      <c r="S8" s="40">
        <v>46.950192309999998</v>
      </c>
      <c r="T8" s="40"/>
      <c r="U8" s="40">
        <v>37.580514950000001</v>
      </c>
      <c r="V8" s="40">
        <v>89.502489449999999</v>
      </c>
      <c r="W8" s="40"/>
      <c r="X8" s="40"/>
      <c r="Y8" s="40"/>
      <c r="Z8" s="40">
        <v>32.64070083</v>
      </c>
      <c r="AA8" s="40"/>
      <c r="AB8" s="40">
        <v>61.875297099999997</v>
      </c>
      <c r="AC8" s="40">
        <v>16.767527179999998</v>
      </c>
      <c r="AD8" s="40">
        <v>40.950880949999998</v>
      </c>
      <c r="AE8" s="40"/>
      <c r="AF8" s="40"/>
      <c r="AG8" s="40">
        <v>48.484407099999999</v>
      </c>
      <c r="AH8" s="40">
        <v>34.379477899999998</v>
      </c>
      <c r="AI8" s="40"/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57.078301690000004</v>
      </c>
      <c r="AO8" s="40">
        <v>45.483511900000003</v>
      </c>
      <c r="AP8" s="40"/>
      <c r="AQ8" s="40"/>
      <c r="AR8" s="40"/>
      <c r="AS8" s="6"/>
      <c r="AT8" s="40">
        <v>66.981089609999998</v>
      </c>
      <c r="AU8" s="40"/>
      <c r="AV8" s="40">
        <v>45.612267850000002</v>
      </c>
      <c r="AW8" s="40">
        <v>-12.07318199</v>
      </c>
      <c r="AX8" s="40"/>
      <c r="AY8" s="40">
        <v>42.176771100000003</v>
      </c>
      <c r="AZ8" s="40"/>
      <c r="BA8" s="40"/>
      <c r="BB8" s="40">
        <v>49.86083</v>
      </c>
      <c r="BC8" s="40"/>
      <c r="BD8">
        <v>-0.27448420000000001</v>
      </c>
      <c r="BE8" s="40">
        <v>-5.6844713000000002</v>
      </c>
      <c r="BF8" s="40"/>
      <c r="BG8" s="40">
        <v>39.880960399999999</v>
      </c>
      <c r="BH8" s="40"/>
      <c r="BI8" s="40"/>
      <c r="BJ8" s="40"/>
      <c r="BK8" s="40"/>
      <c r="BL8" s="40"/>
      <c r="BM8" s="40">
        <v>20.18446427839384</v>
      </c>
      <c r="BN8" s="40"/>
      <c r="BO8" s="40"/>
      <c r="BP8">
        <v>58.008192999999999</v>
      </c>
      <c r="BQ8" s="40">
        <v>60.131610000000002</v>
      </c>
      <c r="BR8" s="40"/>
      <c r="BS8" s="40">
        <v>29.992775000000002</v>
      </c>
      <c r="BT8" s="40">
        <v>75.286636999999999</v>
      </c>
      <c r="BU8" s="40"/>
    </row>
    <row r="9" spans="1:73">
      <c r="A9" s="43">
        <v>4</v>
      </c>
      <c r="B9" s="40"/>
      <c r="C9" s="40">
        <v>30.519872729999999</v>
      </c>
      <c r="D9" s="40">
        <v>81.844743190000003</v>
      </c>
      <c r="E9" s="40"/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K9" s="40"/>
      <c r="L9" s="40"/>
      <c r="M9" s="40">
        <v>16.1876797</v>
      </c>
      <c r="N9" s="40">
        <v>32.589506929999999</v>
      </c>
      <c r="O9" s="40"/>
      <c r="P9" s="40">
        <v>60.439391239999999</v>
      </c>
      <c r="Q9" s="40"/>
      <c r="R9">
        <v>29.49866214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W9" s="40"/>
      <c r="X9" s="40"/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E9" s="40"/>
      <c r="AF9" s="40"/>
      <c r="AG9" s="40">
        <v>51.648770560000003</v>
      </c>
      <c r="AH9" s="40">
        <v>43.077414040000001</v>
      </c>
      <c r="AI9" s="40"/>
      <c r="AJ9" s="40">
        <v>36.106218040000002</v>
      </c>
      <c r="AK9" s="40">
        <v>79.781052209999999</v>
      </c>
      <c r="AL9" s="40"/>
      <c r="AM9" s="40">
        <v>34.654475679999997</v>
      </c>
      <c r="AN9" s="40">
        <v>67.561994889999994</v>
      </c>
      <c r="AO9" s="40"/>
      <c r="AP9" s="40"/>
      <c r="AQ9" s="40"/>
      <c r="AR9" s="40"/>
      <c r="AS9" s="40"/>
      <c r="AT9" s="40">
        <v>69.230947950000001</v>
      </c>
      <c r="AU9" s="40">
        <v>89.958966660000002</v>
      </c>
      <c r="AV9" s="40">
        <v>56.991663819999999</v>
      </c>
      <c r="AW9" s="40"/>
      <c r="AX9" s="40"/>
      <c r="AY9" s="40">
        <v>59.094560289999997</v>
      </c>
      <c r="AZ9" s="40">
        <v>67.910324680000002</v>
      </c>
      <c r="BA9" s="40"/>
      <c r="BB9" s="40"/>
      <c r="BC9" s="40"/>
      <c r="BD9">
        <v>19.000281000000001</v>
      </c>
      <c r="BE9" s="40">
        <v>5.2299464999999996</v>
      </c>
      <c r="BF9" s="40"/>
      <c r="BG9" s="40">
        <v>32.034489899999997</v>
      </c>
      <c r="BH9" s="40"/>
      <c r="BI9" s="40"/>
      <c r="BJ9" s="40"/>
      <c r="BK9" s="40"/>
      <c r="BL9" s="40"/>
      <c r="BM9" s="40"/>
      <c r="BN9" s="40"/>
      <c r="BO9" s="40"/>
      <c r="BQ9" s="40">
        <v>44.939205000000001</v>
      </c>
      <c r="BR9" s="40"/>
      <c r="BS9" s="40">
        <v>44.915801999999999</v>
      </c>
      <c r="BT9" s="40">
        <v>69.973296000000005</v>
      </c>
      <c r="BU9" s="40"/>
    </row>
    <row r="10" spans="1:73">
      <c r="A10" s="43">
        <v>5</v>
      </c>
      <c r="B10" s="40"/>
      <c r="C10" s="40">
        <v>29.827783849999999</v>
      </c>
      <c r="D10" s="40">
        <v>71.032637019999996</v>
      </c>
      <c r="E10" s="40"/>
      <c r="F10" s="40">
        <v>-39.676196969999999</v>
      </c>
      <c r="G10" s="40"/>
      <c r="H10" s="40"/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S10" s="40">
        <v>63.590243819999998</v>
      </c>
      <c r="T10" s="40"/>
      <c r="U10" s="40">
        <v>31.963458230000001</v>
      </c>
      <c r="V10" s="40"/>
      <c r="W10" s="40">
        <v>55.476150760000003</v>
      </c>
      <c r="X10" s="40"/>
      <c r="Y10" s="40"/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E10" s="40"/>
      <c r="AF10" s="40"/>
      <c r="AG10" s="40">
        <v>60.032973669999997</v>
      </c>
      <c r="AH10" s="40">
        <v>46.325861799999998</v>
      </c>
      <c r="AI10" s="40">
        <v>58.782844959999998</v>
      </c>
      <c r="AJ10" s="40"/>
      <c r="AK10" s="40">
        <v>82.513105460000006</v>
      </c>
      <c r="AL10" s="40"/>
      <c r="AM10" s="40">
        <v>27.617412000000002</v>
      </c>
      <c r="AN10" s="40">
        <v>39.355000160000003</v>
      </c>
      <c r="AO10" s="40">
        <v>44.684256349999998</v>
      </c>
      <c r="AP10" s="40"/>
      <c r="AQ10" s="40">
        <v>51.052334340000002</v>
      </c>
      <c r="AR10" s="40"/>
      <c r="AS10" s="40"/>
      <c r="AT10" s="40">
        <v>68.18421816</v>
      </c>
      <c r="AU10" s="40">
        <v>91.419469879999994</v>
      </c>
      <c r="AV10" s="40"/>
      <c r="AW10" s="40"/>
      <c r="AY10" s="40">
        <v>50.041930960000002</v>
      </c>
      <c r="AZ10" s="40"/>
      <c r="BA10" s="40"/>
      <c r="BB10" s="40"/>
      <c r="BC10" s="40"/>
      <c r="BE10" s="40"/>
      <c r="BF10" s="40"/>
      <c r="BG10" s="40">
        <v>45.551470299999998</v>
      </c>
      <c r="BH10" s="40"/>
      <c r="BI10" s="40"/>
      <c r="BJ10" s="40"/>
      <c r="BK10" s="40"/>
      <c r="BL10" s="40"/>
      <c r="BM10" s="40"/>
      <c r="BN10" s="40"/>
      <c r="BO10" s="40"/>
      <c r="BP10">
        <v>63.200799000000004</v>
      </c>
      <c r="BQ10" s="40">
        <v>44.403644</v>
      </c>
      <c r="BR10" s="40"/>
      <c r="BS10" s="40">
        <v>42.277287000000001</v>
      </c>
      <c r="BT10" s="40">
        <v>83.173308000000006</v>
      </c>
      <c r="BU10" s="40"/>
    </row>
    <row r="11" spans="1:73">
      <c r="A11" s="43">
        <v>6</v>
      </c>
      <c r="B11" s="40"/>
      <c r="C11" s="40"/>
      <c r="D11" s="40">
        <v>93.242703000000006</v>
      </c>
      <c r="E11" s="40"/>
      <c r="F11" s="41">
        <v>-21.846961570000001</v>
      </c>
      <c r="G11" s="40"/>
      <c r="H11" s="40"/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>
        <v>12.974840970000001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X11" s="40"/>
      <c r="Y11" s="40"/>
      <c r="Z11" s="40"/>
      <c r="AA11" s="40">
        <v>81.520647909999994</v>
      </c>
      <c r="AB11" s="40"/>
      <c r="AC11" s="40"/>
      <c r="AD11" s="40">
        <v>64.17336435</v>
      </c>
      <c r="AE11" s="40"/>
      <c r="AF11" s="40"/>
      <c r="AG11" s="40">
        <v>61.103521739999998</v>
      </c>
      <c r="AH11">
        <v>57.929323799999999</v>
      </c>
      <c r="AI11" s="40">
        <v>62.346654520000001</v>
      </c>
      <c r="AJ11" s="40"/>
      <c r="AK11" s="40">
        <v>84.65033416</v>
      </c>
      <c r="AL11" s="40"/>
      <c r="AM11" s="40">
        <v>40.05390732</v>
      </c>
      <c r="AN11" s="40"/>
      <c r="AO11" s="40">
        <v>64.926369780000002</v>
      </c>
      <c r="AP11" s="40"/>
      <c r="AQ11" s="40">
        <v>67.274242340000001</v>
      </c>
      <c r="AR11" s="40">
        <v>28.17605863</v>
      </c>
      <c r="AS11" s="40"/>
      <c r="AT11" s="40">
        <v>67.245321970000006</v>
      </c>
      <c r="AU11" s="40">
        <v>95.634113569999997</v>
      </c>
      <c r="AV11" s="40"/>
      <c r="AW11" s="40"/>
      <c r="AX11">
        <v>70.631547589999997</v>
      </c>
      <c r="AY11" s="40"/>
      <c r="AZ11" s="40"/>
      <c r="BA11" s="40"/>
      <c r="BB11" s="40">
        <v>46.812489999999997</v>
      </c>
      <c r="BC11" s="40"/>
      <c r="BD11">
        <v>40.408938999999997</v>
      </c>
      <c r="BE11" s="40"/>
      <c r="BG11" s="40"/>
      <c r="BH11" s="40"/>
      <c r="BJ11" s="40"/>
      <c r="BK11" s="40"/>
      <c r="BL11" s="40"/>
      <c r="BM11" s="40"/>
      <c r="BN11">
        <v>50.780921999999997</v>
      </c>
      <c r="BO11" s="40"/>
      <c r="BP11">
        <v>70.578969999999998</v>
      </c>
      <c r="BQ11" s="40">
        <v>56.801551000000003</v>
      </c>
      <c r="BR11" s="40"/>
      <c r="BS11" s="40">
        <v>44.153542000000002</v>
      </c>
      <c r="BT11" s="40">
        <v>74.593278999999995</v>
      </c>
      <c r="BU11" s="40"/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29.958494529999999</v>
      </c>
      <c r="U12">
        <v>38.650453130000002</v>
      </c>
      <c r="W12">
        <v>30.73673501</v>
      </c>
      <c r="AA12">
        <v>83.578538330000001</v>
      </c>
      <c r="AD12">
        <v>68.241058679999995</v>
      </c>
      <c r="AG12">
        <v>59.136449089999999</v>
      </c>
      <c r="AH12">
        <v>69.355647289999993</v>
      </c>
      <c r="AI12">
        <v>57.40975169</v>
      </c>
      <c r="AJ12" s="40">
        <v>37.380673680000001</v>
      </c>
      <c r="AK12" s="40">
        <v>84.126801380000003</v>
      </c>
      <c r="AO12" s="40">
        <v>44.73060298</v>
      </c>
      <c r="AQ12" s="40"/>
      <c r="AR12" s="40">
        <v>48.16072011</v>
      </c>
      <c r="AT12" s="40"/>
      <c r="AU12" s="40">
        <v>94.339959440000001</v>
      </c>
      <c r="AX12" s="40"/>
      <c r="AY12" s="40"/>
      <c r="AZ12" s="40"/>
      <c r="BA12" s="40"/>
      <c r="BB12" s="40"/>
      <c r="BD12">
        <v>25.907326000000001</v>
      </c>
      <c r="BN12">
        <v>54.363585999999998</v>
      </c>
      <c r="BP12">
        <v>60.675066000000001</v>
      </c>
      <c r="BQ12" s="40">
        <v>55.656869999999998</v>
      </c>
      <c r="BS12" s="40">
        <v>46.531427000000001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S13">
        <v>69.807134599999998</v>
      </c>
      <c r="AA13">
        <v>68.622069060000001</v>
      </c>
      <c r="AD13">
        <v>65.396424710000005</v>
      </c>
      <c r="AG13">
        <v>67.099724280000004</v>
      </c>
      <c r="AH13">
        <v>81.516030659999998</v>
      </c>
      <c r="AI13" s="40">
        <v>51.225725349999998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F13">
        <v>-21.259604</v>
      </c>
      <c r="BN13">
        <v>56.586852999999998</v>
      </c>
      <c r="BP13">
        <v>65.459266999999997</v>
      </c>
      <c r="BQ13" s="40">
        <v>50.787370000000003</v>
      </c>
      <c r="BS13" s="40">
        <v>54.373089</v>
      </c>
      <c r="BT13" s="40">
        <v>81.315758000000002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I14">
        <v>61.238269080000002</v>
      </c>
      <c r="AK14">
        <v>84.35647745</v>
      </c>
      <c r="AO14">
        <v>73.554938629999995</v>
      </c>
      <c r="BD14">
        <v>25.639112999999998</v>
      </c>
      <c r="BE14">
        <v>56.444569999999999</v>
      </c>
      <c r="BF14">
        <v>-14.630416</v>
      </c>
      <c r="BP14">
        <v>77.086358000000004</v>
      </c>
      <c r="BS14" s="40">
        <v>61.101469000000002</v>
      </c>
      <c r="BT14" s="40"/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S15">
        <v>58.535297749999998</v>
      </c>
      <c r="T15">
        <v>27.28840636</v>
      </c>
      <c r="W15">
        <v>66.863706280000002</v>
      </c>
      <c r="AA15">
        <v>83.872390760000002</v>
      </c>
      <c r="AH15">
        <v>81.826281429999995</v>
      </c>
      <c r="AI15">
        <v>56.037066670000002</v>
      </c>
      <c r="BB15">
        <v>56.67877</v>
      </c>
      <c r="BS15" s="40">
        <v>62.451588000000001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S16">
        <v>61.696210299999997</v>
      </c>
      <c r="W16">
        <v>44.102069450000002</v>
      </c>
      <c r="AH16">
        <v>77.003584050000001</v>
      </c>
      <c r="AI16">
        <v>27.924738770000001</v>
      </c>
      <c r="BS16" s="40">
        <v>62.457422999999999</v>
      </c>
      <c r="BT16" s="40"/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45.525181490000001</v>
      </c>
      <c r="AI17">
        <v>38.508722740000003</v>
      </c>
      <c r="BD17">
        <v>37.133346000000003</v>
      </c>
      <c r="BP17">
        <v>75.415144999999995</v>
      </c>
      <c r="BS17" s="40">
        <v>65.269524000000004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66.141622400000003</v>
      </c>
      <c r="AI18">
        <v>63.611538080000003</v>
      </c>
      <c r="BS18" s="40"/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AI19">
        <v>57.946988099999999</v>
      </c>
      <c r="BN19">
        <v>64.462990000000005</v>
      </c>
      <c r="BP19">
        <v>75.552143999999998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O20">
        <v>69.952523189999994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I21">
        <v>5.9513784000000003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W22">
        <v>68.262555840000005</v>
      </c>
      <c r="AI22">
        <v>63.00893121</v>
      </c>
      <c r="AO22">
        <v>44.653772830000001</v>
      </c>
      <c r="BP22">
        <v>72.743696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BD23">
        <v>55.533068999999998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  <c r="BD30">
        <v>57.090316000000001</v>
      </c>
    </row>
    <row r="31" spans="1:71">
      <c r="A31" s="43">
        <v>26</v>
      </c>
      <c r="T31">
        <v>38.018906970000003</v>
      </c>
    </row>
    <row r="32" spans="1:71">
      <c r="A32" s="43">
        <v>27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  <c r="BD34">
        <v>70.601731999999998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46" spans="1:73">
      <c r="A46" s="43"/>
    </row>
    <row r="47" spans="1:73">
      <c r="A47" s="43"/>
    </row>
    <row r="48" spans="1:73">
      <c r="A48" s="43"/>
    </row>
    <row r="49" spans="1:8">
      <c r="A49" s="43"/>
    </row>
    <row r="50" spans="1:8">
      <c r="A50" s="43"/>
    </row>
    <row r="51" spans="1:8">
      <c r="A51" s="43"/>
    </row>
    <row r="52" spans="1:8">
      <c r="A52" s="43"/>
    </row>
    <row r="53" spans="1:8">
      <c r="A53" s="43"/>
    </row>
    <row r="54" spans="1:8">
      <c r="A54" s="43"/>
    </row>
    <row r="55" spans="1:8">
      <c r="A55" s="43"/>
      <c r="G55" t="s">
        <v>278</v>
      </c>
      <c r="H55" t="s">
        <v>279</v>
      </c>
    </row>
    <row r="56" spans="1:8">
      <c r="A56" s="43"/>
      <c r="G56" t="s">
        <v>280</v>
      </c>
      <c r="H56" t="s">
        <v>281</v>
      </c>
    </row>
    <row r="57" spans="1:8">
      <c r="A57" s="43"/>
      <c r="G57" t="s">
        <v>282</v>
      </c>
      <c r="H57" t="s">
        <v>283</v>
      </c>
    </row>
    <row r="58" spans="1:8">
      <c r="A58" s="43"/>
      <c r="H58" t="s">
        <v>284</v>
      </c>
    </row>
    <row r="59" spans="1:8">
      <c r="A59" s="43"/>
      <c r="G59" t="s">
        <v>285</v>
      </c>
      <c r="H59" t="s">
        <v>286</v>
      </c>
    </row>
    <row r="60" spans="1:8">
      <c r="A60" s="43"/>
      <c r="G60" t="s">
        <v>287</v>
      </c>
    </row>
    <row r="61" spans="1:8">
      <c r="A61" s="43"/>
    </row>
    <row r="62" spans="1:8">
      <c r="A62" s="43"/>
    </row>
    <row r="63" spans="1:8">
      <c r="A63" s="43"/>
    </row>
    <row r="64" spans="1:8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U1" zoomScale="140" zoomScaleNormal="140" workbookViewId="0">
      <selection activeCell="AH9" sqref="AH9:AH2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-0.64469914040112819</v>
      </c>
      <c r="AG6">
        <f>(1-U6/U5)*100</f>
        <v>-8.1782930395411633</v>
      </c>
      <c r="AH6" s="6">
        <f>(AF6*100+((100-AF6)*V6))/100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/>
      <c r="X7" s="6">
        <f t="shared" si="7"/>
        <v>30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9">(F8*100+((100-F8)*AD8))/100</f>
        <v>#REF!</v>
      </c>
      <c r="AF8" s="75"/>
      <c r="AH8" s="6"/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9"/>
        <v>#REF!</v>
      </c>
      <c r="AF9" s="75">
        <f t="shared" ref="AF9:AF21" si="10">(1-E9/E8)*100</f>
        <v>-0.24248302618816719</v>
      </c>
      <c r="AG9">
        <f t="shared" ref="AG9:AG21" si="11">(1-U9/U8)*100</f>
        <v>1.5233549387938083</v>
      </c>
      <c r="AH9" s="6">
        <f t="shared" ref="AH9:AH21" si="12">(AF9*100+((100-AF9)*V9))/100</f>
        <v>39.61551843670027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75">
        <f t="shared" si="10"/>
        <v>5.7571359458151949</v>
      </c>
      <c r="AG10">
        <f t="shared" si="11"/>
        <v>-10.766726259281768</v>
      </c>
      <c r="AH10" s="6">
        <f t="shared" si="12"/>
        <v>37.117279490160605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75">
        <f t="shared" si="10"/>
        <v>5.5441478439425147</v>
      </c>
      <c r="AG11">
        <f t="shared" si="11"/>
        <v>-8.3311511297395668</v>
      </c>
      <c r="AH11" s="6">
        <f t="shared" si="12"/>
        <v>31.724470807739049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75">
        <f t="shared" si="10"/>
        <v>-3.5706521739130359</v>
      </c>
      <c r="AG12">
        <f t="shared" si="11"/>
        <v>-0.51569998206775214</v>
      </c>
      <c r="AH12" s="6">
        <f t="shared" si="12"/>
        <v>24.749945837866949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75">
        <f t="shared" si="10"/>
        <v>2.9962743348900589</v>
      </c>
      <c r="AG13">
        <f t="shared" si="11"/>
        <v>2.0594431072514685</v>
      </c>
      <c r="AH13" s="6">
        <f t="shared" si="12"/>
        <v>30.972667670014722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75">
        <f t="shared" si="10"/>
        <v>-2.0015146597425204</v>
      </c>
      <c r="AG14">
        <f t="shared" si="11"/>
        <v>2.5296410261723357</v>
      </c>
      <c r="AH14" s="6">
        <f t="shared" si="12"/>
        <v>29.252375622828676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9"/>
        <v>#REF!</v>
      </c>
      <c r="AF15" s="75">
        <f t="shared" si="10"/>
        <v>7.6686465846415031</v>
      </c>
      <c r="AG15">
        <f t="shared" si="11"/>
        <v>2.8356675298852219</v>
      </c>
      <c r="AH15" s="6">
        <f t="shared" si="12"/>
        <v>37.775514623952425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F16" s="75">
        <f t="shared" si="10"/>
        <v>-3.5611717403790877</v>
      </c>
      <c r="AG16">
        <f t="shared" si="11"/>
        <v>10.90707926840695</v>
      </c>
      <c r="AH16" s="6">
        <f t="shared" si="12"/>
        <v>37.819778591026761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F17" s="75">
        <f t="shared" si="10"/>
        <v>1.8302828618968481</v>
      </c>
      <c r="AG17">
        <f t="shared" si="11"/>
        <v>-17.242130687365954</v>
      </c>
      <c r="AH17" s="6">
        <f t="shared" si="12"/>
        <v>30.893873531940493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75">
        <f t="shared" si="10"/>
        <v>-7.0621468926553632</v>
      </c>
      <c r="AG18">
        <f t="shared" si="11"/>
        <v>39.352342753224221</v>
      </c>
      <c r="AH18" s="6">
        <f t="shared" si="12"/>
        <v>54.292340008032099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75">
        <f t="shared" si="10"/>
        <v>19.162005277044859</v>
      </c>
      <c r="AG19">
        <f t="shared" si="11"/>
        <v>-32.563923054762633</v>
      </c>
      <c r="AH19" s="6">
        <f t="shared" si="12"/>
        <v>54.249702767050096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75">
        <f t="shared" si="10"/>
        <v>9.3910750189309837</v>
      </c>
      <c r="AG20">
        <f t="shared" si="11"/>
        <v>-20.147039253182598</v>
      </c>
      <c r="AH20" s="6">
        <f t="shared" si="12"/>
        <v>38.388406832796328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75">
        <f t="shared" si="10"/>
        <v>16.816040114695763</v>
      </c>
      <c r="AG21">
        <f t="shared" si="11"/>
        <v>24.880360214743348</v>
      </c>
      <c r="AH21" s="6">
        <f t="shared" si="12"/>
        <v>57.51021352617235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T1" zoomScale="120" zoomScaleNormal="120" workbookViewId="0">
      <selection activeCell="E10" sqref="E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-21.546848936083652</v>
      </c>
      <c r="AG5">
        <f>(1-U5/U4)*100</f>
        <v>2.2134250370675179</v>
      </c>
      <c r="AH5" s="6">
        <f>(AF5*100+((100-AF5)*V5))/100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/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/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1">(1-E10/E9)*100</f>
        <v>3.4710500490677143</v>
      </c>
      <c r="AG10">
        <f t="shared" ref="AG10:AG16" si="12">(1-U10/U9)*100</f>
        <v>10.53794127242722</v>
      </c>
      <c r="AH10" s="6">
        <f t="shared" ref="AH10:AH16" si="13">(AF10*100+((100-AF10)*V10))/100</f>
        <v>28.611568659555804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75">
        <f t="shared" si="11"/>
        <v>6.9772170429938001</v>
      </c>
      <c r="AG11">
        <f t="shared" si="12"/>
        <v>6.5881531229632468</v>
      </c>
      <c r="AH11" s="6">
        <f t="shared" si="13"/>
        <v>35.73691889997496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75">
        <f t="shared" si="11"/>
        <v>-7.7049180327868783</v>
      </c>
      <c r="AG12">
        <f t="shared" si="12"/>
        <v>-14.024132308272375</v>
      </c>
      <c r="AH12" s="6">
        <f t="shared" si="13"/>
        <v>15.159244642030803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75">
        <f t="shared" si="11"/>
        <v>11.864535768645357</v>
      </c>
      <c r="AG13">
        <f t="shared" si="12"/>
        <v>-75.547106415548399</v>
      </c>
      <c r="AH13" s="6">
        <f t="shared" si="13"/>
        <v>-21.874644980678895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75">
        <f t="shared" si="11"/>
        <v>4.4411823964539572</v>
      </c>
      <c r="AG14">
        <f t="shared" si="12"/>
        <v>49.638933359373652</v>
      </c>
      <c r="AH14" s="6">
        <f t="shared" si="13"/>
        <v>33.453019526079672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75">
        <f t="shared" si="11"/>
        <v>-14.698795180722879</v>
      </c>
      <c r="AG15">
        <f t="shared" si="12"/>
        <v>4.5466428215993666</v>
      </c>
      <c r="AH15" s="6">
        <f t="shared" si="13"/>
        <v>23.755652762589417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75">
        <f t="shared" si="11"/>
        <v>-8.9810924369748015</v>
      </c>
      <c r="AG16">
        <f t="shared" si="12"/>
        <v>9.632803776414967</v>
      </c>
      <c r="AH16" s="6">
        <f t="shared" si="13"/>
        <v>34.534760744385615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75"/>
      <c r="AH17" s="6"/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75"/>
      <c r="AH18" s="6"/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75"/>
      <c r="AH19" s="6"/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75">
        <f>(1-E20/E19)*100</f>
        <v>0.64538310412572963</v>
      </c>
      <c r="AG20">
        <f>(1-U20/U19)*100</f>
        <v>13.308649077231639</v>
      </c>
      <c r="AH20" s="6">
        <f>(AF20*100+((100-AF20)*V20))/100</f>
        <v>41.280529397612924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75">
        <f>(1-E21/E20)*100</f>
        <v>7.5526729482020443</v>
      </c>
      <c r="AG21">
        <f>(1-U21/U20)*100</f>
        <v>-10.471716547845467</v>
      </c>
      <c r="AH21" s="6">
        <f>(AF21*100+((100-AF21)*V21))/100</f>
        <v>39.641346965827928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75"/>
      <c r="AH22" s="6"/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75"/>
      <c r="AH23" s="6"/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/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75"/>
      <c r="AH25" s="6"/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75">
        <f>(1-E26/E25)*100</f>
        <v>5.5495513431265238</v>
      </c>
      <c r="AG26">
        <f>(1-U26/U25)*100</f>
        <v>23.404806616191955</v>
      </c>
      <c r="AH26" s="6">
        <f>(AF26*100+((100-AF26)*V26))/100</f>
        <v>48.768053366101597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75">
        <f>(1-E27/E26)*100</f>
        <v>6.9641741382295619</v>
      </c>
      <c r="AG27">
        <f>(1-U27/U26)*100</f>
        <v>17.929526487708891</v>
      </c>
      <c r="AH27" s="6">
        <f>(AF27*100+((100-AF27)*V27))/100</f>
        <v>58.583443366775107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7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kolumna ze wszystkimi</vt:lpstr>
      <vt:lpstr>poprawa-czas</vt:lpstr>
      <vt:lpstr>wszyscy</vt:lpstr>
      <vt:lpstr>wszyscy, bez tych nie od 0</vt:lpstr>
      <vt:lpstr>wszyscy, przesunięci do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2021-12-21T19:14:35Z</dcterms:modified>
</cp:coreProperties>
</file>