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arahzeichner/Documents/Caltech/Research/Kerogen/LiteratureReview/"/>
    </mc:Choice>
  </mc:AlternateContent>
  <xr:revisionPtr revIDLastSave="0" documentId="13_ncr:1_{026D8865-AD55-2649-AE33-A0742921A57E}" xr6:coauthVersionLast="47" xr6:coauthVersionMax="47" xr10:uidLastSave="{00000000-0000-0000-0000-000000000000}"/>
  <bookViews>
    <workbookView xWindow="0" yWindow="760" windowWidth="17120" windowHeight="18880" firstSheet="1" activeTab="6" xr2:uid="{1C1B9652-7C4E-7842-BEDB-3C38A4F886E1}"/>
  </bookViews>
  <sheets>
    <sheet name="units + lithology" sheetId="2" r:id="rId1"/>
    <sheet name="toc d13C" sheetId="16" r:id="rId2"/>
    <sheet name="kerogen d13C" sheetId="17" r:id="rId3"/>
    <sheet name="microfossils" sheetId="18" r:id="rId4"/>
    <sheet name="carbonates - KT2015" sheetId="8" r:id="rId5"/>
    <sheet name="phanerozoic d13C - KT2015" sheetId="9" r:id="rId6"/>
    <sheet name="references" sheetId="19" r:id="rId7"/>
  </sheets>
  <definedNames>
    <definedName name="_xlnm._FilterDatabase" localSheetId="1" hidden="1">'toc d13C'!$A$1:$T$2422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354" i="16" l="1"/>
  <c r="M2377" i="16"/>
  <c r="M2382" i="16"/>
  <c r="M2381" i="16"/>
  <c r="M2373" i="16"/>
  <c r="M2449" i="16"/>
  <c r="M2448" i="16"/>
  <c r="M2447" i="16"/>
  <c r="M2446" i="16"/>
  <c r="M2445" i="16"/>
  <c r="M2444" i="16"/>
  <c r="M2443" i="16"/>
  <c r="M2442" i="16"/>
  <c r="M2441" i="16"/>
  <c r="M2440" i="16"/>
  <c r="M2439" i="16"/>
  <c r="M2438" i="16"/>
  <c r="M2437" i="16"/>
  <c r="M2436" i="16"/>
  <c r="M2435" i="16"/>
  <c r="M2434" i="16"/>
  <c r="M2433" i="16"/>
  <c r="M2432" i="16"/>
  <c r="M2431" i="16"/>
  <c r="M2430" i="16"/>
  <c r="M2429" i="16"/>
  <c r="M2428" i="16"/>
  <c r="M2427" i="16"/>
  <c r="M2426" i="16"/>
  <c r="M2425" i="16"/>
  <c r="M2424" i="16"/>
  <c r="M2423" i="16"/>
  <c r="M2422" i="16"/>
  <c r="M2421" i="16"/>
  <c r="M2420" i="16"/>
  <c r="M2419" i="16"/>
  <c r="M2418" i="16"/>
  <c r="M2417" i="16"/>
  <c r="M2416" i="16"/>
  <c r="M2415" i="16"/>
  <c r="M2414" i="16"/>
  <c r="M2413" i="16"/>
  <c r="M2412" i="16"/>
  <c r="M2411" i="16"/>
  <c r="M2410" i="16"/>
  <c r="M2409" i="16"/>
  <c r="M2408" i="16"/>
  <c r="M2407" i="16"/>
  <c r="M2406" i="16"/>
  <c r="M2405" i="16"/>
  <c r="M2404" i="16"/>
  <c r="M2403" i="16"/>
  <c r="M2402" i="16"/>
  <c r="M2401" i="16"/>
  <c r="M2400" i="16"/>
  <c r="M2399" i="16"/>
  <c r="M2398" i="16"/>
  <c r="M2397" i="16"/>
  <c r="M2396" i="16"/>
  <c r="M2395" i="16"/>
  <c r="M2394" i="16"/>
  <c r="M2393" i="16"/>
  <c r="M2392" i="16"/>
  <c r="M2391" i="16"/>
  <c r="M2390" i="16"/>
  <c r="M2389" i="16"/>
  <c r="M2388" i="16"/>
  <c r="M2387" i="16"/>
  <c r="M2386" i="16"/>
  <c r="M2385" i="16"/>
  <c r="M2384" i="16"/>
  <c r="M2383" i="16"/>
  <c r="M2380" i="16"/>
  <c r="M2379" i="16"/>
  <c r="M2378" i="16"/>
  <c r="M2376" i="16"/>
  <c r="M2375" i="16"/>
  <c r="M2374" i="16"/>
  <c r="M2372" i="16"/>
  <c r="M2371" i="16"/>
  <c r="M2370" i="16"/>
  <c r="M2369" i="16"/>
  <c r="M2368" i="16"/>
  <c r="M2367" i="16"/>
  <c r="M2366" i="16"/>
  <c r="M2365" i="16"/>
  <c r="M2364" i="16"/>
  <c r="M2363" i="16"/>
  <c r="M2362" i="16"/>
  <c r="M2361" i="16"/>
  <c r="M2360" i="16"/>
  <c r="M2359" i="16"/>
  <c r="M2358" i="16"/>
  <c r="M2357" i="16"/>
  <c r="M2356" i="16"/>
  <c r="M2355" i="16"/>
  <c r="M2353" i="16"/>
  <c r="M2352" i="16"/>
  <c r="M2351" i="16"/>
  <c r="M2350" i="16"/>
  <c r="M2349" i="16"/>
  <c r="M2348" i="16"/>
  <c r="M2347" i="16"/>
  <c r="M2346" i="16"/>
  <c r="M2345" i="16"/>
  <c r="M2344" i="16"/>
  <c r="M2343" i="16"/>
  <c r="M2342" i="16"/>
  <c r="M2341" i="16"/>
  <c r="M2340" i="16"/>
  <c r="M2339" i="16"/>
  <c r="M2338" i="16"/>
  <c r="M2337" i="16"/>
  <c r="M2336" i="16"/>
  <c r="M2335" i="16"/>
  <c r="M2334" i="16"/>
  <c r="M2333" i="16"/>
  <c r="M2332" i="16"/>
  <c r="M2331" i="16"/>
  <c r="M2330" i="16"/>
  <c r="M2329" i="16"/>
  <c r="M2328" i="16"/>
  <c r="M2327" i="16"/>
  <c r="M2326" i="16"/>
  <c r="M2325" i="16"/>
  <c r="M2324" i="16"/>
  <c r="M2323" i="16"/>
  <c r="M2322" i="16"/>
  <c r="M2321" i="16"/>
  <c r="M2320" i="16"/>
  <c r="M2319" i="16"/>
  <c r="M2318" i="16"/>
  <c r="M2317" i="16"/>
  <c r="M2316" i="16"/>
  <c r="M2315" i="16"/>
  <c r="M2314" i="16"/>
  <c r="M2313" i="16"/>
  <c r="M2312" i="16"/>
  <c r="M2311" i="16"/>
  <c r="M2310" i="16"/>
  <c r="M2309" i="16"/>
  <c r="M2308" i="16"/>
  <c r="M2307" i="16"/>
  <c r="M2306" i="16"/>
  <c r="M2305" i="16"/>
  <c r="M2304" i="16"/>
  <c r="M2303" i="16"/>
  <c r="M2302" i="16"/>
  <c r="M2301" i="16"/>
  <c r="M2300" i="16"/>
  <c r="M2299" i="16"/>
  <c r="M2298" i="16"/>
  <c r="M2297" i="16"/>
  <c r="M2296" i="16"/>
  <c r="M2295" i="16"/>
  <c r="M2294" i="16"/>
  <c r="M2293" i="16"/>
  <c r="M2292" i="16"/>
  <c r="M2291" i="16"/>
  <c r="M2290" i="16"/>
  <c r="M2289" i="16"/>
  <c r="M2288" i="16"/>
  <c r="M2287" i="16"/>
  <c r="M2286" i="16"/>
  <c r="M2285" i="16"/>
  <c r="M2284" i="16"/>
  <c r="M2283" i="16"/>
  <c r="M2282" i="16"/>
  <c r="M2281" i="16"/>
  <c r="M2280" i="16"/>
  <c r="M2279" i="16"/>
  <c r="M2278" i="16"/>
  <c r="M2277" i="16"/>
  <c r="M2276" i="16"/>
  <c r="M2275" i="16"/>
  <c r="M2274" i="16"/>
  <c r="M2273" i="16"/>
  <c r="M2272" i="16"/>
  <c r="M2271" i="16"/>
  <c r="M2270" i="16"/>
  <c r="M2269" i="16"/>
  <c r="M2268" i="16"/>
  <c r="M2267" i="16"/>
  <c r="M2266" i="16"/>
  <c r="M2265" i="16"/>
  <c r="M2264" i="16"/>
  <c r="M2263" i="16"/>
  <c r="M2262" i="16"/>
  <c r="M2261" i="16"/>
  <c r="M2260" i="16"/>
  <c r="M2259" i="16"/>
  <c r="M2258" i="16"/>
  <c r="M2257" i="16"/>
  <c r="M2256" i="16"/>
  <c r="M2255" i="16"/>
  <c r="M2254" i="16"/>
  <c r="M2253" i="16"/>
  <c r="M2252" i="16"/>
  <c r="M2251" i="16"/>
  <c r="M2250" i="16"/>
  <c r="M2249" i="16"/>
  <c r="M2248" i="16"/>
  <c r="M2247" i="16"/>
  <c r="M2246" i="16"/>
  <c r="M2245" i="16"/>
  <c r="M2244" i="16"/>
  <c r="M2243" i="16"/>
  <c r="M2242" i="16"/>
  <c r="M2241" i="16"/>
  <c r="M2240" i="16"/>
  <c r="M2239" i="16"/>
  <c r="M2238" i="16"/>
  <c r="M2237" i="16"/>
  <c r="M2236" i="16"/>
  <c r="M2235" i="16"/>
  <c r="M2234" i="16"/>
  <c r="M2233" i="16"/>
  <c r="M2232" i="16"/>
  <c r="M2231" i="16"/>
  <c r="M2230" i="16"/>
  <c r="M2229" i="16"/>
  <c r="M2228" i="16"/>
  <c r="M2227" i="16"/>
  <c r="M2226" i="16"/>
  <c r="M2225" i="16"/>
  <c r="M2224" i="16"/>
  <c r="M2223" i="16"/>
  <c r="M2222" i="16"/>
  <c r="M2221" i="16"/>
  <c r="M2220" i="16"/>
  <c r="M2219" i="16"/>
  <c r="M2218" i="16"/>
  <c r="M2217" i="16"/>
  <c r="M2216" i="16"/>
  <c r="M2215" i="16"/>
  <c r="M2214" i="16"/>
  <c r="M2213" i="16"/>
  <c r="M2212" i="16"/>
  <c r="M2211" i="16"/>
  <c r="M2210" i="16"/>
  <c r="M2209" i="16"/>
  <c r="M2208" i="16"/>
  <c r="M2207" i="16"/>
  <c r="M2206" i="16"/>
  <c r="M2205" i="16"/>
  <c r="M2204" i="16"/>
  <c r="M2203" i="16"/>
  <c r="M2202" i="16"/>
  <c r="M2201" i="16"/>
  <c r="M2200" i="16"/>
  <c r="M2199" i="16"/>
  <c r="M2198" i="16"/>
  <c r="M2197" i="16"/>
  <c r="M2196" i="16"/>
  <c r="M2195" i="16"/>
  <c r="M2194" i="16"/>
  <c r="M2193" i="16"/>
  <c r="M2192" i="16"/>
  <c r="M2191" i="16"/>
  <c r="M2190" i="16"/>
  <c r="M2189" i="16"/>
  <c r="M2188" i="16"/>
  <c r="M2187" i="16"/>
  <c r="M2186" i="16"/>
  <c r="M2185" i="16"/>
  <c r="M2184" i="16"/>
  <c r="M2183" i="16"/>
  <c r="M2182" i="16"/>
  <c r="M2181" i="16"/>
  <c r="M2180" i="16"/>
  <c r="M2179" i="16"/>
  <c r="M2178" i="16"/>
  <c r="M2177" i="16"/>
  <c r="M2176" i="16"/>
  <c r="M2175" i="16"/>
  <c r="M2174" i="16"/>
  <c r="M2173" i="16"/>
  <c r="M2172" i="16"/>
  <c r="M2171" i="16"/>
  <c r="M2170" i="16"/>
  <c r="M2169" i="16"/>
  <c r="M2168" i="16"/>
  <c r="M2167" i="16"/>
  <c r="M2166" i="16"/>
  <c r="M2165" i="16"/>
  <c r="M2164" i="16"/>
  <c r="M2163" i="16"/>
  <c r="M2162" i="16"/>
  <c r="M2161" i="16"/>
  <c r="M2160" i="16"/>
  <c r="M2159" i="16"/>
  <c r="M2158" i="16"/>
  <c r="M2157" i="16"/>
  <c r="M2156" i="16"/>
  <c r="M2155" i="16"/>
  <c r="M2154" i="16"/>
  <c r="M2153" i="16"/>
  <c r="M2152" i="16"/>
  <c r="M2151" i="16"/>
  <c r="M2150" i="16"/>
  <c r="M2149" i="16"/>
  <c r="M2148" i="16"/>
  <c r="M2147" i="16"/>
  <c r="M2146" i="16"/>
  <c r="M2145" i="16"/>
  <c r="M2144" i="16"/>
  <c r="M2143" i="16"/>
  <c r="M2142" i="16"/>
  <c r="M2141" i="16"/>
  <c r="M2140" i="16"/>
  <c r="M2139" i="16"/>
  <c r="M2138" i="16"/>
  <c r="M2137" i="16"/>
  <c r="M2136" i="16"/>
  <c r="M2135" i="16"/>
  <c r="M2134" i="16"/>
  <c r="M2133" i="16"/>
  <c r="M2132" i="16"/>
  <c r="M2131" i="16"/>
  <c r="M2130" i="16"/>
  <c r="M2129" i="16"/>
  <c r="M2128" i="16"/>
  <c r="M2127" i="16"/>
  <c r="M2126" i="16"/>
  <c r="M2125" i="16"/>
  <c r="M2124" i="16"/>
  <c r="M2123" i="16"/>
  <c r="M2122" i="16"/>
  <c r="M2121" i="16"/>
  <c r="M2120" i="16"/>
  <c r="M2119" i="16"/>
  <c r="M2118" i="16"/>
  <c r="M2117" i="16"/>
  <c r="M2116" i="16"/>
  <c r="M2115" i="16"/>
  <c r="M2114" i="16"/>
  <c r="M2113" i="16"/>
  <c r="M2112" i="16"/>
  <c r="M2111" i="16"/>
  <c r="M2110" i="16"/>
  <c r="M2109" i="16"/>
  <c r="M2108" i="16"/>
  <c r="M2107" i="16"/>
  <c r="M2106" i="16"/>
  <c r="M2105" i="16"/>
  <c r="M2104" i="16"/>
  <c r="M2103" i="16"/>
  <c r="M2102" i="16"/>
  <c r="M2101" i="16"/>
  <c r="M2100" i="16"/>
  <c r="M2099" i="16"/>
  <c r="M2098" i="16"/>
  <c r="M2097" i="16"/>
  <c r="M2096" i="16"/>
  <c r="M2095" i="16"/>
  <c r="M2094" i="16"/>
  <c r="M2093" i="16"/>
  <c r="M2092" i="16"/>
  <c r="M2091" i="16"/>
  <c r="M2090" i="16"/>
  <c r="M2089" i="16"/>
  <c r="M2088" i="16"/>
  <c r="M2087" i="16"/>
  <c r="M2086" i="16"/>
  <c r="M2085" i="16"/>
  <c r="M2084" i="16"/>
  <c r="M2083" i="16"/>
  <c r="M2082" i="16"/>
  <c r="M2081" i="16"/>
  <c r="M2080" i="16"/>
  <c r="M2079" i="16"/>
  <c r="M2078" i="16"/>
  <c r="M2077" i="16"/>
  <c r="M2076" i="16"/>
  <c r="M2075" i="16"/>
  <c r="M2074" i="16"/>
  <c r="M2073" i="16"/>
  <c r="M2072" i="16"/>
  <c r="M2071" i="16"/>
  <c r="M2070" i="16"/>
  <c r="M2069" i="16"/>
  <c r="M2068" i="16"/>
  <c r="M2067" i="16"/>
  <c r="M2066" i="16"/>
  <c r="M2065" i="16"/>
  <c r="M2064" i="16"/>
  <c r="M2063" i="16"/>
  <c r="M2062" i="16"/>
  <c r="M2061" i="16"/>
  <c r="M2060" i="16"/>
  <c r="M2059" i="16"/>
  <c r="M2058" i="16"/>
  <c r="M2057" i="16"/>
  <c r="M2056" i="16"/>
  <c r="M2055" i="16"/>
  <c r="M2054" i="16"/>
  <c r="M2053" i="16"/>
  <c r="M2052" i="16"/>
  <c r="M2051" i="16"/>
  <c r="M2050" i="16"/>
  <c r="M2049" i="16"/>
  <c r="M2048" i="16"/>
  <c r="M2047" i="16"/>
  <c r="M2046" i="16"/>
  <c r="M2045" i="16"/>
  <c r="M2044" i="16"/>
  <c r="M2043" i="16"/>
  <c r="M2042" i="16"/>
  <c r="M2041" i="16"/>
  <c r="M2040" i="16"/>
  <c r="M2039" i="16"/>
  <c r="M2038" i="16"/>
  <c r="M2037" i="16"/>
  <c r="M2036" i="16"/>
  <c r="M2035" i="16"/>
  <c r="M2034" i="16"/>
  <c r="M2033" i="16"/>
  <c r="M2032" i="16"/>
  <c r="M2031" i="16"/>
  <c r="M2030" i="16"/>
  <c r="M2029" i="16"/>
  <c r="M2028" i="16"/>
  <c r="M2027" i="16"/>
  <c r="M2026" i="16"/>
  <c r="M2025" i="16"/>
  <c r="M2024" i="16"/>
  <c r="M2023" i="16"/>
  <c r="M2022" i="16"/>
  <c r="M2021" i="16"/>
  <c r="M2020" i="16"/>
  <c r="M2019" i="16"/>
  <c r="M2018" i="16"/>
  <c r="M2017" i="16"/>
  <c r="M2016" i="16"/>
  <c r="M2015" i="16"/>
  <c r="M2014" i="16"/>
  <c r="M2013" i="16"/>
  <c r="M2012" i="16"/>
  <c r="M2011" i="16"/>
  <c r="M2010" i="16"/>
  <c r="M2009" i="16"/>
  <c r="M2008" i="16"/>
  <c r="M2007" i="16"/>
  <c r="M2006" i="16"/>
  <c r="M2005" i="16"/>
  <c r="M2004" i="16"/>
  <c r="M2003" i="16"/>
  <c r="M2002" i="16"/>
  <c r="M2001" i="16"/>
  <c r="M2000" i="16"/>
  <c r="M1999" i="16"/>
  <c r="M1998" i="16"/>
  <c r="M1997" i="16"/>
  <c r="M1996" i="16"/>
  <c r="M1995" i="16"/>
  <c r="M1994" i="16"/>
  <c r="M1993" i="16"/>
  <c r="M1992" i="16"/>
  <c r="M1991" i="16"/>
  <c r="M1990" i="16"/>
  <c r="M1989" i="16"/>
  <c r="M1988" i="16"/>
  <c r="M1987" i="16"/>
  <c r="M1986" i="16"/>
  <c r="M1985" i="16"/>
  <c r="M1984" i="16"/>
  <c r="M1983" i="16"/>
  <c r="M1982" i="16"/>
  <c r="M1981" i="16"/>
  <c r="M1980" i="16"/>
  <c r="M1979" i="16"/>
  <c r="M1978" i="16"/>
  <c r="M1977" i="16"/>
  <c r="M1976" i="16"/>
  <c r="M1975" i="16"/>
  <c r="M1974" i="16"/>
  <c r="M1973" i="16"/>
  <c r="M1972" i="16"/>
  <c r="M1971" i="16"/>
  <c r="M1970" i="16"/>
  <c r="M1969" i="16"/>
  <c r="M1968" i="16"/>
  <c r="M1967" i="16"/>
  <c r="M1966" i="16"/>
  <c r="M1965" i="16"/>
  <c r="M1964" i="16"/>
  <c r="M1963" i="16"/>
  <c r="M1962" i="16"/>
  <c r="M1961" i="16"/>
  <c r="M1960" i="16"/>
  <c r="M1959" i="16"/>
  <c r="M1958" i="16"/>
  <c r="M1957" i="16"/>
  <c r="M1956" i="16"/>
  <c r="M1955" i="16"/>
  <c r="M1954" i="16"/>
  <c r="M1953" i="16"/>
  <c r="M1952" i="16"/>
  <c r="M1951" i="16"/>
  <c r="M1950" i="16"/>
  <c r="M1949" i="16"/>
  <c r="M1948" i="16"/>
  <c r="M1947" i="16"/>
  <c r="M1946" i="16"/>
  <c r="M1945" i="16"/>
  <c r="M1944" i="16"/>
  <c r="M1943" i="16"/>
  <c r="M1942" i="16"/>
  <c r="M1941" i="16"/>
  <c r="M1940" i="16"/>
  <c r="M1939" i="16"/>
  <c r="M1938" i="16"/>
  <c r="M1930" i="16"/>
  <c r="M1928" i="16"/>
  <c r="M1870" i="16"/>
  <c r="M1869" i="16"/>
  <c r="M1868" i="16"/>
  <c r="M1867" i="16"/>
  <c r="M1866" i="16"/>
  <c r="M1865" i="16"/>
  <c r="M1864" i="16"/>
  <c r="M1863" i="16"/>
  <c r="M1862" i="16"/>
  <c r="M1861" i="16"/>
  <c r="M1860" i="16"/>
  <c r="M1859" i="16"/>
  <c r="M1858" i="16"/>
  <c r="M1857" i="16"/>
  <c r="M1856" i="16"/>
  <c r="M1855" i="16"/>
  <c r="M1854" i="16"/>
  <c r="M1853" i="16"/>
  <c r="M1852" i="16"/>
  <c r="M1851" i="16"/>
  <c r="M1850" i="16"/>
  <c r="M1849" i="16"/>
  <c r="M1848" i="16"/>
  <c r="M1847" i="16"/>
  <c r="M1846" i="16"/>
  <c r="M1845" i="16"/>
  <c r="M1844" i="16"/>
  <c r="M1843" i="16"/>
  <c r="M1842" i="16"/>
  <c r="M1841" i="16"/>
  <c r="M1840" i="16"/>
  <c r="M1839" i="16"/>
  <c r="M1838" i="16"/>
  <c r="M1837" i="16"/>
  <c r="M1836" i="16"/>
  <c r="M1835" i="16"/>
  <c r="M1834" i="16"/>
  <c r="M1833" i="16"/>
  <c r="M1832" i="16"/>
  <c r="M1831" i="16"/>
  <c r="M1830" i="16"/>
  <c r="M1829" i="16"/>
  <c r="M1828" i="16"/>
  <c r="M1827" i="16"/>
  <c r="M1826" i="16"/>
  <c r="M1825" i="16"/>
  <c r="M1824" i="16"/>
  <c r="M1823" i="16"/>
  <c r="M1822" i="16"/>
  <c r="M1821" i="16"/>
  <c r="M1820" i="16"/>
  <c r="M1819" i="16"/>
  <c r="M1818" i="16"/>
  <c r="M1817" i="16"/>
  <c r="M1816" i="16"/>
  <c r="M1815" i="16"/>
  <c r="M1814" i="16"/>
  <c r="M1813" i="16"/>
  <c r="M1812" i="16"/>
  <c r="M1811" i="16"/>
  <c r="M1810" i="16"/>
  <c r="M1809" i="16"/>
  <c r="M1808" i="16"/>
  <c r="M1807" i="16"/>
  <c r="M1806" i="16"/>
  <c r="M1805" i="16"/>
  <c r="M1804" i="16"/>
  <c r="M1803" i="16"/>
  <c r="M1802" i="16"/>
  <c r="M1801" i="16"/>
  <c r="M1800" i="16"/>
  <c r="M1799" i="16"/>
  <c r="M1798" i="16"/>
  <c r="M1797" i="16"/>
  <c r="M1796" i="16"/>
  <c r="M1795" i="16"/>
  <c r="M1794" i="16"/>
  <c r="M1793" i="16"/>
  <c r="M1792" i="16"/>
  <c r="M1791" i="16"/>
  <c r="M1790" i="16"/>
  <c r="M1789" i="16"/>
  <c r="M1788" i="16"/>
  <c r="M1787" i="16"/>
  <c r="M1786" i="16"/>
  <c r="M1785" i="16"/>
  <c r="M1784" i="16"/>
  <c r="M1783" i="16"/>
  <c r="M1782" i="16"/>
  <c r="M1781" i="16"/>
  <c r="M1780" i="16"/>
  <c r="M1779" i="16"/>
  <c r="M1778" i="16"/>
  <c r="M1777" i="16"/>
  <c r="M1776" i="16"/>
  <c r="M1775" i="16"/>
  <c r="M1774" i="16"/>
  <c r="M1773" i="16"/>
  <c r="M1772" i="16"/>
  <c r="M1771" i="16"/>
  <c r="M1770" i="16"/>
  <c r="M1769" i="16"/>
  <c r="M1768" i="16"/>
  <c r="M1767" i="16"/>
  <c r="M1766" i="16"/>
  <c r="M1765" i="16"/>
  <c r="M1764" i="16"/>
  <c r="M1763" i="16"/>
  <c r="M1762" i="16"/>
  <c r="M1761" i="16"/>
  <c r="M1760" i="16"/>
  <c r="M1759" i="16"/>
  <c r="M1758" i="16"/>
  <c r="M1757" i="16"/>
  <c r="M1756" i="16"/>
  <c r="M1755" i="16"/>
  <c r="M1754" i="16"/>
  <c r="M1753" i="16"/>
  <c r="M1752" i="16"/>
  <c r="M1751" i="16"/>
  <c r="M1750" i="16"/>
  <c r="M1749" i="16"/>
  <c r="M1748" i="16"/>
  <c r="M1747" i="16"/>
  <c r="M1746" i="16"/>
  <c r="M1745" i="16"/>
  <c r="M1744" i="16"/>
  <c r="M1743" i="16"/>
  <c r="M1742" i="16"/>
  <c r="M1741" i="16"/>
  <c r="M1740" i="16"/>
  <c r="M1739" i="16"/>
  <c r="M1738" i="16"/>
  <c r="M1737" i="16"/>
  <c r="M1736" i="16"/>
  <c r="M1735" i="16"/>
  <c r="M1734" i="16"/>
  <c r="M1733" i="16"/>
  <c r="M1732" i="16"/>
  <c r="M1731" i="16"/>
  <c r="M1730" i="16"/>
  <c r="M1729" i="16"/>
  <c r="M1728" i="16"/>
  <c r="M1727" i="16"/>
  <c r="M1726" i="16"/>
  <c r="M1725" i="16"/>
  <c r="M1724" i="16"/>
  <c r="M1723" i="16"/>
  <c r="M1722" i="16"/>
  <c r="M1721" i="16"/>
  <c r="M1720" i="16"/>
  <c r="M1719" i="16"/>
  <c r="M1718" i="16"/>
  <c r="M1717" i="16"/>
  <c r="M1716" i="16"/>
  <c r="M1715" i="16"/>
  <c r="M1714" i="16"/>
  <c r="M1713" i="16"/>
  <c r="M1712" i="16"/>
  <c r="M1711" i="16"/>
  <c r="M1710" i="16"/>
  <c r="M1709" i="16"/>
  <c r="M1708" i="16"/>
  <c r="M1707" i="16"/>
  <c r="M1706" i="16"/>
  <c r="M1705" i="16"/>
  <c r="M1704" i="16"/>
  <c r="M1703" i="16"/>
  <c r="M1702" i="16"/>
  <c r="M1701" i="16"/>
  <c r="M1700" i="16"/>
  <c r="M1699" i="16"/>
  <c r="M1698" i="16"/>
  <c r="M1697" i="16"/>
  <c r="M1696" i="16"/>
  <c r="M1695" i="16"/>
  <c r="M1694" i="16"/>
  <c r="M1693" i="16"/>
  <c r="M1692" i="16"/>
  <c r="M1691" i="16"/>
  <c r="M1690" i="16"/>
  <c r="M1689" i="16"/>
  <c r="M1688" i="16"/>
  <c r="M1687" i="16"/>
  <c r="M1686" i="16"/>
  <c r="M1685" i="16"/>
  <c r="M1684" i="16"/>
  <c r="M1683" i="16"/>
  <c r="M1682" i="16"/>
  <c r="M1681" i="16"/>
  <c r="M1680" i="16"/>
  <c r="M1679" i="16"/>
  <c r="M1678" i="16"/>
  <c r="M1677" i="16"/>
  <c r="M1676" i="16"/>
  <c r="M1675" i="16"/>
  <c r="M1674" i="16"/>
  <c r="M1673" i="16"/>
  <c r="M1672" i="16"/>
  <c r="M1671" i="16"/>
  <c r="M1670" i="16"/>
  <c r="M1669" i="16"/>
  <c r="M1668" i="16"/>
  <c r="M1667" i="16"/>
  <c r="M1666" i="16"/>
  <c r="M1665" i="16"/>
  <c r="M1664" i="16"/>
  <c r="M1663" i="16"/>
  <c r="M1662" i="16"/>
  <c r="M1661" i="16"/>
  <c r="M1660" i="16"/>
  <c r="M1659" i="16"/>
  <c r="M1658" i="16"/>
  <c r="M1657" i="16"/>
  <c r="M1656" i="16"/>
  <c r="M1655" i="16"/>
  <c r="M1654" i="16"/>
  <c r="M1653" i="16"/>
  <c r="M1652" i="16"/>
  <c r="M1651" i="16"/>
  <c r="M1650" i="16"/>
  <c r="M1649" i="16"/>
  <c r="M1648" i="16"/>
  <c r="M1647" i="16"/>
  <c r="M1646" i="16"/>
  <c r="M1645" i="16"/>
  <c r="M1644" i="16"/>
  <c r="M1643" i="16"/>
  <c r="M1642" i="16"/>
  <c r="M1641" i="16"/>
  <c r="M1640" i="16"/>
  <c r="M1639" i="16"/>
  <c r="M1638" i="16"/>
  <c r="M1637" i="16"/>
  <c r="M1636" i="16"/>
  <c r="M1635" i="16"/>
  <c r="M1634" i="16"/>
  <c r="M1633" i="16"/>
  <c r="M1632" i="16"/>
  <c r="M1631" i="16"/>
  <c r="M1630" i="16"/>
  <c r="M1629" i="16"/>
  <c r="M1628" i="16"/>
  <c r="M1627" i="16"/>
  <c r="M1626" i="16"/>
  <c r="M1625" i="16"/>
  <c r="M1624" i="16"/>
  <c r="M1623" i="16"/>
  <c r="M1622" i="16"/>
  <c r="M1621" i="16"/>
  <c r="M1620" i="16"/>
  <c r="M1619" i="16"/>
  <c r="M1618" i="16"/>
  <c r="M1617" i="16"/>
  <c r="M1616" i="16"/>
  <c r="M1615" i="16"/>
  <c r="M1614" i="16"/>
  <c r="M1613" i="16"/>
  <c r="M1612" i="16"/>
  <c r="M1611" i="16"/>
  <c r="M1610" i="16"/>
  <c r="M1609" i="16"/>
  <c r="M1608" i="16"/>
  <c r="M1607" i="16"/>
  <c r="M1606" i="16"/>
  <c r="M1605" i="16"/>
  <c r="M1604" i="16"/>
  <c r="M1603" i="16"/>
  <c r="M1602" i="16"/>
  <c r="M1601" i="16"/>
  <c r="M1600" i="16"/>
  <c r="M1599" i="16"/>
  <c r="M1598" i="16"/>
  <c r="M1597" i="16"/>
  <c r="M1596" i="16"/>
  <c r="M1595" i="16"/>
  <c r="M1594" i="16"/>
  <c r="M1593" i="16"/>
  <c r="M1592" i="16"/>
  <c r="M1591" i="16"/>
  <c r="M1590" i="16"/>
  <c r="M1589" i="16"/>
  <c r="M1588" i="16"/>
  <c r="M1587" i="16"/>
  <c r="M1586" i="16"/>
  <c r="M1585" i="16"/>
  <c r="M1584" i="16"/>
  <c r="M1583" i="16"/>
  <c r="M1582" i="16"/>
  <c r="M1581" i="16"/>
  <c r="M1580" i="16"/>
  <c r="M1579" i="16"/>
  <c r="M1578" i="16"/>
  <c r="M1577" i="16"/>
  <c r="M1576" i="16"/>
  <c r="M1575" i="16"/>
  <c r="M1574" i="16"/>
  <c r="M1573" i="16"/>
  <c r="M1572" i="16"/>
  <c r="M1571" i="16"/>
  <c r="M1570" i="16"/>
  <c r="M1569" i="16"/>
  <c r="M1568" i="16"/>
  <c r="M1567" i="16"/>
  <c r="M1566" i="16"/>
  <c r="M1565" i="16"/>
  <c r="M1564" i="16"/>
  <c r="M1563" i="16"/>
  <c r="M1562" i="16"/>
  <c r="M1561" i="16"/>
  <c r="M1560" i="16"/>
  <c r="M1559" i="16"/>
  <c r="M1558" i="16"/>
  <c r="M1557" i="16"/>
  <c r="M1556" i="16"/>
  <c r="M1555" i="16"/>
  <c r="M1554" i="16"/>
  <c r="M1553" i="16"/>
  <c r="M1552" i="16"/>
  <c r="M1551" i="16"/>
  <c r="M1550" i="16"/>
  <c r="M1549" i="16"/>
  <c r="M1548" i="16"/>
  <c r="M1547" i="16"/>
  <c r="M1546" i="16"/>
  <c r="M1545" i="16"/>
  <c r="M1544" i="16"/>
  <c r="M1543" i="16"/>
  <c r="M1542" i="16"/>
  <c r="M1541" i="16"/>
  <c r="M1540" i="16"/>
  <c r="M1539" i="16"/>
  <c r="M1538" i="16"/>
  <c r="M1537" i="16"/>
  <c r="M1536" i="16"/>
  <c r="M1535" i="16"/>
  <c r="M1534" i="16"/>
  <c r="M1533" i="16"/>
  <c r="M1532" i="16"/>
  <c r="M1531" i="16"/>
  <c r="M1530" i="16"/>
  <c r="M1529" i="16"/>
  <c r="M1528" i="16"/>
  <c r="M1527" i="16"/>
  <c r="M1526" i="16"/>
  <c r="M1525" i="16"/>
  <c r="M1524" i="16"/>
  <c r="M1523" i="16"/>
  <c r="M1522" i="16"/>
  <c r="M1521" i="16"/>
  <c r="M1520" i="16"/>
  <c r="M1519" i="16"/>
  <c r="M1518" i="16"/>
  <c r="M1517" i="16"/>
  <c r="M1516" i="16"/>
  <c r="M1515" i="16"/>
  <c r="M1514" i="16"/>
  <c r="M1513" i="16"/>
  <c r="M1512" i="16"/>
  <c r="M1511" i="16"/>
  <c r="M1510" i="16"/>
  <c r="M1509" i="16"/>
  <c r="M1508" i="16"/>
  <c r="M1507" i="16"/>
  <c r="M1506" i="16"/>
  <c r="M1505" i="16"/>
  <c r="M1504" i="16"/>
  <c r="M1503" i="16"/>
  <c r="M1502" i="16"/>
  <c r="M1501" i="16"/>
  <c r="M1500" i="16"/>
  <c r="M1499" i="16"/>
  <c r="M1498" i="16"/>
  <c r="M1497" i="16"/>
  <c r="M1496" i="16"/>
  <c r="M1495" i="16"/>
  <c r="M1494" i="16"/>
  <c r="M1493" i="16"/>
  <c r="M1492" i="16"/>
  <c r="M1491" i="16"/>
  <c r="M1490" i="16"/>
  <c r="M1489" i="16"/>
  <c r="M1488" i="16"/>
  <c r="M1487" i="16"/>
  <c r="M1486" i="16"/>
  <c r="M1485" i="16"/>
  <c r="M1484" i="16"/>
  <c r="M1483" i="16"/>
  <c r="M1482" i="16"/>
  <c r="M1481" i="16"/>
  <c r="M1480" i="16"/>
  <c r="M1479" i="16"/>
  <c r="M1478" i="16"/>
  <c r="M1477" i="16"/>
  <c r="M1476" i="16"/>
  <c r="M1475" i="16"/>
  <c r="M1474" i="16"/>
  <c r="M1473" i="16"/>
  <c r="M1472" i="16"/>
  <c r="M1471" i="16"/>
  <c r="M1470" i="16"/>
  <c r="M1469" i="16"/>
  <c r="M1468" i="16"/>
  <c r="M1467" i="16"/>
  <c r="M1466" i="16"/>
  <c r="M1465" i="16"/>
  <c r="M1464" i="16"/>
  <c r="M1463" i="16"/>
  <c r="M1462" i="16"/>
  <c r="M1461" i="16"/>
  <c r="M1460" i="16"/>
  <c r="M1459" i="16"/>
  <c r="M1458" i="16"/>
  <c r="M1457" i="16"/>
  <c r="M1456" i="16"/>
  <c r="M1455" i="16"/>
  <c r="M1454" i="16"/>
  <c r="M1453" i="16"/>
  <c r="M1452" i="16"/>
  <c r="M1451" i="16"/>
  <c r="M1450" i="16"/>
  <c r="M1449" i="16"/>
  <c r="M1448" i="16"/>
  <c r="M1447" i="16"/>
  <c r="M1446" i="16"/>
  <c r="M1445" i="16"/>
  <c r="M1444" i="16"/>
  <c r="M1443" i="16"/>
  <c r="M1442" i="16"/>
  <c r="M1441" i="16"/>
  <c r="M1440" i="16"/>
  <c r="M1439" i="16"/>
  <c r="M1438" i="16"/>
  <c r="M1437" i="16"/>
  <c r="M1436" i="16"/>
  <c r="M1435" i="16"/>
  <c r="M1434" i="16"/>
  <c r="M1433" i="16"/>
  <c r="M1432" i="16"/>
  <c r="M1431" i="16"/>
  <c r="M1430" i="16"/>
  <c r="M1429" i="16"/>
  <c r="M1428" i="16"/>
  <c r="M1427" i="16"/>
  <c r="M1426" i="16"/>
  <c r="M1425" i="16"/>
  <c r="M1424" i="16"/>
  <c r="M1423" i="16"/>
  <c r="M1422" i="16"/>
  <c r="M1421" i="16"/>
  <c r="M1420" i="16"/>
  <c r="M1419" i="16"/>
  <c r="M1418" i="16"/>
  <c r="M1417" i="16"/>
  <c r="M1416" i="16"/>
  <c r="M1415" i="16"/>
  <c r="M1414" i="16"/>
  <c r="M1366" i="16"/>
  <c r="M1367" i="16"/>
  <c r="M1368" i="16"/>
  <c r="M1369" i="16"/>
  <c r="M1370" i="16"/>
  <c r="M1371" i="16"/>
  <c r="M1372" i="16"/>
  <c r="M1373" i="16"/>
  <c r="M1374" i="16"/>
  <c r="M1375" i="16"/>
  <c r="M1376" i="16"/>
  <c r="M1377" i="16"/>
  <c r="M1378" i="16"/>
  <c r="M1379" i="16"/>
  <c r="M1380" i="16"/>
  <c r="M1381" i="16"/>
  <c r="M1382" i="16"/>
  <c r="M1383" i="16"/>
  <c r="M1384" i="16"/>
  <c r="M1385" i="16"/>
  <c r="M1386" i="16"/>
  <c r="M1387" i="16"/>
  <c r="M1388" i="16"/>
  <c r="M1389" i="16"/>
  <c r="M1390" i="16"/>
  <c r="M1391" i="16"/>
  <c r="M1392" i="16"/>
  <c r="M1393" i="16"/>
  <c r="M1394" i="16"/>
  <c r="M1395" i="16"/>
  <c r="M1396" i="16"/>
  <c r="M1397" i="16"/>
  <c r="M1398" i="16"/>
  <c r="M1399" i="16"/>
  <c r="M1400" i="16"/>
  <c r="M1401" i="16"/>
  <c r="M1402" i="16"/>
  <c r="M1403" i="16"/>
  <c r="M1404" i="16"/>
  <c r="M1405" i="16"/>
  <c r="M1406" i="16"/>
  <c r="M1407" i="16"/>
  <c r="M1408" i="16"/>
  <c r="M1409" i="16"/>
  <c r="M1410" i="16"/>
  <c r="M1411" i="16"/>
  <c r="M1412" i="16"/>
  <c r="M1413" i="16"/>
  <c r="M1365" i="16"/>
  <c r="M1361" i="16"/>
  <c r="M1360" i="16"/>
  <c r="M1359" i="16"/>
  <c r="M1358" i="16"/>
  <c r="M1357" i="16"/>
  <c r="M1356" i="16"/>
  <c r="M1355" i="16"/>
  <c r="M1354" i="16"/>
  <c r="M1353" i="16"/>
  <c r="M1352" i="16"/>
  <c r="M1351" i="16"/>
  <c r="M1350" i="16"/>
  <c r="M1349" i="16"/>
  <c r="M1348" i="16"/>
  <c r="M1263" i="16"/>
  <c r="M1264" i="16"/>
  <c r="M1265" i="16"/>
  <c r="M1266" i="16"/>
  <c r="M1267" i="16"/>
  <c r="M1268" i="16"/>
  <c r="M1269" i="16"/>
  <c r="M1270" i="16"/>
  <c r="M1271" i="16"/>
  <c r="M1272" i="16"/>
  <c r="M1273" i="16"/>
  <c r="M1274" i="16"/>
  <c r="M1275" i="16"/>
  <c r="M1276" i="16"/>
  <c r="M1277" i="16"/>
  <c r="M1278" i="16"/>
  <c r="M1279" i="16"/>
  <c r="M1280" i="16"/>
  <c r="M1281" i="16"/>
  <c r="M1282" i="16"/>
  <c r="M1283" i="16"/>
  <c r="M1284" i="16"/>
  <c r="M1285" i="16"/>
  <c r="M1286" i="16"/>
  <c r="M1287" i="16"/>
  <c r="M1288" i="16"/>
  <c r="M1289" i="16"/>
  <c r="M1290" i="16"/>
  <c r="M1291" i="16"/>
  <c r="M1292" i="16"/>
  <c r="M1293" i="16"/>
  <c r="M1294" i="16"/>
  <c r="M1295" i="16"/>
  <c r="M1296" i="16"/>
  <c r="M1297" i="16"/>
  <c r="M1298" i="16"/>
  <c r="M1299" i="16"/>
  <c r="M1300" i="16"/>
  <c r="M1301" i="16"/>
  <c r="M1302" i="16"/>
  <c r="M1303" i="16"/>
  <c r="M1304" i="16"/>
  <c r="M1305" i="16"/>
  <c r="M1306" i="16"/>
  <c r="M1307" i="16"/>
  <c r="M1308" i="16"/>
  <c r="M1309" i="16"/>
  <c r="M1310" i="16"/>
  <c r="M1311" i="16"/>
  <c r="M1312" i="16"/>
  <c r="M1313" i="16"/>
  <c r="M1314" i="16"/>
  <c r="M1315" i="16"/>
  <c r="M1316" i="16"/>
  <c r="M1317" i="16"/>
  <c r="M1318" i="16"/>
  <c r="M1319" i="16"/>
  <c r="M1320" i="16"/>
  <c r="M1321" i="16"/>
  <c r="M1322" i="16"/>
  <c r="M1323" i="16"/>
  <c r="M1324" i="16"/>
  <c r="M1325" i="16"/>
  <c r="M1326" i="16"/>
  <c r="M1327" i="16"/>
  <c r="M1328" i="16"/>
  <c r="M1329" i="16"/>
  <c r="M1330" i="16"/>
  <c r="M1331" i="16"/>
  <c r="M1332" i="16"/>
  <c r="M1333" i="16"/>
  <c r="M1334" i="16"/>
  <c r="M1335" i="16"/>
  <c r="M1336" i="16"/>
  <c r="M1337" i="16"/>
  <c r="M1338" i="16"/>
  <c r="M1339" i="16"/>
  <c r="M1340" i="16"/>
  <c r="M1341" i="16"/>
  <c r="M1342" i="16"/>
  <c r="M1343" i="16"/>
  <c r="M1344" i="16"/>
  <c r="M1345" i="16"/>
  <c r="M1346" i="16"/>
  <c r="M1347" i="16"/>
  <c r="M1262" i="16"/>
  <c r="M1261" i="16"/>
  <c r="M1260" i="16"/>
  <c r="M1259" i="16"/>
  <c r="M1258" i="16"/>
  <c r="M1257" i="16"/>
  <c r="M1256" i="16"/>
  <c r="M1255" i="16"/>
  <c r="M1254" i="16"/>
  <c r="M1253" i="16"/>
  <c r="M1252" i="16"/>
  <c r="M1131" i="16"/>
  <c r="M1132" i="16"/>
  <c r="M1133" i="16"/>
  <c r="M1134" i="16"/>
  <c r="M1135" i="16"/>
  <c r="M1136" i="16"/>
  <c r="M1137" i="16"/>
  <c r="M1130" i="16"/>
  <c r="M655" i="16"/>
  <c r="M656" i="16"/>
  <c r="M657" i="16"/>
  <c r="M658" i="16"/>
  <c r="M659" i="16"/>
  <c r="M660" i="16"/>
  <c r="M661" i="16"/>
  <c r="M662" i="16"/>
  <c r="M663" i="16"/>
  <c r="M664" i="16"/>
  <c r="M665" i="16"/>
  <c r="M666" i="16"/>
  <c r="M667" i="16"/>
  <c r="M668" i="16"/>
  <c r="M669" i="16"/>
  <c r="M670" i="16"/>
  <c r="M671" i="16"/>
  <c r="M672" i="16"/>
  <c r="M673" i="16"/>
  <c r="M674" i="16"/>
  <c r="M675" i="16"/>
  <c r="M676" i="16"/>
  <c r="M677" i="16"/>
  <c r="M678" i="16"/>
  <c r="M679" i="16"/>
  <c r="M680" i="16"/>
  <c r="M681" i="16"/>
  <c r="M682" i="16"/>
  <c r="M683" i="16"/>
  <c r="M684" i="16"/>
  <c r="M685" i="16"/>
  <c r="M686" i="16"/>
  <c r="M687" i="16"/>
  <c r="M688" i="16"/>
  <c r="M689" i="16"/>
  <c r="M690" i="16"/>
  <c r="M691" i="16"/>
  <c r="M692" i="16"/>
  <c r="M693" i="16"/>
  <c r="M694" i="16"/>
  <c r="M695" i="16"/>
  <c r="M696" i="16"/>
  <c r="M697" i="16"/>
  <c r="M698" i="16"/>
  <c r="M699" i="16"/>
  <c r="M700" i="16"/>
  <c r="M701" i="16"/>
  <c r="M702" i="16"/>
  <c r="M703" i="16"/>
  <c r="M704" i="16"/>
  <c r="M705" i="16"/>
  <c r="M706" i="16"/>
  <c r="M707" i="16"/>
  <c r="M708" i="16"/>
  <c r="M709" i="16"/>
  <c r="M710" i="16"/>
  <c r="M711" i="16"/>
  <c r="M712" i="16"/>
  <c r="M713" i="16"/>
  <c r="M714" i="16"/>
  <c r="M715" i="16"/>
  <c r="M716" i="16"/>
  <c r="M717" i="16"/>
  <c r="M718" i="16"/>
  <c r="M719" i="16"/>
  <c r="M720" i="16"/>
  <c r="M721" i="16"/>
  <c r="M722" i="16"/>
  <c r="M723" i="16"/>
  <c r="M724" i="16"/>
  <c r="M725" i="16"/>
  <c r="M726" i="16"/>
  <c r="M727" i="16"/>
  <c r="M728" i="16"/>
  <c r="M729" i="16"/>
  <c r="M730" i="16"/>
  <c r="M731" i="16"/>
  <c r="M732" i="16"/>
  <c r="M733" i="16"/>
  <c r="M734" i="16"/>
  <c r="M735" i="16"/>
  <c r="M736" i="16"/>
  <c r="M737" i="16"/>
  <c r="M738" i="16"/>
  <c r="M739" i="16"/>
  <c r="M740" i="16"/>
  <c r="M741" i="16"/>
  <c r="M742" i="16"/>
  <c r="M743" i="16"/>
  <c r="M744" i="16"/>
  <c r="M745" i="16"/>
  <c r="M746" i="16"/>
  <c r="M747" i="16"/>
  <c r="M748" i="16"/>
  <c r="M749" i="16"/>
  <c r="M750" i="16"/>
  <c r="M751" i="16"/>
  <c r="M752" i="16"/>
  <c r="M753" i="16"/>
  <c r="M754" i="16"/>
  <c r="M755" i="16"/>
  <c r="M756" i="16"/>
  <c r="M757" i="16"/>
  <c r="M758" i="16"/>
  <c r="M759" i="16"/>
  <c r="M760" i="16"/>
  <c r="M761" i="16"/>
  <c r="M762" i="16"/>
  <c r="M763" i="16"/>
  <c r="M764" i="16"/>
  <c r="M765" i="16"/>
  <c r="M766" i="16"/>
  <c r="M767" i="16"/>
  <c r="M768" i="16"/>
  <c r="M769" i="16"/>
  <c r="M770" i="16"/>
  <c r="M771" i="16"/>
  <c r="M772" i="16"/>
  <c r="M773" i="16"/>
  <c r="M774" i="16"/>
  <c r="M775" i="16"/>
  <c r="M776" i="16"/>
  <c r="M777" i="16"/>
  <c r="M778" i="16"/>
  <c r="M779" i="16"/>
  <c r="M780" i="16"/>
  <c r="M781" i="16"/>
  <c r="M782" i="16"/>
  <c r="M783" i="16"/>
  <c r="M784" i="16"/>
  <c r="M785" i="16"/>
  <c r="M786" i="16"/>
  <c r="M787" i="16"/>
  <c r="M788" i="16"/>
  <c r="M789" i="16"/>
  <c r="M790" i="16"/>
  <c r="M791" i="16"/>
  <c r="M792" i="16"/>
  <c r="M793" i="16"/>
  <c r="M794" i="16"/>
  <c r="M795" i="16"/>
  <c r="M796" i="16"/>
  <c r="M797" i="16"/>
  <c r="M798" i="16"/>
  <c r="M799" i="16"/>
  <c r="M800" i="16"/>
  <c r="M801" i="16"/>
  <c r="M802" i="16"/>
  <c r="M803" i="16"/>
  <c r="M804" i="16"/>
  <c r="M805" i="16"/>
  <c r="M806" i="16"/>
  <c r="M807" i="16"/>
  <c r="M808" i="16"/>
  <c r="M809" i="16"/>
  <c r="M810" i="16"/>
  <c r="M811" i="16"/>
  <c r="M812" i="16"/>
  <c r="M813" i="16"/>
  <c r="M814" i="16"/>
  <c r="M815" i="16"/>
  <c r="M816" i="16"/>
  <c r="M817" i="16"/>
  <c r="M818" i="16"/>
  <c r="M819" i="16"/>
  <c r="M820" i="16"/>
  <c r="M821" i="16"/>
  <c r="M822" i="16"/>
  <c r="M823" i="16"/>
  <c r="M824" i="16"/>
  <c r="M825" i="16"/>
  <c r="M826" i="16"/>
  <c r="M827" i="16"/>
  <c r="M828" i="16"/>
  <c r="M829" i="16"/>
  <c r="M830" i="16"/>
  <c r="M831" i="16"/>
  <c r="M832" i="16"/>
  <c r="M833" i="16"/>
  <c r="M834" i="16"/>
  <c r="M835" i="16"/>
  <c r="M836" i="16"/>
  <c r="M837" i="16"/>
  <c r="M838" i="16"/>
  <c r="M839" i="16"/>
  <c r="M840" i="16"/>
  <c r="M841" i="16"/>
  <c r="M842" i="16"/>
  <c r="M843" i="16"/>
  <c r="M844" i="16"/>
  <c r="M845" i="16"/>
  <c r="M846" i="16"/>
  <c r="M847" i="16"/>
  <c r="M848" i="16"/>
  <c r="M849" i="16"/>
  <c r="M850" i="16"/>
  <c r="M851" i="16"/>
  <c r="M852" i="16"/>
  <c r="M853" i="16"/>
  <c r="M854" i="16"/>
  <c r="M855" i="16"/>
  <c r="M856" i="16"/>
  <c r="M857" i="16"/>
  <c r="M858" i="16"/>
  <c r="M859" i="16"/>
  <c r="M860" i="16"/>
  <c r="M861" i="16"/>
  <c r="M862" i="16"/>
  <c r="M863" i="16"/>
  <c r="M864" i="16"/>
  <c r="M865" i="16"/>
  <c r="M866" i="16"/>
  <c r="M867" i="16"/>
  <c r="M868" i="16"/>
  <c r="M869" i="16"/>
  <c r="M870" i="16"/>
  <c r="M871" i="16"/>
  <c r="M872" i="16"/>
  <c r="M873" i="16"/>
  <c r="M874" i="16"/>
  <c r="M875" i="16"/>
  <c r="M876" i="16"/>
  <c r="M877" i="16"/>
  <c r="M878" i="16"/>
  <c r="M879" i="16"/>
  <c r="M880" i="16"/>
  <c r="M881" i="16"/>
  <c r="M882" i="16"/>
  <c r="M883" i="16"/>
  <c r="M884" i="16"/>
  <c r="M885" i="16"/>
  <c r="M886" i="16"/>
  <c r="M887" i="16"/>
  <c r="M888" i="16"/>
  <c r="M889" i="16"/>
  <c r="M890" i="16"/>
  <c r="M891" i="16"/>
  <c r="M892" i="16"/>
  <c r="M893" i="16"/>
  <c r="M894" i="16"/>
  <c r="M895" i="16"/>
  <c r="M896" i="16"/>
  <c r="M897" i="16"/>
  <c r="M898" i="16"/>
  <c r="M899" i="16"/>
  <c r="M900" i="16"/>
  <c r="M901" i="16"/>
  <c r="M902" i="16"/>
  <c r="M903" i="16"/>
  <c r="M904" i="16"/>
  <c r="M905" i="16"/>
  <c r="M906" i="16"/>
  <c r="M907" i="16"/>
  <c r="M908" i="16"/>
  <c r="M909" i="16"/>
  <c r="M910" i="16"/>
  <c r="M911" i="16"/>
  <c r="M912" i="16"/>
  <c r="M913" i="16"/>
  <c r="M914" i="16"/>
  <c r="M915" i="16"/>
  <c r="M916" i="16"/>
  <c r="M917" i="16"/>
  <c r="M918" i="16"/>
  <c r="M919" i="16"/>
  <c r="M920" i="16"/>
  <c r="M921" i="16"/>
  <c r="M922" i="16"/>
  <c r="M923" i="16"/>
  <c r="M924" i="16"/>
  <c r="M925" i="16"/>
  <c r="M926" i="16"/>
  <c r="M927" i="16"/>
  <c r="M928" i="16"/>
  <c r="M929" i="16"/>
  <c r="M930" i="16"/>
  <c r="M931" i="16"/>
  <c r="M932" i="16"/>
  <c r="M933" i="16"/>
  <c r="M934" i="16"/>
  <c r="M935" i="16"/>
  <c r="M936" i="16"/>
  <c r="M937" i="16"/>
  <c r="M938" i="16"/>
  <c r="M939" i="16"/>
  <c r="M940" i="16"/>
  <c r="M941" i="16"/>
  <c r="M942" i="16"/>
  <c r="M943" i="16"/>
  <c r="M944" i="16"/>
  <c r="M945" i="16"/>
  <c r="M946" i="16"/>
  <c r="M947" i="16"/>
  <c r="M948" i="16"/>
  <c r="M949" i="16"/>
  <c r="M950" i="16"/>
  <c r="M951" i="16"/>
  <c r="M952" i="16"/>
  <c r="M953" i="16"/>
  <c r="M954" i="16"/>
  <c r="M955" i="16"/>
  <c r="M956" i="16"/>
  <c r="M957" i="16"/>
  <c r="M958" i="16"/>
  <c r="M959" i="16"/>
  <c r="M960" i="16"/>
  <c r="M961" i="16"/>
  <c r="M962" i="16"/>
  <c r="M963" i="16"/>
  <c r="M964" i="16"/>
  <c r="M965" i="16"/>
  <c r="M966" i="16"/>
  <c r="M967" i="16"/>
  <c r="M968" i="16"/>
  <c r="M969" i="16"/>
  <c r="M970" i="16"/>
  <c r="M971" i="16"/>
  <c r="M972" i="16"/>
  <c r="M973" i="16"/>
  <c r="M974" i="16"/>
  <c r="M975" i="16"/>
  <c r="M976" i="16"/>
  <c r="M977" i="16"/>
  <c r="M978" i="16"/>
  <c r="M979" i="16"/>
  <c r="M980" i="16"/>
  <c r="M981" i="16"/>
  <c r="M982" i="16"/>
  <c r="M983" i="16"/>
  <c r="M984" i="16"/>
  <c r="M985" i="16"/>
  <c r="M986" i="16"/>
  <c r="M987" i="16"/>
  <c r="M988" i="16"/>
  <c r="M989" i="16"/>
  <c r="M990" i="16"/>
  <c r="M991" i="16"/>
  <c r="M992" i="16"/>
  <c r="M993" i="16"/>
  <c r="M994" i="16"/>
  <c r="M995" i="16"/>
  <c r="M996" i="16"/>
  <c r="M997" i="16"/>
  <c r="M998" i="16"/>
  <c r="M999" i="16"/>
  <c r="M1000" i="16"/>
  <c r="M1001" i="16"/>
  <c r="M1002" i="16"/>
  <c r="M1003" i="16"/>
  <c r="M1004" i="16"/>
  <c r="M1005" i="16"/>
  <c r="M1006" i="16"/>
  <c r="M1007" i="16"/>
  <c r="M1008" i="16"/>
  <c r="M1009" i="16"/>
  <c r="M1010" i="16"/>
  <c r="M1011" i="16"/>
  <c r="M1012" i="16"/>
  <c r="M1013" i="16"/>
  <c r="M1014" i="16"/>
  <c r="M1015" i="16"/>
  <c r="M1016" i="16"/>
  <c r="M1017" i="16"/>
  <c r="M1018" i="16"/>
  <c r="M1019" i="16"/>
  <c r="M1020" i="16"/>
  <c r="M1021" i="16"/>
  <c r="M1022" i="16"/>
  <c r="M1023" i="16"/>
  <c r="M1024" i="16"/>
  <c r="M1025" i="16"/>
  <c r="M1026" i="16"/>
  <c r="M1027" i="16"/>
  <c r="M1028" i="16"/>
  <c r="M1029" i="16"/>
  <c r="M1030" i="16"/>
  <c r="M1031" i="16"/>
  <c r="M1032" i="16"/>
  <c r="M1033" i="16"/>
  <c r="M1034" i="16"/>
  <c r="M1035" i="16"/>
  <c r="M1036" i="16"/>
  <c r="M1037" i="16"/>
  <c r="M1038" i="16"/>
  <c r="M1039" i="16"/>
  <c r="M1040" i="16"/>
  <c r="M1041" i="16"/>
  <c r="M1042" i="16"/>
  <c r="M1043" i="16"/>
  <c r="M1044" i="16"/>
  <c r="M1045" i="16"/>
  <c r="M1046" i="16"/>
  <c r="M1047" i="16"/>
  <c r="M1048" i="16"/>
  <c r="M1049" i="16"/>
  <c r="M1050" i="16"/>
  <c r="M1051" i="16"/>
  <c r="M1052" i="16"/>
  <c r="M1053" i="16"/>
  <c r="M1054" i="16"/>
  <c r="M1055" i="16"/>
  <c r="M1056" i="16"/>
  <c r="M1057" i="16"/>
  <c r="M1058" i="16"/>
  <c r="M1059" i="16"/>
  <c r="M1060" i="16"/>
  <c r="M1061" i="16"/>
  <c r="M1062" i="16"/>
  <c r="M1063" i="16"/>
  <c r="M1064" i="16"/>
  <c r="M1065" i="16"/>
  <c r="M1066" i="16"/>
  <c r="M1067" i="16"/>
  <c r="M1068" i="16"/>
  <c r="M1069" i="16"/>
  <c r="M1070" i="16"/>
  <c r="M1071" i="16"/>
  <c r="M1072" i="16"/>
  <c r="M1073" i="16"/>
  <c r="M1074" i="16"/>
  <c r="M1075" i="16"/>
  <c r="M1076" i="16"/>
  <c r="M1077" i="16"/>
  <c r="M1078" i="16"/>
  <c r="M1079" i="16"/>
  <c r="M1080" i="16"/>
  <c r="M1081" i="16"/>
  <c r="M1082" i="16"/>
  <c r="M1083" i="16"/>
  <c r="M1084" i="16"/>
  <c r="M1085" i="16"/>
  <c r="M1086" i="16"/>
  <c r="M1087" i="16"/>
  <c r="M1088" i="16"/>
  <c r="M1089" i="16"/>
  <c r="M1090" i="16"/>
  <c r="M1091" i="16"/>
  <c r="M1092" i="16"/>
  <c r="M1093" i="16"/>
  <c r="M1094" i="16"/>
  <c r="M1095" i="16"/>
  <c r="M1096" i="16"/>
  <c r="M1097" i="16"/>
  <c r="M1098" i="16"/>
  <c r="M1099" i="16"/>
  <c r="M1100" i="16"/>
  <c r="M1101" i="16"/>
  <c r="M1102" i="16"/>
  <c r="M1103" i="16"/>
  <c r="M1104" i="16"/>
  <c r="M1105" i="16"/>
  <c r="M1106" i="16"/>
  <c r="M1107" i="16"/>
  <c r="M1108" i="16"/>
  <c r="M1109" i="16"/>
  <c r="M1110" i="16"/>
  <c r="M635" i="16"/>
  <c r="M636" i="16"/>
  <c r="M637" i="16"/>
  <c r="M638" i="16"/>
  <c r="M639" i="16"/>
  <c r="M640" i="16"/>
  <c r="M641" i="16"/>
  <c r="M642" i="16"/>
  <c r="M643" i="16"/>
  <c r="M644" i="16"/>
  <c r="M645" i="16"/>
  <c r="M646" i="16"/>
  <c r="M647" i="16"/>
  <c r="M648" i="16"/>
  <c r="M649" i="16"/>
  <c r="M650" i="16"/>
  <c r="M651" i="16"/>
  <c r="M652" i="16"/>
  <c r="M653" i="16"/>
  <c r="M654" i="16"/>
  <c r="M622" i="16"/>
  <c r="M623" i="16"/>
  <c r="M624" i="16"/>
  <c r="M625" i="16"/>
  <c r="M626" i="16"/>
  <c r="M627" i="16"/>
  <c r="M628" i="16"/>
  <c r="M629" i="16"/>
  <c r="M630" i="16"/>
  <c r="M631" i="16"/>
  <c r="M632" i="16"/>
  <c r="M633" i="16"/>
  <c r="M634" i="16"/>
  <c r="M621" i="16"/>
  <c r="M235" i="16"/>
  <c r="M268" i="16"/>
  <c r="M269" i="16"/>
  <c r="M270" i="16"/>
  <c r="M271" i="16"/>
  <c r="M272" i="16"/>
  <c r="M273" i="16"/>
  <c r="M274" i="16"/>
  <c r="M275" i="16"/>
  <c r="M276" i="16"/>
  <c r="M277" i="16"/>
  <c r="M282" i="16"/>
  <c r="M283" i="16"/>
  <c r="M294" i="16"/>
  <c r="M295" i="16"/>
  <c r="M296" i="16"/>
  <c r="M297" i="16"/>
  <c r="M298" i="16"/>
  <c r="M299" i="16"/>
  <c r="M300" i="16"/>
  <c r="M301" i="16"/>
  <c r="M302" i="16"/>
  <c r="M303" i="16"/>
  <c r="M304" i="16"/>
  <c r="M305" i="16"/>
  <c r="M306" i="16"/>
  <c r="M307" i="16"/>
  <c r="M308" i="16"/>
  <c r="M309" i="16"/>
  <c r="M310" i="16"/>
  <c r="M311" i="16"/>
  <c r="M312" i="16"/>
  <c r="M313" i="16"/>
  <c r="M314" i="16"/>
  <c r="M315" i="16"/>
  <c r="M316" i="16"/>
  <c r="M317" i="16"/>
  <c r="M318" i="16"/>
  <c r="M319" i="16"/>
  <c r="M320" i="16"/>
  <c r="M321" i="16"/>
  <c r="M322" i="16"/>
  <c r="M323" i="16"/>
  <c r="M324" i="16"/>
  <c r="M325" i="16"/>
  <c r="M326" i="16"/>
  <c r="M327" i="16"/>
  <c r="M328" i="16"/>
  <c r="M329" i="16"/>
  <c r="M330" i="16"/>
  <c r="M331" i="16"/>
  <c r="M332" i="16"/>
  <c r="M333" i="16"/>
  <c r="M334" i="16"/>
  <c r="M335" i="16"/>
  <c r="M336" i="16"/>
  <c r="M337" i="16"/>
  <c r="M338" i="16"/>
  <c r="M339" i="16"/>
  <c r="M340" i="16"/>
  <c r="M341" i="16"/>
  <c r="M342" i="16"/>
  <c r="M343" i="16"/>
  <c r="M344" i="16"/>
  <c r="M345" i="16"/>
  <c r="M346" i="16"/>
  <c r="M347" i="16"/>
  <c r="M348" i="16"/>
  <c r="M349" i="16"/>
  <c r="M350" i="16"/>
  <c r="M351" i="16"/>
  <c r="M352" i="16"/>
  <c r="M353" i="16"/>
  <c r="M354" i="16"/>
  <c r="M355" i="16"/>
  <c r="M356" i="16"/>
  <c r="M357" i="16"/>
  <c r="M358" i="16"/>
  <c r="M359" i="16"/>
  <c r="M360" i="16"/>
  <c r="M361" i="16"/>
  <c r="M362" i="16"/>
  <c r="M363" i="16"/>
  <c r="M364" i="16"/>
  <c r="M365" i="16"/>
  <c r="M366" i="16"/>
  <c r="M367" i="16"/>
  <c r="M368" i="16"/>
  <c r="M369" i="16"/>
  <c r="M370" i="16"/>
  <c r="M371" i="16"/>
  <c r="M372" i="16"/>
  <c r="M373" i="16"/>
  <c r="M374" i="16"/>
  <c r="M375" i="16"/>
  <c r="M376" i="16"/>
  <c r="M377" i="16"/>
  <c r="M378" i="16"/>
  <c r="M379" i="16"/>
  <c r="M380" i="16"/>
  <c r="M381" i="16"/>
  <c r="M382" i="16"/>
  <c r="M383" i="16"/>
  <c r="M384" i="16"/>
  <c r="M385" i="16"/>
  <c r="M386" i="16"/>
  <c r="M387" i="16"/>
  <c r="M388" i="16"/>
  <c r="M389" i="16"/>
  <c r="M390" i="16"/>
  <c r="M391" i="16"/>
  <c r="M392" i="16"/>
  <c r="M393" i="16"/>
  <c r="M394" i="16"/>
  <c r="M395" i="16"/>
  <c r="M396" i="16"/>
  <c r="M397" i="16"/>
  <c r="M398" i="16"/>
  <c r="M399" i="16"/>
  <c r="M400" i="16"/>
  <c r="M401" i="16"/>
  <c r="M402" i="16"/>
  <c r="M403" i="16"/>
  <c r="M404" i="16"/>
  <c r="M405" i="16"/>
  <c r="M406" i="16"/>
  <c r="M407" i="16"/>
  <c r="M408" i="16"/>
  <c r="M409" i="16"/>
  <c r="M410" i="16"/>
  <c r="M411" i="16"/>
  <c r="M412" i="16"/>
  <c r="M413" i="16"/>
  <c r="M414" i="16"/>
  <c r="M415" i="16"/>
  <c r="M416" i="16"/>
  <c r="M417" i="16"/>
  <c r="M418" i="16"/>
  <c r="M419" i="16"/>
  <c r="M420" i="16"/>
  <c r="M421" i="16"/>
  <c r="M422" i="16"/>
  <c r="M423" i="16"/>
  <c r="M424" i="16"/>
  <c r="M425" i="16"/>
  <c r="M426" i="16"/>
  <c r="M427" i="16"/>
  <c r="M428" i="16"/>
  <c r="M429" i="16"/>
  <c r="M430" i="16"/>
  <c r="M431" i="16"/>
  <c r="M432" i="16"/>
  <c r="M433" i="16"/>
  <c r="M434" i="16"/>
  <c r="M435" i="16"/>
  <c r="M436" i="16"/>
  <c r="M437" i="16"/>
  <c r="M438" i="16"/>
  <c r="M439" i="16"/>
  <c r="M440" i="16"/>
  <c r="M441" i="16"/>
  <c r="M442" i="16"/>
  <c r="M443" i="16"/>
  <c r="M444" i="16"/>
  <c r="M445" i="16"/>
  <c r="M446" i="16"/>
  <c r="M447" i="16"/>
  <c r="M448" i="16"/>
  <c r="M449" i="16"/>
  <c r="M450" i="16"/>
  <c r="M451" i="16"/>
  <c r="M452" i="16"/>
  <c r="M453" i="16"/>
  <c r="M454" i="16"/>
  <c r="M455" i="16"/>
  <c r="M456" i="16"/>
  <c r="M457" i="16"/>
  <c r="M458" i="16"/>
  <c r="M459" i="16"/>
  <c r="M460" i="16"/>
  <c r="M461" i="16"/>
  <c r="M462" i="16"/>
  <c r="M463" i="16"/>
  <c r="M464" i="16"/>
  <c r="M465" i="16"/>
  <c r="M466" i="16"/>
  <c r="M467" i="16"/>
  <c r="M468" i="16"/>
  <c r="M469" i="16"/>
  <c r="M470" i="16"/>
  <c r="M471" i="16"/>
  <c r="M472" i="16"/>
  <c r="M473" i="16"/>
  <c r="M474" i="16"/>
  <c r="M475" i="16"/>
  <c r="M476" i="16"/>
  <c r="M477" i="16"/>
  <c r="M478" i="16"/>
  <c r="M479" i="16"/>
  <c r="M480" i="16"/>
  <c r="M481" i="16"/>
  <c r="M482" i="16"/>
  <c r="M483" i="16"/>
  <c r="M484" i="16"/>
  <c r="M485" i="16"/>
  <c r="M486" i="16"/>
  <c r="M487" i="16"/>
  <c r="M488" i="16"/>
  <c r="M489" i="16"/>
  <c r="O393" i="16" l="1"/>
  <c r="O1279" i="16"/>
  <c r="H390" i="17"/>
  <c r="O1642" i="16" l="1"/>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9" i="17"/>
  <c r="G8" i="17"/>
  <c r="G7" i="17"/>
  <c r="G6" i="17"/>
  <c r="G5" i="17"/>
  <c r="G4" i="17"/>
  <c r="G3" i="17"/>
  <c r="G2" i="17"/>
  <c r="O214" i="16"/>
  <c r="O213" i="16"/>
  <c r="O212" i="16"/>
  <c r="O211" i="16"/>
  <c r="O209" i="16"/>
  <c r="O208" i="16"/>
  <c r="O207" i="16"/>
  <c r="O206" i="16"/>
  <c r="O205" i="16"/>
  <c r="O24" i="16"/>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523" i="8"/>
  <c r="C524" i="8"/>
  <c r="C525" i="8"/>
  <c r="C526" i="8"/>
  <c r="C527" i="8"/>
  <c r="C528" i="8"/>
  <c r="C529" i="8"/>
  <c r="C530" i="8"/>
  <c r="C531" i="8"/>
  <c r="C532" i="8"/>
  <c r="C533" i="8"/>
  <c r="C534" i="8"/>
  <c r="C535" i="8"/>
  <c r="C536" i="8"/>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567" i="8"/>
  <c r="C568" i="8"/>
  <c r="C569" i="8"/>
  <c r="C570" i="8"/>
  <c r="C571" i="8"/>
  <c r="C572" i="8"/>
  <c r="C573" i="8"/>
  <c r="C574" i="8"/>
  <c r="C575" i="8"/>
  <c r="C576" i="8"/>
  <c r="C577" i="8"/>
  <c r="C578" i="8"/>
  <c r="C579" i="8"/>
  <c r="C580" i="8"/>
  <c r="C581" i="8"/>
  <c r="C582" i="8"/>
  <c r="C583" i="8"/>
  <c r="C584" i="8"/>
  <c r="C585" i="8"/>
  <c r="C586" i="8"/>
  <c r="C587" i="8"/>
  <c r="C588" i="8"/>
  <c r="C589" i="8"/>
  <c r="C590" i="8"/>
  <c r="C591" i="8"/>
  <c r="C592" i="8"/>
  <c r="C593" i="8"/>
  <c r="C594" i="8"/>
  <c r="C595" i="8"/>
  <c r="C596" i="8"/>
  <c r="C597" i="8"/>
  <c r="C598" i="8"/>
  <c r="C599" i="8"/>
  <c r="C600" i="8"/>
  <c r="C601" i="8"/>
  <c r="C602" i="8"/>
  <c r="C603" i="8"/>
  <c r="C604" i="8"/>
  <c r="C605" i="8"/>
  <c r="C606" i="8"/>
  <c r="C607" i="8"/>
  <c r="C608" i="8"/>
  <c r="C609" i="8"/>
  <c r="C610" i="8"/>
  <c r="C611" i="8"/>
  <c r="C612" i="8"/>
  <c r="C613" i="8"/>
  <c r="C614" i="8"/>
  <c r="C615" i="8"/>
  <c r="C616" i="8"/>
  <c r="C617" i="8"/>
  <c r="C618" i="8"/>
  <c r="C619" i="8"/>
  <c r="C620" i="8"/>
  <c r="C621" i="8"/>
  <c r="C622" i="8"/>
  <c r="C623" i="8"/>
  <c r="C624" i="8"/>
  <c r="C625" i="8"/>
  <c r="C626" i="8"/>
  <c r="C627" i="8"/>
  <c r="C628" i="8"/>
  <c r="C629" i="8"/>
  <c r="C630" i="8"/>
  <c r="C631" i="8"/>
  <c r="C632" i="8"/>
  <c r="C633" i="8"/>
  <c r="C634" i="8"/>
  <c r="C635" i="8"/>
  <c r="C636" i="8"/>
  <c r="C637" i="8"/>
  <c r="C638" i="8"/>
  <c r="C639" i="8"/>
  <c r="C640" i="8"/>
  <c r="C641" i="8"/>
  <c r="C642" i="8"/>
  <c r="C643" i="8"/>
  <c r="C644" i="8"/>
  <c r="C645" i="8"/>
  <c r="C646" i="8"/>
  <c r="C647" i="8"/>
  <c r="C648" i="8"/>
  <c r="C649" i="8"/>
  <c r="C650" i="8"/>
  <c r="C651" i="8"/>
  <c r="C652" i="8"/>
  <c r="C653" i="8"/>
  <c r="C654" i="8"/>
  <c r="C655" i="8"/>
  <c r="C656" i="8"/>
  <c r="C657" i="8"/>
  <c r="C658" i="8"/>
  <c r="C659" i="8"/>
  <c r="C660" i="8"/>
  <c r="C661" i="8"/>
  <c r="C662" i="8"/>
  <c r="C663" i="8"/>
  <c r="C664" i="8"/>
  <c r="C665" i="8"/>
  <c r="C666" i="8"/>
  <c r="C667" i="8"/>
  <c r="C668" i="8"/>
  <c r="C669" i="8"/>
  <c r="C670" i="8"/>
  <c r="C671" i="8"/>
  <c r="C672" i="8"/>
  <c r="C673" i="8"/>
  <c r="C674" i="8"/>
  <c r="C675" i="8"/>
  <c r="C676" i="8"/>
  <c r="C677" i="8"/>
  <c r="C678" i="8"/>
  <c r="C679" i="8"/>
  <c r="C680" i="8"/>
  <c r="C681" i="8"/>
  <c r="C682" i="8"/>
  <c r="C683" i="8"/>
  <c r="C684" i="8"/>
  <c r="C685" i="8"/>
  <c r="C686" i="8"/>
  <c r="C687" i="8"/>
  <c r="C688" i="8"/>
  <c r="C689" i="8"/>
  <c r="C690" i="8"/>
  <c r="C691" i="8"/>
  <c r="C692" i="8"/>
  <c r="C693" i="8"/>
  <c r="C694" i="8"/>
  <c r="C695" i="8"/>
  <c r="C696" i="8"/>
  <c r="C697" i="8"/>
  <c r="C698" i="8"/>
  <c r="C699" i="8"/>
  <c r="C700" i="8"/>
  <c r="C701" i="8"/>
  <c r="C702" i="8"/>
  <c r="C703" i="8"/>
  <c r="C704" i="8"/>
  <c r="C705" i="8"/>
  <c r="C706" i="8"/>
  <c r="C707" i="8"/>
  <c r="C708" i="8"/>
  <c r="C709" i="8"/>
  <c r="C710" i="8"/>
  <c r="C711" i="8"/>
  <c r="C712" i="8"/>
  <c r="C713" i="8"/>
  <c r="C714" i="8"/>
  <c r="C715" i="8"/>
  <c r="C716" i="8"/>
  <c r="C717" i="8"/>
  <c r="C718" i="8"/>
  <c r="C719" i="8"/>
  <c r="C720" i="8"/>
  <c r="C721" i="8"/>
  <c r="C722" i="8"/>
  <c r="C723" i="8"/>
  <c r="C724" i="8"/>
  <c r="C725" i="8"/>
  <c r="C726" i="8"/>
  <c r="C727" i="8"/>
  <c r="C728" i="8"/>
  <c r="C729" i="8"/>
  <c r="C730" i="8"/>
  <c r="C731" i="8"/>
  <c r="C732" i="8"/>
  <c r="C733" i="8"/>
  <c r="C734" i="8"/>
  <c r="C105" i="8"/>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3" i="9"/>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3" i="8"/>
</calcChain>
</file>

<file path=xl/sharedStrings.xml><?xml version="1.0" encoding="utf-8"?>
<sst xmlns="http://schemas.openxmlformats.org/spreadsheetml/2006/main" count="23580" uniqueCount="3222">
  <si>
    <t>Era</t>
  </si>
  <si>
    <t>Age</t>
  </si>
  <si>
    <t>Group/Formation</t>
  </si>
  <si>
    <t>3800 Ma</t>
  </si>
  <si>
    <t>Greenland</t>
  </si>
  <si>
    <t>Australia</t>
  </si>
  <si>
    <t>chert</t>
  </si>
  <si>
    <t>3450 Ma</t>
  </si>
  <si>
    <t>chert and dolomite</t>
  </si>
  <si>
    <t>Strelly Pool Formation</t>
  </si>
  <si>
    <t>Shallow marine env.; Volcanics --&gt; rocky coastal conglomerate   --&gt; peritidal --&gt; conglomerate</t>
  </si>
  <si>
    <t>Stromatolites with organic matter and putative "lenticular fossils"</t>
  </si>
  <si>
    <t>Barberton Greenstone Belt</t>
  </si>
  <si>
    <t>South Africa</t>
  </si>
  <si>
    <t>Volcanic shallow marine environment (Basalts, komattiitic basalts, lapillistones, cherts, deeper than fig tree and with hydrothermal input)</t>
  </si>
  <si>
    <t xml:space="preserve">"cell-like bodies", some interpreted as eoentophysalis forming microbial mats and other spheres and rods…to me they look like organic clots. Also some filamentous fossils </t>
  </si>
  <si>
    <t>chert (hydrothermal)</t>
  </si>
  <si>
    <t>Organic rich carbonaceous black chert beds containing some microbial lamination with "cell-like" bodies preserved in aluminum rich chert</t>
  </si>
  <si>
    <t xml:space="preserve">the fossils are compared to eoentophysalis because they are clusters of spheres, but to me they look like a mix of angular minerals and organic clots. The site is mainly chert and experienced high amounts of volcanism and hydrothermal activity. Tice and Lowe argued that the organic matter is preserved in normal marine chert (saturated marine water) rather than hydrothermal and that del13C is consistent with autotrophic organisms. Walsh 2004 commented on the preservation in detrital deposits and volcanic deposits and noted that volcanics don't preserve fossils or organics well and are not promising sites of investigation for ancient life. </t>
  </si>
  <si>
    <t>Fig Tree</t>
  </si>
  <si>
    <t>Volcanic shallow marine environment with shales and volcanics as well as sandstone, conglomerate and BIF (shallower than Kromberg)</t>
  </si>
  <si>
    <t xml:space="preserve">laterally linked stromatolites interbedded with volcanics, </t>
  </si>
  <si>
    <t>Stromatolites are preserved in cherts and bounded by volcanic deposits. Suggested that organic matter is present, though biogenicity is uncertain. No fossils</t>
  </si>
  <si>
    <t xml:space="preserve">Hofmann and Bolhar 2007 investigated origin of chert and of organic carbon in both fig tree and kromberg and suggest that the biogenicity of kerogen is not certain and may have formed by abiotic or biological processes; Byerly et al comment on wave action indicated by stromatolite morphology. </t>
  </si>
  <si>
    <t>Moodies Group</t>
  </si>
  <si>
    <t>Shallow marine env.; alluvial --&gt; tidal --&gt; estuarian; siliciclastic shallow marine/terrestrial</t>
  </si>
  <si>
    <t>wavy microbial lamination in shales with organic matter diseminated throughout and some organic walled structures; Homann et al., 2015 describe sequence of conical and tufted stromatolites</t>
  </si>
  <si>
    <t>siliciclastic (silt and mud) and pyrite</t>
  </si>
  <si>
    <t xml:space="preserve">organic matter disseminated throughout the shales, organic walled structures preserved as folded, organic walled vesicles sometimes associated with pyrite and other sulfide minerals. </t>
  </si>
  <si>
    <t>one of few examples of fossils and organics preserved in siliciclastic sediments rather than carbonate; fossils have uncertain taxonomic affiliation, but large size indicates possible euks? Microbial lamination and morphology of structures studied extensively and correlate with shifting depositional environments. Various authors note complexity of microbial community and some studied del13C and found -20 to -22 per mil for organics</t>
  </si>
  <si>
    <t>3000 Ma</t>
  </si>
  <si>
    <t>Diverse assemblage of stromatolite morphologies. No fossils. Both subgroups contain ooid, peloid, oncoid phases indicating high energy environment and some carbonaceous matter is preserved in association</t>
  </si>
  <si>
    <t>Mozaan Group</t>
  </si>
  <si>
    <t>2600-2900 Ma</t>
  </si>
  <si>
    <t>India</t>
  </si>
  <si>
    <t>Stable shallow marine sedimentary environment (less volcanic/tectonic activity than other archaen formations)</t>
  </si>
  <si>
    <t>2720 Ma</t>
  </si>
  <si>
    <t>several stromatolite morphologies including tufted (one of earliest occurrances according to Flannery and Walter) with associated organic matter</t>
  </si>
  <si>
    <t>calcite and chert (late diagenetic/replacement)</t>
  </si>
  <si>
    <t>Stromatolites are preserved in the carbonate portions of the alternating carbonate-siliciclastic Meentha member (some siliciclastic input in the carbonates). Lepot et al describe organic matter associated with micritic stromatolite layers and is absent from grain boundaries (therefore not remobilized but intrinsic) and also describe 2 type of organics (abundant sulfur poor representing EPS and rare sulfur rich representing sulfur metabolisms because it is interpreted as sulfurized organics from BSR). Thomazo et al use multiple S isotope and del13C to assess contribution of methanotrophs and sulfate reducers. Coffey et al 2013 argue that conical stroms have a distinct del13C from other organics that is more similar to oxygenic photosynthesis</t>
  </si>
  <si>
    <t>Buik suggests that these are lake deposits from an emerging landmass with associated volcanics. The basalts are subaerial, there are fluvial-deltaic arenites, organic rich mudstones that were deposited in deep still water (no bedforms), carbonates with mudcracks/teepee structures/ooids deposited in shallow/intermittently exposed. All had bursts of volcanic activity. wave ripples but no unidirectional indicates no tidal influence. scarce dolomite indicates low Mg/Ca ratio. evaporites indicate carbonate directly to halite with no gypsum, so low sulfate. Flannery and Walter argue that the presence of tufted mats indicates presence of cyanos</t>
  </si>
  <si>
    <t>2600-2700 Ma</t>
  </si>
  <si>
    <t>Likely marine (shallow)</t>
  </si>
  <si>
    <t>BIFs interbedded with organic rich shales. Possible tube-like fossils in dolomite sequence (Murphy and Sumner)</t>
  </si>
  <si>
    <t>siliciclastic (silt and mud), iron minerals (BIF) and some carbonate</t>
  </si>
  <si>
    <t xml:space="preserve">contains MIF signals, one of the first studies investigating archaen MIF and relationship to oxygen. </t>
  </si>
  <si>
    <t>2400-2500 Ma</t>
  </si>
  <si>
    <t>Williford et al., 2011; Murphy et al., 2016; Fadel et al., 2017; Barlow and Van Kranendonk, 2018; Soares et al., 2019; Martindale et al., 2015</t>
  </si>
  <si>
    <t>marine continental margin plus glacial deposits and iron formation. Some portions suggest hypersaline shallow marine (Murphey et al 2016) and thrombolitic/stromatolitic reef complex</t>
  </si>
  <si>
    <t>multiple types of pyrite (authigenic, transported, and secondary/later inclusion), shales and carbonates containing some stromatolites, filamentous fossils, and phosphatic peloids</t>
  </si>
  <si>
    <t>siliciclastic (silt and mud), pyrite, chert, calcite, dolomite</t>
  </si>
  <si>
    <t>Williford et al studied sulfur isotopes in glacial pyrite (3 different types) and suggest that there is evidence for sulfate reduction but still MIF-S indicative of low atmospheric O2. organic rich stromatolites and microbial laminites preserved in carbonates and mudstones all interbedded with sandstones. Filamentous fossils found in black chert nodules associated with iron formation (deep water)  and in bedded chert alternating with carbonate (shallow water)</t>
  </si>
  <si>
    <t>Fadel et al., 2017 argue that iron isotopic data from iron formation associated with black chert containing organic matter and filamentous microfossils indicates iron oxidation by microbes and bacterial iron reduction (both involved in iron cycling and suggest could be linked to sulfur oxidizers suggested in the other parts of the formation). Barlow and Van Kranendonk suggest that there are shallow and deep water black cherts that preserve two types of microbial communities</t>
  </si>
  <si>
    <t>Organic rich microbial lamination including rollup structures (write and altermann) and stromatolites with organic walled spherical fossils</t>
  </si>
  <si>
    <t xml:space="preserve">Stromatolites and microbial laminae have void spaces that were likely gas/bubbles and later filled in with cement. Compressed organic walled fossils preserved in organic rich microbially laminated chert (silicified). Filamentous fossils found in both cherts and carbonate stromatolites with ferroan dolomite. Many stromatolite associated filaments are interpreted as sheaths of cyanobacteria, and Write and Alterman note a trend with depth, crystal size and degree of preservation and also note that the filaments in carbonate stromatolites have very fine dolomite associated with sheaths but no dolomite elsewhere amongst the calcite. Deeper parts of the mat have increase in pyrite and coarse crystalline dolomite and less well preserved filaments. Also, later silicification (replacement) erased rather than preserved fossils. </t>
  </si>
  <si>
    <t>Location</t>
  </si>
  <si>
    <t>References</t>
  </si>
  <si>
    <t>Proposed Depositional Environment</t>
  </si>
  <si>
    <t>Fossils</t>
  </si>
  <si>
    <t>Mineral type</t>
  </si>
  <si>
    <t>Mode of preservation</t>
  </si>
  <si>
    <t>Additional Comments</t>
  </si>
  <si>
    <t>d13C indicates autotrophic organisms, though authors note not necessarily oxygenic phototrophs, Skrzypczak et al studied organics further with NMR and pyrolisis GCMS to demonstrate in situ and biogenic and Derenne et al studied the distribution of hydrocarbons to show that they were biogenic</t>
  </si>
  <si>
    <t>Canada</t>
  </si>
  <si>
    <t>2750-2800 Ma</t>
  </si>
  <si>
    <t>Wabigoon volcanic plutonic belt</t>
  </si>
  <si>
    <t>Schoell and Wellmer, 1981</t>
  </si>
  <si>
    <t>Metamorphic grade</t>
  </si>
  <si>
    <t>greenschist</t>
  </si>
  <si>
    <t>Chert and shale interbedded with mafic fragmentals and rhyolite tuff</t>
  </si>
  <si>
    <t>Graphites associated with sulfidic and oxidic iron formation zone</t>
  </si>
  <si>
    <t>Kaapvaal</t>
  </si>
  <si>
    <t>Pilbara</t>
  </si>
  <si>
    <t>2654-2460</t>
  </si>
  <si>
    <t>marine platform</t>
  </si>
  <si>
    <t>Below greenschist facies</t>
  </si>
  <si>
    <t>Transvaal Basin (Campbellrand platform)</t>
  </si>
  <si>
    <t>Carbonate platform (chert, calcite and dolomite), mixed with siliciclastic units</t>
  </si>
  <si>
    <t>Transgressive sequence that may capture a range of water depths; Some of the fossils (Czaja et al) are large and un-ornamented (interpreted as non-eukaryotic). those preserved in deep sediments below photic zone with pyrite surrounding suggesting sulfur cycling metabolism, nitrogen isotopic composition indicates nitrification, authors suggest all of these factors indicate a complex ecosystem with sulfate reducers and sulfur oxidizers that used nitrate as an oxidant. Other stromatolite associated thin filamentous fossils are interpreted as sheaths of cyanobacteria preserved in the shallower-to-tidal environments and were stromatolite forming phototrophs. Write and Alterman suggest that BSR helped to create conditions favorable for dolomite growth, so it may be both the metabolic activity of BSR and the organic surface binding of "cyanos" that allowed for preservation...ie both are needed to open the taphanomic window. possible former gypsum (gandin et al., 2005). very light carbon isotopic values reported by Fischer et al, and 3D morphology of mats was analyzed and compared to antarctica microbial mats by Rivera and Sumner. Johnson et al., 2003 suggest that Fe isotopes in iron formation point to iron oxidizing metabolism; Alterman and Schopf describe variably silicification and suggest that differences in silicification and dolomitization may reflect differences in microbial driven pH changes and/or chemical conditions. Waldbauer et al suggest that biomarkers of hopanes and steranes indicate the presence of bacteria and eukaryotes and therefore complex ecological interactions</t>
  </si>
  <si>
    <t>Formations</t>
  </si>
  <si>
    <t>Group</t>
  </si>
  <si>
    <t>Naute/Gamohaan group, Lime Acres Fm, Kuruman, Nauga, Monteville, Lokammona, Boomplaas, Vryburg, Ventersdorp</t>
  </si>
  <si>
    <t>Pongola Supergroup</t>
  </si>
  <si>
    <t>Gneiss</t>
  </si>
  <si>
    <t>Isua supracrustal greenstone belt</t>
  </si>
  <si>
    <t>Van Zuilen, 2003; Ueno et al 2002; Mojzsis et al. 1996; Nutman 2019</t>
  </si>
  <si>
    <t>Archean</t>
  </si>
  <si>
    <t>Felsic and mafic volcanic units, some BIF/chert, some gbbro, and ultramafic rocks</t>
  </si>
  <si>
    <t>Graphite supposedly preserved from intense metamorphism in apatite grains</t>
  </si>
  <si>
    <t>chert, carbonate (dolomite and ankerite)</t>
  </si>
  <si>
    <t>Warrawoona Group</t>
  </si>
  <si>
    <t>Panorama Fm</t>
  </si>
  <si>
    <t>Towers Formation, Dresser Fm., Apex Chert, Panorama Fm.</t>
  </si>
  <si>
    <t xml:space="preserve">variably silicified stromatolites (alternating chert and carbonate in stromatolite laminae), volcanic beds, organic matter concentrated in silicified regions </t>
  </si>
  <si>
    <t xml:space="preserve">Alleon et al., 2018; Walter et al., 1980; Hofmann et al., 1999; Allwood et al., 2006a and 2006b; Allwood et al., 2007; Allwood et al., 2009; Allwood et al., 2010; Lowe 1980; Lowe 1983; Lowe 1994; Sugitani et al., 2019; Wacey et al 2006; Wacey 2010; Wacey et al., 2012; Bontagnolli et al., 2012; Flannery et al., 2018; Lepot et al., 2013; </t>
  </si>
  <si>
    <t>Onverwacht Group/Kromberg Formation (Buck Reef Chert, Josefsdal Chert, Kromberg basalts and cherts)</t>
  </si>
  <si>
    <t>Kremer and Kaczmierczak, 2017; Westall et al., 2001; Walsh 1992; Muir and Hall 1974; Walsh and Lowe, 1985; Tice and Lowe, 2004; Walsh 2004; Hofmann and Bolhar 2007; Hickman-Lewis et al., 2019</t>
  </si>
  <si>
    <t>3416-3334 Ma</t>
  </si>
  <si>
    <t>3260-3230 Ma</t>
  </si>
  <si>
    <t>3220 Ma</t>
  </si>
  <si>
    <t>Hofmann and Bolhar 2007; Byerly et al., 1986; Hickman-Lewis et al., 2019</t>
  </si>
  <si>
    <t>Javaeux et al., 2010; Homann et al 2015; Homann et al., 2016; Homann et al., 2018; Noffke et al., 2006; Noffke et al., 2011; Heubeck et al., 2009; Gamper et al., 2012; Hickman-Lewis et al., 2019</t>
  </si>
  <si>
    <t>Superior</t>
  </si>
  <si>
    <t>Nsuze, Mozaan</t>
  </si>
  <si>
    <t>Shallow marine environment with gradation in water depth (Nzuse has more volcanic acivity than Mozaan)</t>
  </si>
  <si>
    <t>Beukes and Lowe, 1989; Mason and Brunn, 1977; von Brunn and Mason, 1977; Siahi et al., 2016; Hicks et al., 2011</t>
  </si>
  <si>
    <t>interpret that variations in stromatolite morphology and sediment type (carbonate versus siliciclastic) reflects gradation/variation in water depth; Hicks et al note that stromatolite morphology may be related to sediment type and grain size (my note--this is correlated to water depth and energy level, so still consistent with the idea of morpholoy being tied to water depth)</t>
  </si>
  <si>
    <t>chert and dolomite (Nzuse), siliciclcastic (silt and mud; Mozaan)</t>
  </si>
  <si>
    <t>Stromatolites are partially silicified sometimes with alternating chert and dolomite laminae. Silicified stroms surrounded by dolomite and quartzite. Siahi et al note that the composition of the carbonates suggest that the precursor was high-Mg calcite and diagenetically altered to dolomite or that it was primary dolomite. carbonaceous matter preserved in dolomite and the various carbonate facies are variably silicified. Carbonate facies are associated with microbial structures suggesting that microbial processes promoted carbonate precip ; Noffke et al describe organic rish MISS in siltstones and mudstones from ancient tidal flat.</t>
  </si>
  <si>
    <t>Donimalai, Vanivilas Fm. (Chitradurga Gp.)</t>
  </si>
  <si>
    <t>Venkatachala et al., 1990; Naqvi et al., 1987; Srinivasan et al., 1989; Sharma and Shukla, 2004</t>
  </si>
  <si>
    <t>stromatolites and filamentous microfossils, range of morphologies (pseudo-columnarform wavy lam. Base and columnar)</t>
  </si>
  <si>
    <t>ankerite, chert, apatite, and other iron minerals (BIF; Donimalai); chert and dolomite (Vanivilas)</t>
  </si>
  <si>
    <t>stromatolites in carbonate units and filamentous microfossils preserved in iron formations. The fossils are preserved in black chert lenses and bands within iron formations. Both coarse and fine crystalline quartz (authors note that filaments cross cut the two and are more abundant in coarse than fine). chert/iron formation interbedded with pillow lava and bassic tuffs indicating some volcanic activity and shallow marine. Fossils are permineralized by both apatite and chert (P2O5 present) and contains a small abount of carbonate and organic carbon (Donimalai); stromatolites preserved in cherty dolomite sequences (within manganese formation) that overlie arkostic sandstone facies. No stroms in dolomitic sandstone, only in the cherty/dolomite lithologies. Alternating dolomite+iron bearing minerals with recrystalized chert laminae (Vanivilas)</t>
  </si>
  <si>
    <t>Glacial deposits; Deogiri formation below contains stromatolitic carbonates and banded manganese formations. Authors claim that the preferential binding of Si-Fe and Mn in the manganese and iron formations over other felsic elements indicates biological activity; Deogiri formation below contains stromatolitic carbonates and banded manganese formations. Authors claim that the preferential binding of Si-Fe and Mn in the manganese and iron formations over other felsic elements indicates biological activity</t>
  </si>
  <si>
    <t>Dharwar</t>
  </si>
  <si>
    <t>Fortescue</t>
  </si>
  <si>
    <t>Tumbiana</t>
  </si>
  <si>
    <t>Hamersley</t>
  </si>
  <si>
    <t>Kazput, Kungarra</t>
  </si>
  <si>
    <t>Turee Creek</t>
  </si>
  <si>
    <t>Tumbiana. Maddina, Jeerinah</t>
  </si>
  <si>
    <t>Buik 1991; Flannery and Walter, 2011; Packer 1990*; Walter 1983*; Thorne and Trendall, 2001*; Sakurai et al 2005; Bolhar and Van Kranendonk, 2007; Lepot et al., 2008; Awramik and Buchheim 2009; Lepot et al 2009; Coffey et al., 2011; Thomazo et al., 2009; Coffey et al., 2013; Williford et al., 2015; French et al., 2015</t>
  </si>
  <si>
    <t>Edgell 1964; Ono et al., 2003; Patridge et al., 2008; Brocks and Summons papers later shown to be incorrect; Murphy and Sumner, 2008; Czaja et al., 2010; Brocks et al. 2003 a&amp;b; French et al., 2015</t>
  </si>
  <si>
    <t>TOC</t>
  </si>
  <si>
    <t>d13C</t>
  </si>
  <si>
    <t>Hayes 1983</t>
  </si>
  <si>
    <t>Bitter Springs</t>
  </si>
  <si>
    <t>shale</t>
  </si>
  <si>
    <t>carbonate</t>
  </si>
  <si>
    <t>n/a</t>
  </si>
  <si>
    <t>sandstone</t>
  </si>
  <si>
    <t>carbonate chert</t>
  </si>
  <si>
    <t>Gunflint Iron Fm</t>
  </si>
  <si>
    <t>BIF</t>
  </si>
  <si>
    <t>Upper Albanel Fm</t>
  </si>
  <si>
    <t>205-1</t>
  </si>
  <si>
    <t>Transvaal Supergroup</t>
  </si>
  <si>
    <t>240-1</t>
  </si>
  <si>
    <t>242-1</t>
  </si>
  <si>
    <t>296-1</t>
  </si>
  <si>
    <t>297-1</t>
  </si>
  <si>
    <t>297-3</t>
  </si>
  <si>
    <t>298-1</t>
  </si>
  <si>
    <t>298-2</t>
  </si>
  <si>
    <t>299-1</t>
  </si>
  <si>
    <t>300-1</t>
  </si>
  <si>
    <t>302-1</t>
  </si>
  <si>
    <t>304-1</t>
  </si>
  <si>
    <t>306-1</t>
  </si>
  <si>
    <t>307-1</t>
  </si>
  <si>
    <t>310-1</t>
  </si>
  <si>
    <t>312-1</t>
  </si>
  <si>
    <t>314-1</t>
  </si>
  <si>
    <t>314-2</t>
  </si>
  <si>
    <t>315-2</t>
  </si>
  <si>
    <t>315-3</t>
  </si>
  <si>
    <t>316-2</t>
  </si>
  <si>
    <t>317-1</t>
  </si>
  <si>
    <t>318-1</t>
  </si>
  <si>
    <t>320-1</t>
  </si>
  <si>
    <t>295-1</t>
  </si>
  <si>
    <t>370-1</t>
  </si>
  <si>
    <t>Hamersley Group</t>
  </si>
  <si>
    <t>362-1</t>
  </si>
  <si>
    <t>363-1</t>
  </si>
  <si>
    <t>364-1</t>
  </si>
  <si>
    <t>047-1</t>
  </si>
  <si>
    <t>048-1</t>
  </si>
  <si>
    <t>048-2</t>
  </si>
  <si>
    <t>356-1</t>
  </si>
  <si>
    <t>357-1</t>
  </si>
  <si>
    <t>358-1</t>
  </si>
  <si>
    <t>359-1</t>
  </si>
  <si>
    <t>360-1</t>
  </si>
  <si>
    <t>480-1</t>
  </si>
  <si>
    <t>481-1</t>
  </si>
  <si>
    <t>482-1</t>
  </si>
  <si>
    <t>485-1</t>
  </si>
  <si>
    <t>486-1</t>
  </si>
  <si>
    <t>487-1</t>
  </si>
  <si>
    <t>488-1</t>
  </si>
  <si>
    <t>490-1</t>
  </si>
  <si>
    <t>361-1</t>
  </si>
  <si>
    <t>369-1</t>
  </si>
  <si>
    <t>372-1</t>
  </si>
  <si>
    <t xml:space="preserve">373-1 </t>
  </si>
  <si>
    <t>374-1</t>
  </si>
  <si>
    <t>483-1</t>
  </si>
  <si>
    <t>489-1</t>
  </si>
  <si>
    <t>491-1</t>
  </si>
  <si>
    <t>042-1</t>
  </si>
  <si>
    <t>365-1</t>
  </si>
  <si>
    <t>0.05 &lt;</t>
  </si>
  <si>
    <t>366-1</t>
  </si>
  <si>
    <t>367-1</t>
  </si>
  <si>
    <t>shale carbonate</t>
  </si>
  <si>
    <t>368-1</t>
  </si>
  <si>
    <t>371-1</t>
  </si>
  <si>
    <t>387-1</t>
  </si>
  <si>
    <t>063-1</t>
  </si>
  <si>
    <t>Turee Creek Group</t>
  </si>
  <si>
    <t>321-1</t>
  </si>
  <si>
    <t>Steeprock Group</t>
  </si>
  <si>
    <t>to greenschist</t>
  </si>
  <si>
    <t>322-1</t>
  </si>
  <si>
    <t>324-1</t>
  </si>
  <si>
    <t>323-1</t>
  </si>
  <si>
    <t>325-1</t>
  </si>
  <si>
    <t>steeprock Group</t>
  </si>
  <si>
    <t>326-1</t>
  </si>
  <si>
    <t>281-1</t>
  </si>
  <si>
    <t>Ventersdorp Supergroup</t>
  </si>
  <si>
    <t>282-1</t>
  </si>
  <si>
    <t>282-2</t>
  </si>
  <si>
    <t>283-1</t>
  </si>
  <si>
    <t>284-1</t>
  </si>
  <si>
    <t>285-1</t>
  </si>
  <si>
    <t>287-1</t>
  </si>
  <si>
    <t>288-1</t>
  </si>
  <si>
    <t>273-1</t>
  </si>
  <si>
    <t>278-1</t>
  </si>
  <si>
    <t>279-1</t>
  </si>
  <si>
    <t>0.5+0.1</t>
  </si>
  <si>
    <t>293-1</t>
  </si>
  <si>
    <t>271-1</t>
  </si>
  <si>
    <t>granite</t>
  </si>
  <si>
    <t>0.06+_0.03</t>
  </si>
  <si>
    <t>275-1</t>
  </si>
  <si>
    <t>272-1</t>
  </si>
  <si>
    <t>274-1</t>
  </si>
  <si>
    <t>286-1</t>
  </si>
  <si>
    <t>291-1</t>
  </si>
  <si>
    <t>292-1</t>
  </si>
  <si>
    <t>292-2</t>
  </si>
  <si>
    <t>280-1</t>
  </si>
  <si>
    <t>413-1</t>
  </si>
  <si>
    <t>Yellowknife supergroup</t>
  </si>
  <si>
    <t>413-3</t>
  </si>
  <si>
    <t>253-1</t>
  </si>
  <si>
    <t>Bulawayan Group</t>
  </si>
  <si>
    <t>254-1</t>
  </si>
  <si>
    <t>255-1</t>
  </si>
  <si>
    <t>218-1</t>
  </si>
  <si>
    <t>Manjeri Fm</t>
  </si>
  <si>
    <t>upper greenschist</t>
  </si>
  <si>
    <t>219-1</t>
  </si>
  <si>
    <t>221-1</t>
  </si>
  <si>
    <t>224-1</t>
  </si>
  <si>
    <t>225-1</t>
  </si>
  <si>
    <t>226-1</t>
  </si>
  <si>
    <t>227-1</t>
  </si>
  <si>
    <t>2.5+_0.5</t>
  </si>
  <si>
    <t>228-1</t>
  </si>
  <si>
    <t>223-1</t>
  </si>
  <si>
    <t>shale chert</t>
  </si>
  <si>
    <t>330-1</t>
  </si>
  <si>
    <t>331-1</t>
  </si>
  <si>
    <t>Michipicoten Iron Fm</t>
  </si>
  <si>
    <t>441-1</t>
  </si>
  <si>
    <t>Lewin Shale</t>
  </si>
  <si>
    <t>38+_7</t>
  </si>
  <si>
    <t>029-1</t>
  </si>
  <si>
    <t>Fortescue Group</t>
  </si>
  <si>
    <t>0.2+_0.1</t>
  </si>
  <si>
    <t>027-1</t>
  </si>
  <si>
    <t>0.7+_0.1</t>
  </si>
  <si>
    <t>036-1</t>
  </si>
  <si>
    <t>038-1</t>
  </si>
  <si>
    <t>039-1</t>
  </si>
  <si>
    <t>68-1</t>
  </si>
  <si>
    <t>040-1</t>
  </si>
  <si>
    <t>132-2</t>
  </si>
  <si>
    <t>375-1</t>
  </si>
  <si>
    <t>376-1</t>
  </si>
  <si>
    <t>377-1</t>
  </si>
  <si>
    <t>035-1</t>
  </si>
  <si>
    <t>&lt;0.05</t>
  </si>
  <si>
    <t>024-1</t>
  </si>
  <si>
    <t>0.08+_0.04</t>
  </si>
  <si>
    <t>025-1</t>
  </si>
  <si>
    <t>026-1</t>
  </si>
  <si>
    <t>028-1</t>
  </si>
  <si>
    <t>030-1</t>
  </si>
  <si>
    <t>031-1</t>
  </si>
  <si>
    <t>032-1</t>
  </si>
  <si>
    <t>033-1</t>
  </si>
  <si>
    <t>041-1</t>
  </si>
  <si>
    <t>037-1</t>
  </si>
  <si>
    <t>chert shale</t>
  </si>
  <si>
    <t>516-1</t>
  </si>
  <si>
    <t>Woman Lake Marble</t>
  </si>
  <si>
    <t>0.9+_0.2</t>
  </si>
  <si>
    <t>229-1</t>
  </si>
  <si>
    <t>Lower Greenstones</t>
  </si>
  <si>
    <t>258-1</t>
  </si>
  <si>
    <t>261-1</t>
  </si>
  <si>
    <t>0.5+_0.1</t>
  </si>
  <si>
    <t>264=1</t>
  </si>
  <si>
    <t>265-1</t>
  </si>
  <si>
    <t>309-1</t>
  </si>
  <si>
    <t>0.4+_0.1</t>
  </si>
  <si>
    <t>269-1</t>
  </si>
  <si>
    <t>270-1</t>
  </si>
  <si>
    <t>257-1</t>
  </si>
  <si>
    <t>260-1</t>
  </si>
  <si>
    <t>266-1</t>
  </si>
  <si>
    <t>267-1</t>
  </si>
  <si>
    <t>2.6+_0.5</t>
  </si>
  <si>
    <t>256-1</t>
  </si>
  <si>
    <t>023-1</t>
  </si>
  <si>
    <t>Gorge Creek Group</t>
  </si>
  <si>
    <t>022-1</t>
  </si>
  <si>
    <t>022-2</t>
  </si>
  <si>
    <t>022-3</t>
  </si>
  <si>
    <t>39+_7</t>
  </si>
  <si>
    <t>023-2</t>
  </si>
  <si>
    <t>001-1</t>
  </si>
  <si>
    <t>lower greenschist</t>
  </si>
  <si>
    <t>002-1</t>
  </si>
  <si>
    <t>002-2</t>
  </si>
  <si>
    <t>002-3</t>
  </si>
  <si>
    <t>003-1</t>
  </si>
  <si>
    <t>004-1</t>
  </si>
  <si>
    <t>006-1</t>
  </si>
  <si>
    <t>007-1</t>
  </si>
  <si>
    <t>008-1</t>
  </si>
  <si>
    <t>009-1</t>
  </si>
  <si>
    <t>010-1</t>
  </si>
  <si>
    <t>013-1</t>
  </si>
  <si>
    <t>016-1</t>
  </si>
  <si>
    <t>015-1</t>
  </si>
  <si>
    <t>018-1</t>
  </si>
  <si>
    <t>179-1</t>
  </si>
  <si>
    <t>Swaziland sequence</t>
  </si>
  <si>
    <t>182-1</t>
  </si>
  <si>
    <t>184-1</t>
  </si>
  <si>
    <t>186-1</t>
  </si>
  <si>
    <t>18-1</t>
  </si>
  <si>
    <t>188-1</t>
  </si>
  <si>
    <t>189-1</t>
  </si>
  <si>
    <t>191-1</t>
  </si>
  <si>
    <t>192-1</t>
  </si>
  <si>
    <t>193-1</t>
  </si>
  <si>
    <t>194-1</t>
  </si>
  <si>
    <t>196-1</t>
  </si>
  <si>
    <t>197-1</t>
  </si>
  <si>
    <t>198-1</t>
  </si>
  <si>
    <t>199-1</t>
  </si>
  <si>
    <t>200-1</t>
  </si>
  <si>
    <t>201-1</t>
  </si>
  <si>
    <t>204-1</t>
  </si>
  <si>
    <t>208-1</t>
  </si>
  <si>
    <t>213-1</t>
  </si>
  <si>
    <t>215-1</t>
  </si>
  <si>
    <t>216-1</t>
  </si>
  <si>
    <t>181-1</t>
  </si>
  <si>
    <t>185-1</t>
  </si>
  <si>
    <t>202-1</t>
  </si>
  <si>
    <t>203-1</t>
  </si>
  <si>
    <t>209-1</t>
  </si>
  <si>
    <t>212-1</t>
  </si>
  <si>
    <t>214-1</t>
  </si>
  <si>
    <t>195-1</t>
  </si>
  <si>
    <t>schist</t>
  </si>
  <si>
    <t>470-1</t>
  </si>
  <si>
    <t>465-1</t>
  </si>
  <si>
    <t xml:space="preserve"> Isua subcrustal sequence</t>
  </si>
  <si>
    <t>amphibolite</t>
  </si>
  <si>
    <t>492-1</t>
  </si>
  <si>
    <t>466-1</t>
  </si>
  <si>
    <t>468-1</t>
  </si>
  <si>
    <t>494-1</t>
  </si>
  <si>
    <t>164-1</t>
  </si>
  <si>
    <t>gneiss</t>
  </si>
  <si>
    <t>461-1</t>
  </si>
  <si>
    <t>462-1</t>
  </si>
  <si>
    <t>464-1</t>
  </si>
  <si>
    <t>469-1</t>
  </si>
  <si>
    <t>French  2015</t>
  </si>
  <si>
    <t>2/1/001</t>
  </si>
  <si>
    <t>2/1/002</t>
  </si>
  <si>
    <t>Pyrobituminous stylocumulate</t>
  </si>
  <si>
    <t>2/1/003</t>
  </si>
  <si>
    <t>2/1/004</t>
  </si>
  <si>
    <t>2/1/005</t>
  </si>
  <si>
    <t>2/1/007</t>
  </si>
  <si>
    <t>Jeerinah</t>
  </si>
  <si>
    <t>2/1/008</t>
  </si>
  <si>
    <t>2/1/010</t>
  </si>
  <si>
    <t>2/1/011</t>
  </si>
  <si>
    <t>2/1/012</t>
  </si>
  <si>
    <t>3/1/004</t>
  </si>
  <si>
    <t>3/1/005</t>
  </si>
  <si>
    <t>Formation</t>
  </si>
  <si>
    <t>H/C</t>
  </si>
  <si>
    <t>Brocks McRae 2003</t>
  </si>
  <si>
    <t>Roy 11</t>
  </si>
  <si>
    <t>McRae Shale</t>
  </si>
  <si>
    <t>2.78 - 2.45 Ga</t>
  </si>
  <si>
    <t>Rae 1</t>
  </si>
  <si>
    <t>Bee1</t>
  </si>
  <si>
    <t>Marshall et al 2007</t>
  </si>
  <si>
    <t>1904-11</t>
  </si>
  <si>
    <t>sub greenschist</t>
  </si>
  <si>
    <t>Strelley Pool Chert, Pilbara</t>
  </si>
  <si>
    <t>3.51-3.0 Ga</t>
  </si>
  <si>
    <t>1904-15</t>
  </si>
  <si>
    <t>140603-5</t>
  </si>
  <si>
    <t>120803-5</t>
  </si>
  <si>
    <t>120803-8</t>
  </si>
  <si>
    <t>Brocks Mount Bruce 2003</t>
  </si>
  <si>
    <t>Rae1</t>
  </si>
  <si>
    <t>Rae2</t>
  </si>
  <si>
    <t>Dal1</t>
  </si>
  <si>
    <t>Rae3</t>
  </si>
  <si>
    <t>Mam2</t>
  </si>
  <si>
    <t>2.597ga</t>
  </si>
  <si>
    <t>Mam1</t>
  </si>
  <si>
    <t>Roy1</t>
  </si>
  <si>
    <t>Roy10</t>
  </si>
  <si>
    <t>Roy2</t>
  </si>
  <si>
    <t>Roy11</t>
  </si>
  <si>
    <t>Roy3</t>
  </si>
  <si>
    <t>War5</t>
  </si>
  <si>
    <t>War1</t>
  </si>
  <si>
    <t>Har1</t>
  </si>
  <si>
    <t>War2</t>
  </si>
  <si>
    <t>Tum1</t>
  </si>
  <si>
    <t>FVG1</t>
  </si>
  <si>
    <t>FVG2</t>
  </si>
  <si>
    <t>Hayes 1983 Precambrian carbon</t>
  </si>
  <si>
    <t>Steeprock group</t>
  </si>
  <si>
    <t>Majeri Fm</t>
  </si>
  <si>
    <t>warrawoona Group</t>
  </si>
  <si>
    <t>Isua Supracrustal</t>
  </si>
  <si>
    <t>466-1`</t>
  </si>
  <si>
    <t>isua Supracrustal</t>
  </si>
  <si>
    <t>Slotznick and Fischer 2016</t>
  </si>
  <si>
    <t>Org_TA1</t>
  </si>
  <si>
    <t>Org_TB2,1</t>
  </si>
  <si>
    <t>Org_TB2,2</t>
  </si>
  <si>
    <t>Duda et al 2018</t>
  </si>
  <si>
    <t>graphite</t>
  </si>
  <si>
    <t>Ueno et al 2002</t>
  </si>
  <si>
    <t>K612</t>
  </si>
  <si>
    <t>lower amphibolite</t>
  </si>
  <si>
    <t>Isua</t>
  </si>
  <si>
    <t>K451</t>
  </si>
  <si>
    <t>k244</t>
  </si>
  <si>
    <t>k485</t>
  </si>
  <si>
    <t>k486</t>
  </si>
  <si>
    <t>k479</t>
  </si>
  <si>
    <t>k612</t>
  </si>
  <si>
    <t>k426</t>
  </si>
  <si>
    <t>k424</t>
  </si>
  <si>
    <t>k484</t>
  </si>
  <si>
    <t>k463</t>
  </si>
  <si>
    <t>Eigenbrode and Freeman 2006</t>
  </si>
  <si>
    <t>Marra Mamba</t>
  </si>
  <si>
    <t>Dresser</t>
  </si>
  <si>
    <t>Warrawoona</t>
  </si>
  <si>
    <t>French et al 2015</t>
  </si>
  <si>
    <t>Carawine Dolomite</t>
  </si>
  <si>
    <t>Mt McRae Shale</t>
  </si>
  <si>
    <t>Dresser Fm</t>
  </si>
  <si>
    <t>McRae Shale, Hamersley</t>
  </si>
  <si>
    <t>102PQ</t>
  </si>
  <si>
    <t>Wabigoon Belt</t>
  </si>
  <si>
    <t>U6</t>
  </si>
  <si>
    <t>A3/1</t>
  </si>
  <si>
    <t>Wawa Belt</t>
  </si>
  <si>
    <t>A3/2</t>
  </si>
  <si>
    <t>S2</t>
  </si>
  <si>
    <t>K1</t>
  </si>
  <si>
    <t>K10</t>
  </si>
  <si>
    <t>K2</t>
  </si>
  <si>
    <t>K6</t>
  </si>
  <si>
    <t>X1</t>
  </si>
  <si>
    <t>Abitibi Belt</t>
  </si>
  <si>
    <t>Source</t>
  </si>
  <si>
    <t>Reference</t>
  </si>
  <si>
    <t>Zimbabwe</t>
  </si>
  <si>
    <t>Fortescue Group (Jeerinah Fm.)</t>
  </si>
  <si>
    <t>Tumbiana (Meentheena Member)</t>
  </si>
  <si>
    <t>RHDH2a111.1</t>
  </si>
  <si>
    <t>RHDH2a- 116.4</t>
  </si>
  <si>
    <t>RHDH2a- 117.3</t>
  </si>
  <si>
    <t>RHDH2a- 124.3</t>
  </si>
  <si>
    <t>RHDH2a- 126.1</t>
  </si>
  <si>
    <t>RHDH2a- 135.6</t>
  </si>
  <si>
    <t>RHDH2a- 136.0</t>
  </si>
  <si>
    <t>RHDH2a- 141.0</t>
  </si>
  <si>
    <t>RHDH2a- 141.7</t>
  </si>
  <si>
    <t>RHDH2a- 145.1</t>
  </si>
  <si>
    <t>RHDH2a- 145.5</t>
  </si>
  <si>
    <t>RHDH2a- 146.7</t>
  </si>
  <si>
    <t>RHDH2a- 157.3</t>
  </si>
  <si>
    <t>RHDH2a- 159.2</t>
  </si>
  <si>
    <t>RHDH2a- 161.0</t>
  </si>
  <si>
    <t>RHDH2a- 161.7</t>
  </si>
  <si>
    <t>RHDH2a- 195.7</t>
  </si>
  <si>
    <t>RHDH2a- 205.3</t>
  </si>
  <si>
    <t>RHDH2a- 216.8</t>
  </si>
  <si>
    <t>RHDH2a218.2</t>
  </si>
  <si>
    <t>RHDH2a221.4</t>
  </si>
  <si>
    <t>RHDH2a223.0</t>
  </si>
  <si>
    <t>RHDH2a228.7</t>
  </si>
  <si>
    <t>RHDH2a240.6</t>
  </si>
  <si>
    <t>RHDH2a243.6</t>
  </si>
  <si>
    <t>RHDH2a252.0</t>
  </si>
  <si>
    <t>RHDH2a252.2</t>
  </si>
  <si>
    <t>RHDH2a253.6</t>
  </si>
  <si>
    <t>RHDH2a299.3</t>
  </si>
  <si>
    <t>Jeerinah Shale</t>
  </si>
  <si>
    <t>RHDH2a301.5</t>
  </si>
  <si>
    <t>RHDH2a301.6</t>
  </si>
  <si>
    <t>RHDH2a303.3</t>
  </si>
  <si>
    <t>RHDH2a254.0</t>
  </si>
  <si>
    <t>RHDH2a255.7</t>
  </si>
  <si>
    <t>RHDH2a255.9</t>
  </si>
  <si>
    <t>RHDH2a263.2</t>
  </si>
  <si>
    <t>RHDH2a269.5</t>
  </si>
  <si>
    <t>RHDH2a278.4</t>
  </si>
  <si>
    <t>RHDH2a285.3</t>
  </si>
  <si>
    <t>RHDH2a290.6</t>
  </si>
  <si>
    <t>RHDH2a291.2</t>
  </si>
  <si>
    <t>RHDH2a291.7</t>
  </si>
  <si>
    <t>RHDH2a296.9</t>
  </si>
  <si>
    <t>RHDH2a311.6</t>
  </si>
  <si>
    <t>RHDH2a326.4</t>
  </si>
  <si>
    <t>RHDH2a333.5</t>
  </si>
  <si>
    <t>RHDH2a337.0</t>
  </si>
  <si>
    <t>RHDH2a338.6</t>
  </si>
  <si>
    <t>RHDH2a343.0</t>
  </si>
  <si>
    <t>RHDH2a354.0</t>
  </si>
  <si>
    <t>RHDH2a368.8</t>
  </si>
  <si>
    <t>RHDH2a369.6</t>
  </si>
  <si>
    <t>RHDH2a374.2</t>
  </si>
  <si>
    <t>RHDH2a385.5</t>
  </si>
  <si>
    <t>RHDH2a405.3</t>
  </si>
  <si>
    <t>RHDH2a435.0</t>
  </si>
  <si>
    <t>RHDH2a445.2</t>
  </si>
  <si>
    <t>RHDH2a447.2</t>
  </si>
  <si>
    <t>RHDH2a449.8</t>
  </si>
  <si>
    <t>RHDH2a463.1</t>
  </si>
  <si>
    <t>RHDH2a468.5</t>
  </si>
  <si>
    <t>RHDH2a470.3</t>
  </si>
  <si>
    <t>RHDH2a475.2</t>
  </si>
  <si>
    <t>RHDH2a479.3</t>
  </si>
  <si>
    <t>RHDH2a485.2</t>
  </si>
  <si>
    <t>RHDH2a487.8</t>
  </si>
  <si>
    <t>RHDH2a496.1</t>
  </si>
  <si>
    <t>RHDH2a497.5</t>
  </si>
  <si>
    <t>SV128.1</t>
  </si>
  <si>
    <t>Tumbiana Fm</t>
  </si>
  <si>
    <t>SV151.6</t>
  </si>
  <si>
    <t>SV155.0</t>
  </si>
  <si>
    <t>SV155.3</t>
  </si>
  <si>
    <t>SV160.6</t>
  </si>
  <si>
    <t>SV165.6</t>
  </si>
  <si>
    <t>SV170.9</t>
  </si>
  <si>
    <t>SV173.4</t>
  </si>
  <si>
    <t>SV181.3</t>
  </si>
  <si>
    <t>SV184.9</t>
  </si>
  <si>
    <t>SV192.4</t>
  </si>
  <si>
    <t>SV198.23</t>
  </si>
  <si>
    <t>SV198.27</t>
  </si>
  <si>
    <t>SV1100.1</t>
  </si>
  <si>
    <t>SV1103.3</t>
  </si>
  <si>
    <t>SV1105.4</t>
  </si>
  <si>
    <t>SV1105.6</t>
  </si>
  <si>
    <t>SV1110.4</t>
  </si>
  <si>
    <t>SV1116.7</t>
  </si>
  <si>
    <t>SV1117.0</t>
  </si>
  <si>
    <t>SV1122.3</t>
  </si>
  <si>
    <t>SV1126.4</t>
  </si>
  <si>
    <t>SV1132.7</t>
  </si>
  <si>
    <t>SV1140.5</t>
  </si>
  <si>
    <t>SV1158.5</t>
  </si>
  <si>
    <t>SV1164.0</t>
  </si>
  <si>
    <t>SV1165.7</t>
  </si>
  <si>
    <t>SV1176.9</t>
  </si>
  <si>
    <t>SV1178.3</t>
  </si>
  <si>
    <t>WRL1168.8</t>
  </si>
  <si>
    <t>Wittenoom Dolomite</t>
  </si>
  <si>
    <t>WRL1169.4</t>
  </si>
  <si>
    <t>WRL1177.8</t>
  </si>
  <si>
    <t>WRL1178.3</t>
  </si>
  <si>
    <t>WRL1204.0</t>
  </si>
  <si>
    <t>WRL1222.5</t>
  </si>
  <si>
    <t>WRL1222.9</t>
  </si>
  <si>
    <t>WRL1235.8</t>
  </si>
  <si>
    <t>WRL1235.9</t>
  </si>
  <si>
    <t>WRL1289.45</t>
  </si>
  <si>
    <t>WRL1298.1</t>
  </si>
  <si>
    <t>WRL1298.28</t>
  </si>
  <si>
    <t>WRL1314.7</t>
  </si>
  <si>
    <t>WRL1337.0</t>
  </si>
  <si>
    <t>WRL1337.9</t>
  </si>
  <si>
    <t>WRL1338.57</t>
  </si>
  <si>
    <t>WRL1345.0</t>
  </si>
  <si>
    <t>WRL1357.5</t>
  </si>
  <si>
    <t>WRL1376.4</t>
  </si>
  <si>
    <t>WRL1388.57</t>
  </si>
  <si>
    <t>WRL1428.0</t>
  </si>
  <si>
    <t>WRL1435.5</t>
  </si>
  <si>
    <t>WRL1444.7</t>
  </si>
  <si>
    <t>WRL1454.5</t>
  </si>
  <si>
    <t>WRL1471.0</t>
  </si>
  <si>
    <t>WRL1471.3</t>
  </si>
  <si>
    <t>WRL1472.2</t>
  </si>
  <si>
    <t>WRL1472.9</t>
  </si>
  <si>
    <t>WRL1498.8</t>
  </si>
  <si>
    <t>WRL1499.01</t>
  </si>
  <si>
    <t>WRL1499.35</t>
  </si>
  <si>
    <t>WRL1506.5</t>
  </si>
  <si>
    <t>WRL1519.1</t>
  </si>
  <si>
    <t>WRL1519.3</t>
  </si>
  <si>
    <t>WRL1520.5</t>
  </si>
  <si>
    <t>WRL1520.6</t>
  </si>
  <si>
    <t>WRL1521.2</t>
  </si>
  <si>
    <t>Wittenoom, West Angelas Mbr</t>
  </si>
  <si>
    <t>WRL1521.5</t>
  </si>
  <si>
    <t>WRL1524.05</t>
  </si>
  <si>
    <t>WRL1544.8</t>
  </si>
  <si>
    <t>Marra Mamba Iron Fm, Mt Newman Marker  Mbr</t>
  </si>
  <si>
    <t>WRL1545.08</t>
  </si>
  <si>
    <t>WRL1560.2</t>
  </si>
  <si>
    <t>WRL1596.6</t>
  </si>
  <si>
    <t>WRL1603.1</t>
  </si>
  <si>
    <t>WRL1612.6</t>
  </si>
  <si>
    <t>Marra Mamba Iron Fm., Mt McLeod</t>
  </si>
  <si>
    <t>WRL1620.8</t>
  </si>
  <si>
    <t>WRL1637.3</t>
  </si>
  <si>
    <t>WRL1644.75</t>
  </si>
  <si>
    <t>Marra Mamba Iron Fm, Mamuldi Mbr</t>
  </si>
  <si>
    <t>WRL1657.7</t>
  </si>
  <si>
    <t>WRL1658.0</t>
  </si>
  <si>
    <t>WRL1659.5</t>
  </si>
  <si>
    <t>WRL1673.6</t>
  </si>
  <si>
    <t>WRL1678.75</t>
  </si>
  <si>
    <t>WRL1678.95</t>
  </si>
  <si>
    <t>Jeerinah Fm, Roy Hill Mbr</t>
  </si>
  <si>
    <t>WRL1679.9</t>
  </si>
  <si>
    <t>WRL1680.6</t>
  </si>
  <si>
    <t>WRL1683.2</t>
  </si>
  <si>
    <t>WRL1685.8</t>
  </si>
  <si>
    <t>WRL1685.95</t>
  </si>
  <si>
    <t>WRL1685.98</t>
  </si>
  <si>
    <t>WRL1686.6</t>
  </si>
  <si>
    <t>WRL1696.7</t>
  </si>
  <si>
    <t>WRL1698.8</t>
  </si>
  <si>
    <t>WRL1719.3</t>
  </si>
  <si>
    <t>Jeerinah Fm., Warrie Mbr</t>
  </si>
  <si>
    <t>WRL1730.8</t>
  </si>
  <si>
    <t>WRL1733.05</t>
  </si>
  <si>
    <t>WRL1742.0</t>
  </si>
  <si>
    <t>WRL1774.8</t>
  </si>
  <si>
    <t>WRL1778.0</t>
  </si>
  <si>
    <t>BC06280007a</t>
  </si>
  <si>
    <t>BC06280010</t>
  </si>
  <si>
    <t>BC06290001</t>
  </si>
  <si>
    <t>BC06290002</t>
  </si>
  <si>
    <t>SP07040001sh</t>
  </si>
  <si>
    <t>SP07040006</t>
  </si>
  <si>
    <t>SP07040016</t>
  </si>
  <si>
    <t>SP07040018</t>
  </si>
  <si>
    <t>MH07220007</t>
  </si>
  <si>
    <t>2.72-2.57</t>
  </si>
  <si>
    <t>dolomite</t>
  </si>
  <si>
    <t>Age (mya)</t>
  </si>
  <si>
    <t>Lithology</t>
  </si>
  <si>
    <t>d13C carb</t>
  </si>
  <si>
    <t># samples</t>
  </si>
  <si>
    <t>Filtered out</t>
  </si>
  <si>
    <t>Reason for filtering</t>
  </si>
  <si>
    <t>Abbreviated reference</t>
  </si>
  <si>
    <t>Full reference source</t>
  </si>
  <si>
    <t>Comments</t>
  </si>
  <si>
    <t>Mushandike</t>
  </si>
  <si>
    <t>lime</t>
  </si>
  <si>
    <t>abell85</t>
  </si>
  <si>
    <t>SV2002</t>
  </si>
  <si>
    <t>Coonterunah </t>
  </si>
  <si>
    <t>carb</t>
  </si>
  <si>
    <t>Harnmeijer thesis (2009)</t>
  </si>
  <si>
    <t>RefList</t>
  </si>
  <si>
    <t>Komati</t>
  </si>
  <si>
    <t>veizer89b</t>
  </si>
  <si>
    <t>schid75</t>
  </si>
  <si>
    <t>Komati (Kromberg Frm?)</t>
  </si>
  <si>
    <t>veizer89a+b</t>
  </si>
  <si>
    <t>McPhee</t>
  </si>
  <si>
    <t>ank</t>
  </si>
  <si>
    <t>veizer89a</t>
  </si>
  <si>
    <t>dol</t>
  </si>
  <si>
    <t>Towers</t>
  </si>
  <si>
    <t>schid83</t>
  </si>
  <si>
    <t>Hooggenoeg</t>
  </si>
  <si>
    <t>Onverwacht</t>
  </si>
  <si>
    <t>Kromberg</t>
  </si>
  <si>
    <t>Sebakwian</t>
  </si>
  <si>
    <t>eichman75</t>
  </si>
  <si>
    <t>Sebakwian, Gwanda &amp; Que Que</t>
  </si>
  <si>
    <t>Moodies</t>
  </si>
  <si>
    <t>Sargur</t>
  </si>
  <si>
    <t>kumar83</t>
  </si>
  <si>
    <t>Sargur, Chitradurga</t>
  </si>
  <si>
    <t>Insuzi</t>
  </si>
  <si>
    <t>veizer90</t>
  </si>
  <si>
    <t>Ramagiri</t>
  </si>
  <si>
    <t>marble</t>
  </si>
  <si>
    <t>zachariah98</t>
  </si>
  <si>
    <t>Pongola</t>
  </si>
  <si>
    <t>Eglington et al. (2003)</t>
  </si>
  <si>
    <t>Perry and Tan (1972)</t>
  </si>
  <si>
    <t>Uchi, Woman Lake</t>
  </si>
  <si>
    <t>Javanahalli, Sira</t>
  </si>
  <si>
    <t>Michipicoten, Algoma</t>
  </si>
  <si>
    <t>Steep Rock</t>
  </si>
  <si>
    <t>veizer76</t>
  </si>
  <si>
    <t>Steep Rock, Rainy River</t>
  </si>
  <si>
    <t>Steep Rock, Steep Rock</t>
  </si>
  <si>
    <t>Yellowknife</t>
  </si>
  <si>
    <t>Manjeri</t>
  </si>
  <si>
    <t>abell85a</t>
  </si>
  <si>
    <t>Pillingini</t>
  </si>
  <si>
    <t>Abitibi, Larder Lake</t>
  </si>
  <si>
    <t>Bothaville</t>
  </si>
  <si>
    <t>Yellowknife, Coronation Gulf</t>
  </si>
  <si>
    <t>Boomplaas</t>
  </si>
  <si>
    <t>Fischer et al. (2009)</t>
  </si>
  <si>
    <t>GKP01 core</t>
  </si>
  <si>
    <t>Bulawayan</t>
  </si>
  <si>
    <t>hoering62</t>
  </si>
  <si>
    <t>Bulawayan, Bulawayo</t>
  </si>
  <si>
    <t>Klippan</t>
  </si>
  <si>
    <t>Lokammona</t>
  </si>
  <si>
    <t>Carawine</t>
  </si>
  <si>
    <t>Eigenbrode &amp; Freeman (2006) PNAS</t>
  </si>
  <si>
    <t>Shamvian, Gatooma</t>
  </si>
  <si>
    <t>Monteville</t>
  </si>
  <si>
    <t>Cheshire</t>
  </si>
  <si>
    <t>Lower Nauga</t>
  </si>
  <si>
    <t>lindsay02</t>
  </si>
  <si>
    <t>Mid Nauga</t>
  </si>
  <si>
    <t>Wittenoom</t>
  </si>
  <si>
    <t>Upper Nauga</t>
  </si>
  <si>
    <t>Malmani</t>
  </si>
  <si>
    <t>Transvaal</t>
  </si>
  <si>
    <t>Transvaal, Dolomite series</t>
  </si>
  <si>
    <t>becker72</t>
  </si>
  <si>
    <t>baur85</t>
  </si>
  <si>
    <t>Malmani, Espanola</t>
  </si>
  <si>
    <t>veizer92a</t>
  </si>
  <si>
    <t>Chitradurga, Huliar</t>
  </si>
  <si>
    <t>Kaufman et al. (2007) Science</t>
  </si>
  <si>
    <t>Age (Ga)</t>
  </si>
  <si>
    <t>metapelite</t>
  </si>
  <si>
    <t>hayes83</t>
  </si>
  <si>
    <t>oehl72</t>
  </si>
  <si>
    <t>pprg92</t>
  </si>
  <si>
    <t>Coonterunah</t>
  </si>
  <si>
    <t>dung74</t>
  </si>
  <si>
    <t>leven75</t>
  </si>
  <si>
    <t>jack78</t>
  </si>
  <si>
    <t>eich75</t>
  </si>
  <si>
    <t xml:space="preserve">lime </t>
  </si>
  <si>
    <t>hoer67</t>
  </si>
  <si>
    <t>Watanabe et al. (1997)</t>
  </si>
  <si>
    <t>lava</t>
  </si>
  <si>
    <t>Witwatersrand</t>
  </si>
  <si>
    <t>schid76</t>
  </si>
  <si>
    <t>abel85</t>
  </si>
  <si>
    <t>good76</t>
  </si>
  <si>
    <t>Ontario</t>
  </si>
  <si>
    <t>Maddina</t>
  </si>
  <si>
    <t>silt</t>
  </si>
  <si>
    <t>cong</t>
  </si>
  <si>
    <t>Jia &amp; Kerrich (2004) G3</t>
  </si>
  <si>
    <t>Vryburg</t>
  </si>
  <si>
    <t>Vryburg Fm</t>
  </si>
  <si>
    <t>Jeerinah Formation</t>
  </si>
  <si>
    <t>Kerrich et al. (2006) GSA Memoir</t>
  </si>
  <si>
    <t>Lokamonna Fm</t>
  </si>
  <si>
    <t>scho71</t>
  </si>
  <si>
    <t>Black Reef</t>
  </si>
  <si>
    <t>Selati</t>
  </si>
  <si>
    <t>L. Nauga</t>
  </si>
  <si>
    <t>Kamden</t>
  </si>
  <si>
    <t>U. Nauga</t>
  </si>
  <si>
    <t>stra86</t>
  </si>
  <si>
    <t>PPRG</t>
  </si>
  <si>
    <t>d13C org</t>
  </si>
  <si>
    <t>Sample name, or # of samples</t>
  </si>
  <si>
    <t>Reference source</t>
  </si>
  <si>
    <t>Harnmeijer 2009</t>
  </si>
  <si>
    <t>0.14±0.05</t>
  </si>
  <si>
    <t>0.2±0.1</t>
  </si>
  <si>
    <t>0.3±0.1</t>
  </si>
  <si>
    <t>0.8±0.1</t>
  </si>
  <si>
    <t>0.4±0.1</t>
  </si>
  <si>
    <t>1.2±0.2</t>
  </si>
  <si>
    <t>1.3±0.2</t>
  </si>
  <si>
    <t>1.1±0.2</t>
  </si>
  <si>
    <t>0.7±0.1</t>
  </si>
  <si>
    <t>TOC(±s)</t>
  </si>
  <si>
    <t>0.6±0.1</t>
  </si>
  <si>
    <t>0.9±0.2</t>
  </si>
  <si>
    <t>1.8±0.3</t>
  </si>
  <si>
    <t>0.09±0.05</t>
  </si>
  <si>
    <t>0.08±0.05</t>
  </si>
  <si>
    <t>0.11±0.05</t>
  </si>
  <si>
    <t>32±6</t>
  </si>
  <si>
    <t>41±7</t>
  </si>
  <si>
    <t>37±7</t>
  </si>
  <si>
    <t>65±12</t>
  </si>
  <si>
    <t>2.3±0.4</t>
  </si>
  <si>
    <t>45±8</t>
  </si>
  <si>
    <t>18±3</t>
  </si>
  <si>
    <t>41±8</t>
  </si>
  <si>
    <t>5.2±0.9</t>
  </si>
  <si>
    <t>14±3</t>
  </si>
  <si>
    <t>15±3</t>
  </si>
  <si>
    <t>2.0±0.1</t>
  </si>
  <si>
    <t>1.6±0.3</t>
  </si>
  <si>
    <t>0.9±0.3</t>
  </si>
  <si>
    <t>2.6±0.5</t>
  </si>
  <si>
    <t>7.3±1.3</t>
  </si>
  <si>
    <t>21±4</t>
  </si>
  <si>
    <t>2.2±0.4</t>
  </si>
  <si>
    <t>3.6±0.6</t>
  </si>
  <si>
    <t>0.10±0.05</t>
  </si>
  <si>
    <t>0.5±0.1</t>
  </si>
  <si>
    <t>1.7±0.3</t>
  </si>
  <si>
    <t>2±0.4</t>
  </si>
  <si>
    <t>1.0±0.2</t>
  </si>
  <si>
    <t>2.4±0.1</t>
  </si>
  <si>
    <t>0.6±0.2</t>
  </si>
  <si>
    <t>7.1±1.3</t>
  </si>
  <si>
    <t>0.07±0.03</t>
  </si>
  <si>
    <t>4.2±0.8</t>
  </si>
  <si>
    <t>0.13±0.05</t>
  </si>
  <si>
    <t>0.12±0.05</t>
  </si>
  <si>
    <t>0.08±0.04</t>
  </si>
  <si>
    <t>19±3</t>
  </si>
  <si>
    <t>40±7</t>
  </si>
  <si>
    <t>73±13</t>
  </si>
  <si>
    <t>165±30</t>
  </si>
  <si>
    <t>31±6</t>
  </si>
  <si>
    <t>12±2</t>
  </si>
  <si>
    <t>0.3±0.12</t>
  </si>
  <si>
    <t>3.9±0.7</t>
  </si>
  <si>
    <t>1.69±0.05</t>
  </si>
  <si>
    <t>0.06±0.03</t>
  </si>
  <si>
    <t>2.7±0.5</t>
  </si>
  <si>
    <t>4.8±2.0</t>
  </si>
  <si>
    <t>43±8</t>
  </si>
  <si>
    <t>40±10</t>
  </si>
  <si>
    <t>1.4±0.2</t>
  </si>
  <si>
    <t>0.9±0.23</t>
  </si>
  <si>
    <t>0.13±0.03</t>
  </si>
  <si>
    <t>1.9±0.3</t>
  </si>
  <si>
    <t>3.3±0.6</t>
  </si>
  <si>
    <t>6.0±1.1</t>
  </si>
  <si>
    <t>2.0±0.4</t>
  </si>
  <si>
    <t>16±3</t>
  </si>
  <si>
    <t>3.4±0.6</t>
  </si>
  <si>
    <t>4.5±0.8</t>
  </si>
  <si>
    <t>7.2±1.3</t>
  </si>
  <si>
    <t>13±2</t>
  </si>
  <si>
    <t>3.0±0.5</t>
  </si>
  <si>
    <t>62±11</t>
  </si>
  <si>
    <t>1±0.2</t>
  </si>
  <si>
    <t>64±12</t>
  </si>
  <si>
    <t>14±2</t>
  </si>
  <si>
    <t>0.4±-0.1</t>
  </si>
  <si>
    <t>25±4</t>
  </si>
  <si>
    <t>22±4</t>
  </si>
  <si>
    <t>0.09±0.04</t>
  </si>
  <si>
    <t>Austrailia</t>
  </si>
  <si>
    <t>Kuruman</t>
  </si>
  <si>
    <t>bekker01</t>
  </si>
  <si>
    <t>Tongwane</t>
  </si>
  <si>
    <t>Duitschland</t>
  </si>
  <si>
    <t>Timeball Hill</t>
  </si>
  <si>
    <t>qtzite</t>
  </si>
  <si>
    <t>bane86</t>
  </si>
  <si>
    <t>Lomagundi</t>
  </si>
  <si>
    <t>Caue Itabirito</t>
  </si>
  <si>
    <t>Gandarella</t>
  </si>
  <si>
    <t>karhu93</t>
  </si>
  <si>
    <t>Lucknow</t>
  </si>
  <si>
    <t>Silverton</t>
  </si>
  <si>
    <t>Fecho do Funil</t>
  </si>
  <si>
    <t>Oklo, FB</t>
  </si>
  <si>
    <t>gauthier89</t>
  </si>
  <si>
    <t>Oklo, FB-C</t>
  </si>
  <si>
    <t>Oklo, FC</t>
  </si>
  <si>
    <t>Oklo, FD</t>
  </si>
  <si>
    <t>Oklo, Lower FB</t>
  </si>
  <si>
    <t>Oklo, Mid FB</t>
  </si>
  <si>
    <t>Ashanti Belt, Ghana</t>
  </si>
  <si>
    <t>Silverton Fm</t>
  </si>
  <si>
    <t>Bekker et al. (2008) EPSL</t>
  </si>
  <si>
    <t>limestone</t>
  </si>
  <si>
    <t>marl</t>
  </si>
  <si>
    <t>Sengoma Fm</t>
  </si>
  <si>
    <t>Albanel (lower)</t>
  </si>
  <si>
    <t>Albanel (upper)</t>
  </si>
  <si>
    <t>Kasegalik</t>
  </si>
  <si>
    <t>Manitounuk</t>
  </si>
  <si>
    <t>McLeary</t>
  </si>
  <si>
    <t>Pokegama</t>
  </si>
  <si>
    <t>Tabooes</t>
  </si>
  <si>
    <t>Amphibole Schist Fm, Kuusamo</t>
  </si>
  <si>
    <t>Finland</t>
  </si>
  <si>
    <t>Karelian</t>
  </si>
  <si>
    <t>Kuopio</t>
  </si>
  <si>
    <t>Ludian, Onega</t>
  </si>
  <si>
    <t>Petaikko Fm, Kiihtelysvaara</t>
  </si>
  <si>
    <t>Zaonega Fm</t>
  </si>
  <si>
    <t>Kump et al. (2011) Science</t>
  </si>
  <si>
    <t>Barreiro</t>
  </si>
  <si>
    <t>Duck Ck</t>
  </si>
  <si>
    <t>Hearne</t>
  </si>
  <si>
    <t>Kalochella</t>
  </si>
  <si>
    <t>Lookout Schist</t>
  </si>
  <si>
    <t>Taltheilei</t>
  </si>
  <si>
    <t>Grythyttan</t>
  </si>
  <si>
    <t>ehli80</t>
  </si>
  <si>
    <t>Rocknest</t>
  </si>
  <si>
    <t>Jhamarkotra formation</t>
  </si>
  <si>
    <t>Purohit et al. (2011)</t>
  </si>
  <si>
    <t>Amberi</t>
  </si>
  <si>
    <t>Papineau et al. (2009) PrecRes</t>
  </si>
  <si>
    <t>Lakarwas</t>
  </si>
  <si>
    <t>Dhamdhar Block</t>
  </si>
  <si>
    <t>Udaipur Valley</t>
  </si>
  <si>
    <t>Oda Block</t>
  </si>
  <si>
    <t>Berawas Block</t>
  </si>
  <si>
    <t>Jhamarkotra Block</t>
  </si>
  <si>
    <t>Umra</t>
  </si>
  <si>
    <t>Ghasiar</t>
  </si>
  <si>
    <t>Rama</t>
  </si>
  <si>
    <t>Fontano</t>
  </si>
  <si>
    <t>Golden Dyke</t>
  </si>
  <si>
    <t>mcki74</t>
  </si>
  <si>
    <t>Spartan</t>
  </si>
  <si>
    <t>Union Is</t>
  </si>
  <si>
    <t>Biwabik</t>
  </si>
  <si>
    <t>Kona</t>
  </si>
  <si>
    <t>Koolpin</t>
  </si>
  <si>
    <t>Rove</t>
  </si>
  <si>
    <t>barg77</t>
  </si>
  <si>
    <t>Tyler</t>
  </si>
  <si>
    <t>Chelmsford</t>
  </si>
  <si>
    <t>Chuanlinggou</t>
  </si>
  <si>
    <t>Onwatin</t>
  </si>
  <si>
    <t>thode62</t>
  </si>
  <si>
    <t>Rove Fm</t>
  </si>
  <si>
    <t>Godfrey et al. (2013) Geology</t>
  </si>
  <si>
    <t>Amisk</t>
  </si>
  <si>
    <t>Jatulian</t>
  </si>
  <si>
    <t>Cuddapah basin, Mangambeta locality (P3)</t>
  </si>
  <si>
    <t>Cuddapah basin, Marcapur locality</t>
  </si>
  <si>
    <t>Tuanshanzi</t>
  </si>
  <si>
    <t>Earaheedy</t>
  </si>
  <si>
    <t>Frere</t>
  </si>
  <si>
    <t>Vempalle</t>
  </si>
  <si>
    <t>Vermillion</t>
  </si>
  <si>
    <t>Windidda</t>
  </si>
  <si>
    <t>Yelma</t>
  </si>
  <si>
    <t>Kulele Ck</t>
  </si>
  <si>
    <t>Mallapunyah</t>
  </si>
  <si>
    <t>Urquhart</t>
  </si>
  <si>
    <t>smit78</t>
  </si>
  <si>
    <t>Amelia</t>
  </si>
  <si>
    <t>Barney Ck</t>
  </si>
  <si>
    <t>smit75</t>
  </si>
  <si>
    <t>powel87</t>
  </si>
  <si>
    <t>HYC</t>
  </si>
  <si>
    <t>Paradise Ck</t>
  </si>
  <si>
    <t>smit70</t>
  </si>
  <si>
    <t>Tooganinie</t>
  </si>
  <si>
    <t>McArthur Gp, Reward Fm.</t>
  </si>
  <si>
    <t>sandstone rich in carbonate?</t>
  </si>
  <si>
    <t>Johnston et al. (2008) GCA</t>
  </si>
  <si>
    <t>Mc Arthur Gp.,Barney Creek Fm.</t>
  </si>
  <si>
    <t>sandstone and shale</t>
  </si>
  <si>
    <t>Yalco</t>
  </si>
  <si>
    <t>Gaoyuzhuang</t>
  </si>
  <si>
    <t>Guo et al. (2013) Precambrian Research</t>
  </si>
  <si>
    <t>Uncompahgre</t>
  </si>
  <si>
    <t>bark69</t>
  </si>
  <si>
    <t>Marimo</t>
  </si>
  <si>
    <t>Wumishan</t>
  </si>
  <si>
    <t>Altyn</t>
  </si>
  <si>
    <t>Chamberlain</t>
  </si>
  <si>
    <t>Greyson</t>
  </si>
  <si>
    <t>Newland</t>
  </si>
  <si>
    <t>Prichard</t>
  </si>
  <si>
    <t>Stueeken (2013) GCA</t>
  </si>
  <si>
    <t>Neihart</t>
  </si>
  <si>
    <t>Belt</t>
  </si>
  <si>
    <t>Helena</t>
  </si>
  <si>
    <t>Kotuikan, Anabar</t>
  </si>
  <si>
    <t>knoll95a</t>
  </si>
  <si>
    <t>Revett</t>
  </si>
  <si>
    <t>scho84</t>
  </si>
  <si>
    <t>Mt Shields</t>
  </si>
  <si>
    <t>Dismal Lk</t>
  </si>
  <si>
    <t>Yusmastakh, Anabar</t>
  </si>
  <si>
    <t>Bungle Bungle</t>
  </si>
  <si>
    <t>Roper Gp., McMinn Fm.</t>
  </si>
  <si>
    <t>coarse sandstone and oolitic ironstones?</t>
  </si>
  <si>
    <t>Roper Gp., Velkerri Fm.</t>
  </si>
  <si>
    <t>Cuddapah</t>
  </si>
  <si>
    <t>Lansen Ck</t>
  </si>
  <si>
    <t>McMinn</t>
  </si>
  <si>
    <t>Rossport</t>
  </si>
  <si>
    <t>Tukan</t>
  </si>
  <si>
    <t>Velkerri</t>
  </si>
  <si>
    <t>Yangzhuang</t>
  </si>
  <si>
    <t>Dripping Springs</t>
  </si>
  <si>
    <t>Tetsa Fm, Northeastern BC, Canada</t>
  </si>
  <si>
    <t>Avsyan</t>
  </si>
  <si>
    <t>Carswell</t>
  </si>
  <si>
    <t>abell89</t>
  </si>
  <si>
    <t>Honghuizhuang</t>
  </si>
  <si>
    <t>Xunjiansi</t>
  </si>
  <si>
    <t xml:space="preserve">Avzyan </t>
  </si>
  <si>
    <t>lime/dol</t>
  </si>
  <si>
    <t>Bartley et al. (2007)</t>
  </si>
  <si>
    <t>Society Cliff Fm, Bylot Spgp</t>
  </si>
  <si>
    <t xml:space="preserve">Chert </t>
  </si>
  <si>
    <t>Kah et al. (1999) Can.J.Earth Sci.</t>
  </si>
  <si>
    <t>Duguan</t>
  </si>
  <si>
    <t>Fengjiawan</t>
  </si>
  <si>
    <t>Muhos</t>
  </si>
  <si>
    <t>Vindhyan</t>
  </si>
  <si>
    <t>kris86</t>
  </si>
  <si>
    <t>Narssarssuk, Lower Red</t>
  </si>
  <si>
    <t>kah99</t>
  </si>
  <si>
    <t>Society Cliffs</t>
  </si>
  <si>
    <t>Tieling</t>
  </si>
  <si>
    <t>Narssarssuk, Aorferneq</t>
  </si>
  <si>
    <t>Narssarssuk, Upper Red</t>
  </si>
  <si>
    <t>Allamoore</t>
  </si>
  <si>
    <t>Burovaya Fm</t>
  </si>
  <si>
    <t>Derevnya Fm</t>
  </si>
  <si>
    <t>Miroyedikha Fm</t>
  </si>
  <si>
    <t>Shorikha Fm</t>
  </si>
  <si>
    <t>Sukhaya Tunguska</t>
  </si>
  <si>
    <t>Bederysh</t>
  </si>
  <si>
    <t>Kurnool</t>
  </si>
  <si>
    <t>Katav</t>
  </si>
  <si>
    <t>Red Pine</t>
  </si>
  <si>
    <t>Stoer Bay</t>
  </si>
  <si>
    <t>Tanner</t>
  </si>
  <si>
    <t>Jupiter</t>
  </si>
  <si>
    <t>Carbon Canyon</t>
  </si>
  <si>
    <t>Shorika</t>
  </si>
  <si>
    <t>Taoudenni</t>
  </si>
  <si>
    <t>Awatubi</t>
  </si>
  <si>
    <t>Beck Springs</t>
  </si>
  <si>
    <t>Chattisgarh</t>
  </si>
  <si>
    <t>Kapp Lord</t>
  </si>
  <si>
    <t>knoll86</t>
  </si>
  <si>
    <t>Kingston Peak</t>
  </si>
  <si>
    <t>Kortbreen</t>
  </si>
  <si>
    <t>Kwagunt</t>
  </si>
  <si>
    <t>bloes85</t>
  </si>
  <si>
    <t>Persberget</t>
  </si>
  <si>
    <t>Walcott</t>
  </si>
  <si>
    <t>Westmanbukta</t>
  </si>
  <si>
    <t>Zhangqu</t>
  </si>
  <si>
    <t>Flora</t>
  </si>
  <si>
    <t>Kingbreen</t>
  </si>
  <si>
    <t>Mineral Fork</t>
  </si>
  <si>
    <t>Unnamed</t>
  </si>
  <si>
    <t>Bambui</t>
  </si>
  <si>
    <t>fair86</t>
  </si>
  <si>
    <t>Burra</t>
  </si>
  <si>
    <t>Glasgowbreen</t>
  </si>
  <si>
    <t>Jiudingshan</t>
  </si>
  <si>
    <t>Little Dal</t>
  </si>
  <si>
    <t>Norvik</t>
  </si>
  <si>
    <t>Sayunei</t>
  </si>
  <si>
    <t>Torridon</t>
  </si>
  <si>
    <t>Auburn</t>
  </si>
  <si>
    <t>Bed 7</t>
  </si>
  <si>
    <t>Bed 8</t>
  </si>
  <si>
    <t>Bed 9</t>
  </si>
  <si>
    <t>Chanda Lst, Penganga Gp, Andhra Pradesh</t>
  </si>
  <si>
    <t>gutzmer98</t>
  </si>
  <si>
    <t>Grusdievbreen</t>
  </si>
  <si>
    <t>Hunnberg Fm, Roaldtoppen Gp, Nordauslandet</t>
  </si>
  <si>
    <t>Oxfordbreen</t>
  </si>
  <si>
    <t>Raudstup/Salodd Fm, Celsiusberget Gp, Nordauslandet</t>
  </si>
  <si>
    <t>Rhynie</t>
  </si>
  <si>
    <t>River Wakefield</t>
  </si>
  <si>
    <t>Shezal</t>
  </si>
  <si>
    <t>Skillogalee</t>
  </si>
  <si>
    <t>Visingso</t>
  </si>
  <si>
    <t>Areyonga</t>
  </si>
  <si>
    <t>Bed 10</t>
  </si>
  <si>
    <t>Bed 11</t>
  </si>
  <si>
    <t>Bed 12</t>
  </si>
  <si>
    <t>Bed 13</t>
  </si>
  <si>
    <t>Bjoranes</t>
  </si>
  <si>
    <t>Boeryd Succ, upper Visingso Gp</t>
  </si>
  <si>
    <t>samuelsson99</t>
  </si>
  <si>
    <t>Coppercap</t>
  </si>
  <si>
    <t>Damara</t>
  </si>
  <si>
    <t>Diabaig</t>
  </si>
  <si>
    <t>Eleonore Bay</t>
  </si>
  <si>
    <t>Min'yar</t>
  </si>
  <si>
    <t>Svanbergfjellet</t>
  </si>
  <si>
    <t>Tapley Hill</t>
  </si>
  <si>
    <t>mcki75</t>
  </si>
  <si>
    <t>Tindelpina</t>
  </si>
  <si>
    <t>Woocalla</t>
  </si>
  <si>
    <t>Bed 14</t>
  </si>
  <si>
    <t>Bed 15</t>
  </si>
  <si>
    <t>Draken</t>
  </si>
  <si>
    <t>Rysso</t>
  </si>
  <si>
    <t>16 Tsagaan Oloom</t>
  </si>
  <si>
    <t>shields02</t>
  </si>
  <si>
    <t>Backlundtoppen</t>
  </si>
  <si>
    <t>Bed 17</t>
  </si>
  <si>
    <t>Bed 18</t>
  </si>
  <si>
    <t>Biri</t>
  </si>
  <si>
    <t>tuck83</t>
  </si>
  <si>
    <t>Conception</t>
  </si>
  <si>
    <t>Elbobreen</t>
  </si>
  <si>
    <t>Funnel Ck Lst, Yukon</t>
  </si>
  <si>
    <t>kaufman92</t>
  </si>
  <si>
    <t>Hector</t>
  </si>
  <si>
    <t>Keele</t>
  </si>
  <si>
    <t>Luoquan</t>
  </si>
  <si>
    <t>Twitya</t>
  </si>
  <si>
    <t>Unit 5, Upper Tindir Gp, Yukon</t>
  </si>
  <si>
    <t>17 Tsagaan Oloom</t>
  </si>
  <si>
    <t>Barrandian</t>
  </si>
  <si>
    <t>poub86</t>
  </si>
  <si>
    <t>Bed 19</t>
  </si>
  <si>
    <t>Bed 19/20</t>
  </si>
  <si>
    <t>Blackaberget</t>
  </si>
  <si>
    <t>Datanpo</t>
  </si>
  <si>
    <t>lamb87</t>
  </si>
  <si>
    <t>Jarrad</t>
  </si>
  <si>
    <t>Klackaberget</t>
  </si>
  <si>
    <t>18 Tsagaan Oloom</t>
  </si>
  <si>
    <t>Boonall</t>
  </si>
  <si>
    <t>Brachina</t>
  </si>
  <si>
    <t>Cango</t>
  </si>
  <si>
    <t>Chichkan</t>
  </si>
  <si>
    <t>Doushantuo</t>
  </si>
  <si>
    <t>Egan</t>
  </si>
  <si>
    <t>Malmesbury</t>
  </si>
  <si>
    <t>Sheepbed</t>
  </si>
  <si>
    <t>Wilsonbreen</t>
  </si>
  <si>
    <t>19 Tsagaan Oloom</t>
  </si>
  <si>
    <t>Canyon</t>
  </si>
  <si>
    <t>Khatyspyt</t>
  </si>
  <si>
    <t>Spain</t>
  </si>
  <si>
    <t>Spiral Ck</t>
  </si>
  <si>
    <t>Tillite</t>
  </si>
  <si>
    <t>Timperley</t>
  </si>
  <si>
    <t>M. Bay</t>
  </si>
  <si>
    <t>Fike et al. (2006)</t>
  </si>
  <si>
    <t>Khufai</t>
  </si>
  <si>
    <t>Huqf</t>
  </si>
  <si>
    <t>oil</t>
  </si>
  <si>
    <t>gran87</t>
  </si>
  <si>
    <t>Julie</t>
  </si>
  <si>
    <t>Krol</t>
  </si>
  <si>
    <t>Kuibis</t>
  </si>
  <si>
    <t>Pertatataka</t>
  </si>
  <si>
    <t>Yudoma</t>
  </si>
  <si>
    <t>Shuram</t>
  </si>
  <si>
    <t>20 Tsagaan Oloom</t>
  </si>
  <si>
    <t>Denying</t>
  </si>
  <si>
    <t>Dracoisen</t>
  </si>
  <si>
    <t>Buah</t>
  </si>
  <si>
    <t>21 Tsagaan Oloom</t>
  </si>
  <si>
    <t>22 Tsagaan Oloom</t>
  </si>
  <si>
    <t>Chapel Is</t>
  </si>
  <si>
    <t>Chulaktau</t>
  </si>
  <si>
    <t>Tal</t>
  </si>
  <si>
    <t>Wyman</t>
  </si>
  <si>
    <t>Dengying Formation (Baimatuo member)</t>
  </si>
  <si>
    <t>Ishikawa et al. (2013)</t>
  </si>
  <si>
    <t>Yuanshan Fm.</t>
  </si>
  <si>
    <t>Cremonese et al. (2013) PrecRes</t>
  </si>
  <si>
    <t>Shiyantou Fm.</t>
  </si>
  <si>
    <t>Dahai Mb.</t>
  </si>
  <si>
    <t>Zhongyicun Mb.</t>
  </si>
  <si>
    <t>Daibu Mb.</t>
  </si>
  <si>
    <t>Dengying Fm.</t>
  </si>
  <si>
    <t>HAYES 1999 Jurassic-Cambrian</t>
  </si>
  <si>
    <t>Hayes et al. (1999) Chem. Geo.</t>
  </si>
  <si>
    <t>Yanjiahe Formation</t>
  </si>
  <si>
    <t>Basal part of the Shuijingtuo Formation</t>
  </si>
  <si>
    <t>Shuijingtuo Formation</t>
  </si>
  <si>
    <t>HAYES 1999 Cretaceous-Cenozoic</t>
  </si>
  <si>
    <t>PPRG = Schopf and Klein, 1992</t>
  </si>
  <si>
    <t>SV2002 = Shields and Veizier 2002</t>
  </si>
  <si>
    <t>Mt Bruce</t>
  </si>
  <si>
    <t>Brocks et al., 2003</t>
  </si>
  <si>
    <t>two Bif-rich members separated by shaley sequence</t>
  </si>
  <si>
    <t>Nanmuldi, Marra Mamba Iron (2.597), McLeod, Wittenoom Dolomite, Mt Sylvia, Mt McRae Shale, Brockman Iron, Weeli Wolli Fm., Woongarra Volcanics, Boolgeeda Iron Fm., Carawine Dolomite</t>
  </si>
  <si>
    <t>carbonate platform</t>
  </si>
  <si>
    <t xml:space="preserve">organic matter present especially in shales, biomarker studies indicate presence of bacteria and likely cyanos (Summons, this was later shown to be younger incorporation into the rock by French et al). Some have suggested sulfate reducing bacteria based on multiple sulfur and others use this formation to study MIF and oxygen. Czaja et al investigate Fe isotopes and suggest iron cycling metabolism coupled to aerobic or anaerobic oxidation of methan. </t>
  </si>
  <si>
    <t>low levels of metamorphism (prehnite to sub greenschist)</t>
  </si>
  <si>
    <t>Brockman Iron Fm (Dales Gorge Member)</t>
  </si>
  <si>
    <t>alternating BIF, chert, shale, dolomite and fine tuff</t>
  </si>
  <si>
    <t>"S-macro bands" formed when silica and iron precipitation modified by episodes of pyroclastic input</t>
  </si>
  <si>
    <t xml:space="preserve">Fortescue (oldest age ~2.775) </t>
  </si>
  <si>
    <t>Depositional env. Debated, maybe saline lake, maybe shallow marine, seems to be sulfate poor. Overlain and underlain by basalts. Non marine(?) in the northern part of the craton, entirely marine in the south.</t>
  </si>
  <si>
    <t>Hardley</t>
  </si>
  <si>
    <t>Fluvial</t>
  </si>
  <si>
    <t>Brocks et al 2003</t>
  </si>
  <si>
    <t>interbedded basalt, pyroclastic and reworked tuff, stromatolitic carbonate, terrigenous sandstone, kerogenous mudstone</t>
  </si>
  <si>
    <t>Alluvial fan settings, fluvial and lacustrine environments (although debated)</t>
  </si>
  <si>
    <t>Shallow marine</t>
  </si>
  <si>
    <t>Craton/SuperGroup</t>
  </si>
  <si>
    <t>Mount Bruce</t>
  </si>
  <si>
    <t>Sub aerial flood basalt, subordinate tuff, sandstone, mudstone</t>
  </si>
  <si>
    <t>Jeerinah (Roy Hill Shale)</t>
  </si>
  <si>
    <t>Kerogen rich mudstone intnerbedded with pyritic and kerrogenous mudstone, graded/rippled sandstone, chert, tuff and calcarenite; Roy Hill shale has lower content of carbonates and higher content sulfides</t>
  </si>
  <si>
    <t>Shallow marine carbonate platform</t>
  </si>
  <si>
    <t>Hemipelagic(?)</t>
  </si>
  <si>
    <t>Shale, chert, pyrite content increasing upwards</t>
  </si>
  <si>
    <t>Towers Fm</t>
  </si>
  <si>
    <t>Apex Chert</t>
  </si>
  <si>
    <t>Marra Mamba Iron</t>
  </si>
  <si>
    <t>Nammuldi Mm, Marra Mamba Iron Fm</t>
  </si>
  <si>
    <t>Tumbiana Fm, Fortescue</t>
  </si>
  <si>
    <t>Hardey Fm, Fortescue</t>
  </si>
  <si>
    <t>Warrie Mb, Jeerinah, Fortescue</t>
  </si>
  <si>
    <t>Roy Hill Shale, Jeerinah, Fortescue</t>
  </si>
  <si>
    <t>Brockman Iron Fm, Hamersley</t>
  </si>
  <si>
    <t>Gorge Creek</t>
  </si>
  <si>
    <t>Sugitani 2019</t>
  </si>
  <si>
    <t>Sandstone with minor conglomerate, mafic to ultramfic volcaniclastic beds, evaporite beds, layers of black chert</t>
  </si>
  <si>
    <t>Shallow, subaerial, subaqueous</t>
  </si>
  <si>
    <t>BIFs interbedded with cherts, microfossils in quartzite, films, spheroids, lenses</t>
  </si>
  <si>
    <t>Biofilms?</t>
  </si>
  <si>
    <t>34200-3500 Ma</t>
  </si>
  <si>
    <t>chert barite</t>
  </si>
  <si>
    <t>Mt Ada Bassalt</t>
  </si>
  <si>
    <t>Putatitve microfossils</t>
  </si>
  <si>
    <t>low grade metamorphic conditions</t>
  </si>
  <si>
    <t>Marshall et al 2007; Schopf 1993, Schopf et al 2002</t>
  </si>
  <si>
    <t>shallow marine environment with intermitent subaerial exposure</t>
  </si>
  <si>
    <t>Bedded cherts with barite, carbonates, and pillow basalts (underwater)</t>
  </si>
  <si>
    <t>partially restricted low energy hypersaline shallow marine (likely subaqueous because of strom morphology)</t>
  </si>
  <si>
    <t>Putative stromatolites; Variety of OM types in chert and carbonates (grain boundary OM, clots, stylolites)</t>
  </si>
  <si>
    <t>laterally linked conical and pseudocolumnar stromatolites with high degree of inheritance</t>
  </si>
  <si>
    <t xml:space="preserve"> Some "floating" large quartz and dolomite crystals (Panorama)</t>
  </si>
  <si>
    <t>Ghaap, Schmidtsdrif</t>
  </si>
  <si>
    <t>Ghaap, Campellrand</t>
  </si>
  <si>
    <t>Kl. Naute</t>
  </si>
  <si>
    <t>Ghaap, Asbestos Hills</t>
  </si>
  <si>
    <t>Griquatown</t>
  </si>
  <si>
    <t>Ghaap, Koegas</t>
  </si>
  <si>
    <t>Lanier et al., 1986, Fischer et al., 2006; Altermann and Schopf, 1995; Waldbauer et al., 2009; Write and Alterman, 2000; Czaja et al., 2016; Klein et al., 1987; Gandin et al., 2005; Fischer et al., 2009; Rivera and Sumner 2014; Johnson et al., 2003; Altermann and Wotherspoon 1995; Schroeder et al., 2006</t>
  </si>
  <si>
    <t>Schroeder et al 2006</t>
  </si>
  <si>
    <t>Hamersley (Carawine dolomite)</t>
  </si>
  <si>
    <t>marine</t>
  </si>
  <si>
    <t>Acasta gneiss</t>
  </si>
  <si>
    <t>Age (gya)</t>
  </si>
  <si>
    <t>chert carbonate</t>
  </si>
  <si>
    <t>volcanics</t>
  </si>
  <si>
    <t>shale/bif</t>
  </si>
  <si>
    <t>Dashiling, Nandaxian</t>
  </si>
  <si>
    <t>zhong97</t>
  </si>
  <si>
    <t>buick98</t>
  </si>
  <si>
    <t>Gandarela Formation, Minas Gerais</t>
  </si>
  <si>
    <t>Maheshwari et al. (2010)</t>
  </si>
  <si>
    <t>Duitschland Fm.</t>
  </si>
  <si>
    <t>Guo et al. (2009)</t>
  </si>
  <si>
    <t>Koegas Fm.</t>
  </si>
  <si>
    <t>Tongwane Fm.</t>
  </si>
  <si>
    <t>Hotazel</t>
  </si>
  <si>
    <t>Kazput</t>
  </si>
  <si>
    <t>Meteorite Bore</t>
  </si>
  <si>
    <t>Mooidraai</t>
  </si>
  <si>
    <t>bau99</t>
  </si>
  <si>
    <t>Cercadinho Formation, Minas Gerais</t>
  </si>
  <si>
    <t>quartzite</t>
  </si>
  <si>
    <t>Mcheka, Lomagundi</t>
  </si>
  <si>
    <t>schid76a</t>
  </si>
  <si>
    <t>Nyagari, Lomagundi</t>
  </si>
  <si>
    <t>schid76b</t>
  </si>
  <si>
    <t>Jhamarkotra</t>
  </si>
  <si>
    <t>maheshwari99</t>
  </si>
  <si>
    <t>Transvaal, Pretoria series</t>
  </si>
  <si>
    <t>Mooidraai Fm.</t>
  </si>
  <si>
    <t>Sompujarvi</t>
  </si>
  <si>
    <t>Beidaxing</t>
  </si>
  <si>
    <t>Daguandong</t>
  </si>
  <si>
    <t>Dolomite Fm, Kuusamo</t>
  </si>
  <si>
    <t>Hebiancun</t>
  </si>
  <si>
    <t>Huaiyincun</t>
  </si>
  <si>
    <t>Jianancun</t>
  </si>
  <si>
    <t>Mid-Lapponian</t>
  </si>
  <si>
    <t>Wenshan</t>
  </si>
  <si>
    <t>Wooly</t>
  </si>
  <si>
    <t>Kivalo</t>
  </si>
  <si>
    <t>Misi</t>
  </si>
  <si>
    <t>Oklo, FA</t>
  </si>
  <si>
    <t>Fecho do Funil Formation, Minas Gerais</t>
  </si>
  <si>
    <t xml:space="preserve"> Paso Severino Fm, San José greenstone Belt</t>
  </si>
  <si>
    <t>Loch Maree</t>
  </si>
  <si>
    <t>baker89a</t>
  </si>
  <si>
    <t>Lofoten-Vesteralen</t>
  </si>
  <si>
    <t>baker89b</t>
  </si>
  <si>
    <t>Lower Albanel, lower banded dolostone unit</t>
  </si>
  <si>
    <t>mirota94</t>
  </si>
  <si>
    <t>Lower Albanel, lower black shale unit</t>
  </si>
  <si>
    <t>Lower Albanel, strat. dolostone &amp; shale unit</t>
  </si>
  <si>
    <t>Lower Albanel, upper banded dolostone unit</t>
  </si>
  <si>
    <t>Lower Albanel, upper black shale unit</t>
  </si>
  <si>
    <t>Luidikovian</t>
  </si>
  <si>
    <t>tikhomirova93</t>
  </si>
  <si>
    <t>Mistassini</t>
  </si>
  <si>
    <t>Sattasvaara, Upper Lapponian</t>
  </si>
  <si>
    <t>Sericite Schist Fm, Kuusamo</t>
  </si>
  <si>
    <t>Siltstone Fm, Kuusamo</t>
  </si>
  <si>
    <t>Svecofennian</t>
  </si>
  <si>
    <t>Urungwe Klippe</t>
  </si>
  <si>
    <t>Jatulian, Tulomozero</t>
  </si>
  <si>
    <t>Limestone-Dolomite Fm, Kuusamo</t>
  </si>
  <si>
    <t>Tulomozerskaya</t>
  </si>
  <si>
    <t>yudovitch90</t>
  </si>
  <si>
    <t>melezhik99</t>
  </si>
  <si>
    <t>melezhik01a</t>
  </si>
  <si>
    <t>Watterson Fm, Hurwitz Gp</t>
  </si>
  <si>
    <t>hofmann98</t>
  </si>
  <si>
    <t>Eskosenvaara Fm, Somerjarvi Gp, Kainuu</t>
  </si>
  <si>
    <t>Jatulian, North Onega</t>
  </si>
  <si>
    <t>Jatulian, Onega</t>
  </si>
  <si>
    <t>Jatulian, Soanlahti</t>
  </si>
  <si>
    <t>Jatulian, Suojarvi</t>
  </si>
  <si>
    <t>Kvartsimaa Fm, Perapohja</t>
  </si>
  <si>
    <t>Lower Carbonate Fm, Alasiikajarvi</t>
  </si>
  <si>
    <t>Lower Fm, Middle Gp, Kalix</t>
  </si>
  <si>
    <t>Lower Pitkaranta Gp</t>
  </si>
  <si>
    <t>Pelkosenniemi</t>
  </si>
  <si>
    <t>Petonen Fm, Kuopio</t>
  </si>
  <si>
    <t>Poikkijarvi Fm, Hyrynsalmi Gp</t>
  </si>
  <si>
    <t>Rantamaa Fm, Perapohja</t>
  </si>
  <si>
    <t>Rantuvaara Fm, Upper Lapponian Gp</t>
  </si>
  <si>
    <t>Salmijarvi Fm, Kainuu</t>
  </si>
  <si>
    <t>Upper Carbonate Fm, Alasiikajarvi</t>
  </si>
  <si>
    <t>Upper Lapponian, Kittila-Kolari</t>
  </si>
  <si>
    <t>Upper Pitkaranta</t>
  </si>
  <si>
    <t>Vaisala, Kainuu</t>
  </si>
  <si>
    <t>Yllas Fm, Kittila-Kolari</t>
  </si>
  <si>
    <t>Kautoselka Fm, Upper Lapponian</t>
  </si>
  <si>
    <t>Upper Fm, Middle Gp, Kalix</t>
  </si>
  <si>
    <t>Upper Yatulian</t>
  </si>
  <si>
    <t>Lucknow Fm.</t>
  </si>
  <si>
    <t>Gibraltar</t>
  </si>
  <si>
    <t>Greenstone Gp, western Lapland</t>
  </si>
  <si>
    <t>Krivoj Rog</t>
  </si>
  <si>
    <t>perry81</t>
  </si>
  <si>
    <t>Middle Sedimentary Gp, Pahakurkio</t>
  </si>
  <si>
    <t>Randville</t>
  </si>
  <si>
    <t>Upper Albanel, banded dolostone unit</t>
  </si>
  <si>
    <t>Upper Albanel, sandy dolostone unit</t>
  </si>
  <si>
    <t>Kalevian, North Karelia</t>
  </si>
  <si>
    <t>Kalevian, Northern Ostrobothnia</t>
  </si>
  <si>
    <t>Central Svecofennian</t>
  </si>
  <si>
    <t>Epworth Gp</t>
  </si>
  <si>
    <t>North Svecofennian</t>
  </si>
  <si>
    <t>Northeast Svecofennian</t>
  </si>
  <si>
    <t>Odjick Fm, Coronation Sgp</t>
  </si>
  <si>
    <t>veizer92b</t>
  </si>
  <si>
    <t>Rocknest Fm</t>
  </si>
  <si>
    <t>Rocknest Fm, Coronation Sgp</t>
  </si>
  <si>
    <t>Rocknest Fm, Wopmay</t>
  </si>
  <si>
    <t>South Svecofennian</t>
  </si>
  <si>
    <t>Iswal, Aravalli Supergroup</t>
  </si>
  <si>
    <t>Coronation</t>
  </si>
  <si>
    <t>Cowles Lk Fm, Coronation Sgp</t>
  </si>
  <si>
    <t>Pekanatui Point</t>
  </si>
  <si>
    <t>Umkondo</t>
  </si>
  <si>
    <t>Talthalei, East Arm Gt Slave Lk</t>
  </si>
  <si>
    <t>whittaker98</t>
  </si>
  <si>
    <t>Utsingi</t>
  </si>
  <si>
    <t>Utsingi, East Arm Gt Slave Lk</t>
  </si>
  <si>
    <t>Wildbread, East Arm Gt Slave Lk</t>
  </si>
  <si>
    <t>Johnson Cairn</t>
  </si>
  <si>
    <t>Juderina</t>
  </si>
  <si>
    <t>Duck Creek Formation</t>
  </si>
  <si>
    <t>Wilson et al. (2010)</t>
  </si>
  <si>
    <t>Chuanlinggou Fm.</t>
  </si>
  <si>
    <t>Chu et al. (2007)</t>
  </si>
  <si>
    <t>Frere, Earaheedy Gp</t>
  </si>
  <si>
    <t>Gunpowder Ck, McNamara Gp</t>
  </si>
  <si>
    <t>lindsay00</t>
  </si>
  <si>
    <t>Kajrahat, Vindhyan, Maihar-Dhanwahi</t>
  </si>
  <si>
    <t>friedman96</t>
  </si>
  <si>
    <t>Kajrahat, Vindhyan, Son Valley</t>
  </si>
  <si>
    <t>ray, unpublished (see PMCID ref)</t>
  </si>
  <si>
    <t>Tuanshanzi Fm, Jixian</t>
  </si>
  <si>
    <t>xiao97</t>
  </si>
  <si>
    <t>Windidda, Earaheedy Gp</t>
  </si>
  <si>
    <t>Yelma, Earaheedy Gp</t>
  </si>
  <si>
    <t>Tuangshanzi Fm.</t>
  </si>
  <si>
    <t>Dol</t>
  </si>
  <si>
    <t>Kulele Ck, Earaheedy Gp</t>
  </si>
  <si>
    <t>McArthur, Mt Young</t>
  </si>
  <si>
    <t>Amelia, McArthur Gp</t>
  </si>
  <si>
    <t>Barney Ck, McArthur Gp</t>
  </si>
  <si>
    <t>smith75</t>
  </si>
  <si>
    <t>Emmerugga Dol, McArthur Gp</t>
  </si>
  <si>
    <t>HYC, McArthur Gp</t>
  </si>
  <si>
    <t>rye81</t>
  </si>
  <si>
    <t>Lady Loretta, McNamara Gp</t>
  </si>
  <si>
    <t>Mallapunyah, McArthur Gp</t>
  </si>
  <si>
    <t>McArthur</t>
  </si>
  <si>
    <t>Mt Les, Fickling Gp</t>
  </si>
  <si>
    <t>Paradise Ck, McNamara Gp</t>
  </si>
  <si>
    <t>Reward, McArthur Gp</t>
  </si>
  <si>
    <t>Teena, McArthur Gp</t>
  </si>
  <si>
    <t>Tooganinie, McArthur Gp</t>
  </si>
  <si>
    <t>Walford, Fickling Gp</t>
  </si>
  <si>
    <t>Dahongyu Fm.</t>
  </si>
  <si>
    <t>Dahongyu, Jixian</t>
  </si>
  <si>
    <t>Looking Glass, McArthur Gp</t>
  </si>
  <si>
    <t>Lynott, McArthur Gp</t>
  </si>
  <si>
    <t>McArthur, Bauhinia Dns</t>
  </si>
  <si>
    <t>Stretton, McArthur Gp</t>
  </si>
  <si>
    <t>Yalco, McArthur Gp</t>
  </si>
  <si>
    <t>Balbirini Dol, Nathan Gp</t>
  </si>
  <si>
    <t>Bangemall</t>
  </si>
  <si>
    <t>Bhagwanpur Lst, Rajasthan</t>
  </si>
  <si>
    <t>Doomadgee, Fickling Gp</t>
  </si>
  <si>
    <t>Kaladgi</t>
  </si>
  <si>
    <t>sath87</t>
  </si>
  <si>
    <t>Smythe, Nathan Gp</t>
  </si>
  <si>
    <t>Einasleigh Mtm</t>
  </si>
  <si>
    <t>mcnaughton83</t>
  </si>
  <si>
    <t>Irregully Fm, Bangemall Gp</t>
  </si>
  <si>
    <t>buick95</t>
  </si>
  <si>
    <t>Cheyne Springs Fm, Bangemall Gp</t>
  </si>
  <si>
    <t>Erdaohe Fm, Luonan</t>
  </si>
  <si>
    <t>Gaoyuzhuang Fm, Jixian</t>
  </si>
  <si>
    <t>Luoyukou Fm, Shuiyougou</t>
  </si>
  <si>
    <t>Muntharra Fm, Bangemall Gp</t>
  </si>
  <si>
    <t>Devil Ck Fm, Bangemall Gp</t>
  </si>
  <si>
    <t>Shizhuang Fm, Luonan</t>
  </si>
  <si>
    <t>Hongshuizhuang</t>
  </si>
  <si>
    <t>Altyn, Belt Sgp</t>
  </si>
  <si>
    <t>hall96</t>
  </si>
  <si>
    <t>Ullawarra Fm, Bangemall Gp</t>
  </si>
  <si>
    <t>Ust'-Il'ya, Anabar</t>
  </si>
  <si>
    <t>?</t>
  </si>
  <si>
    <t>Empire, Belt Sgp</t>
  </si>
  <si>
    <t>frank97</t>
  </si>
  <si>
    <t>Helena, Belt Sgp</t>
  </si>
  <si>
    <t>Lonjiayuan Fm, Luonan</t>
  </si>
  <si>
    <t>Newland, Belt Sgp</t>
  </si>
  <si>
    <t>Siyeh, Belt Sgp</t>
  </si>
  <si>
    <t>Snowslip, Belt Sgp</t>
  </si>
  <si>
    <t>Spokane</t>
  </si>
  <si>
    <t>lange87</t>
  </si>
  <si>
    <t>Spokane/Greyson, Belt Sgp</t>
  </si>
  <si>
    <t>Wallace, Belt Sgp</t>
  </si>
  <si>
    <t>Yangzhuang Fm, Jixian</t>
  </si>
  <si>
    <t>Gaoyuzhuang Fm.</t>
  </si>
  <si>
    <t>Dol.</t>
  </si>
  <si>
    <t>Shepard, Belt Sgp</t>
  </si>
  <si>
    <t>Jixian</t>
  </si>
  <si>
    <t>zhong92</t>
  </si>
  <si>
    <t>Kheinjua, Vindhyan</t>
  </si>
  <si>
    <t>Kheinjua, Vindhyan, Son Valley</t>
  </si>
  <si>
    <t>Libby</t>
  </si>
  <si>
    <t>Ming Tombs</t>
  </si>
  <si>
    <t>Mt Shields, Belt Sgp</t>
  </si>
  <si>
    <t>Huanglianduo Fm, Shuiyougou</t>
  </si>
  <si>
    <t>Sibley</t>
  </si>
  <si>
    <t>Wumishan Fm, Jixian</t>
  </si>
  <si>
    <t>Xunjiansi Fm, Luonan</t>
  </si>
  <si>
    <t>Yangzhuang Fm.</t>
  </si>
  <si>
    <t>Badami</t>
  </si>
  <si>
    <t>Treghorkha Fm, Uchur-Maya</t>
  </si>
  <si>
    <t>bartley01</t>
  </si>
  <si>
    <t>Wumishan Fm.</t>
  </si>
  <si>
    <t>Hongshuizhuang Fm.</t>
  </si>
  <si>
    <t>Clarke</t>
  </si>
  <si>
    <t>Mescal Fm</t>
  </si>
  <si>
    <t>beeunas85</t>
  </si>
  <si>
    <t>Hunting Fm</t>
  </si>
  <si>
    <t>Narssarssuk Fm, Lower Red</t>
  </si>
  <si>
    <t>Society Cliffs Fm</t>
  </si>
  <si>
    <t>kah01</t>
  </si>
  <si>
    <t>Narssarssuk Fm, Aorferneq</t>
  </si>
  <si>
    <t>Victor Bay Fm</t>
  </si>
  <si>
    <t>Tieling Fm, Jixian</t>
  </si>
  <si>
    <t>Beidajian Fm, Shuiyougou</t>
  </si>
  <si>
    <t>Athole Point Fm</t>
  </si>
  <si>
    <t>Narssarssuk Fm, Upper Red</t>
  </si>
  <si>
    <t>Tieling Fm.</t>
  </si>
  <si>
    <t>Tirhon Dolostone, Chitrakut</t>
  </si>
  <si>
    <t>Rohtasgarh Limestone, Son Valley</t>
  </si>
  <si>
    <t>Pellet Dolostone, Chitrakut</t>
  </si>
  <si>
    <t>Nimbehera Limestone, Rajasthan</t>
  </si>
  <si>
    <t>Duguan Fm, Luonan</t>
  </si>
  <si>
    <t>Eurelia Beds, Copper Claim</t>
  </si>
  <si>
    <t>lambert84a</t>
  </si>
  <si>
    <t>Jing'eryu Fm, Jixian</t>
  </si>
  <si>
    <t>Mozambique</t>
  </si>
  <si>
    <t>arne85</t>
  </si>
  <si>
    <t>En Nesoar</t>
  </si>
  <si>
    <t>Gilleaudeau and Kah (2013)</t>
  </si>
  <si>
    <t>Touirist</t>
  </si>
  <si>
    <t>Fengjiawan Fm, Luonan</t>
  </si>
  <si>
    <t>Linok Fm, Turukhansk</t>
  </si>
  <si>
    <t>Linok Fm, Sukhaya-Tunguska</t>
  </si>
  <si>
    <t>Malgina Fm, Uchur-Maya</t>
  </si>
  <si>
    <t>Oakway</t>
  </si>
  <si>
    <t>Svetlyi Fm, Uchur-Maya</t>
  </si>
  <si>
    <t>Burovaya</t>
  </si>
  <si>
    <t>bart01</t>
  </si>
  <si>
    <t>Derevnya</t>
  </si>
  <si>
    <t>Ignikan</t>
  </si>
  <si>
    <t>Miroyedikha</t>
  </si>
  <si>
    <t>Neryuen</t>
  </si>
  <si>
    <t>Shorikha</t>
  </si>
  <si>
    <t>Sukhaya Tunguska Fm</t>
  </si>
  <si>
    <t>Sukhaya Tunguska Fm, Sukhaya Tunguska</t>
  </si>
  <si>
    <t>Rechka Fm, Nizhnaya Tunguska</t>
  </si>
  <si>
    <t>Tsipanda</t>
  </si>
  <si>
    <t>Turukhansk</t>
  </si>
  <si>
    <t>Kundelungu</t>
  </si>
  <si>
    <t>Ank Shale, Kurnool (lower)</t>
  </si>
  <si>
    <t>Kurnool (upper)</t>
  </si>
  <si>
    <t>Mwashia</t>
  </si>
  <si>
    <t>Roan (lower)</t>
  </si>
  <si>
    <t>Roan (upper)</t>
  </si>
  <si>
    <t>Halverson et al. (2006)</t>
  </si>
  <si>
    <t>Aok</t>
  </si>
  <si>
    <t>Jones et al. (2010)</t>
  </si>
  <si>
    <t>I-5</t>
  </si>
  <si>
    <t>fairc90</t>
  </si>
  <si>
    <t>I-6</t>
  </si>
  <si>
    <t>I-7</t>
  </si>
  <si>
    <t>Sirohi Group</t>
  </si>
  <si>
    <t>Boot Inlet</t>
  </si>
  <si>
    <t>Beck Spring</t>
  </si>
  <si>
    <t>tuck82</t>
  </si>
  <si>
    <t>veiz76</t>
  </si>
  <si>
    <t>tuck87</t>
  </si>
  <si>
    <t>Jingeryu Fm.</t>
  </si>
  <si>
    <t>Halverson et al. (2005)</t>
  </si>
  <si>
    <t>Wynniatt</t>
  </si>
  <si>
    <t>R. Wakefield</t>
  </si>
  <si>
    <t>Raudstop</t>
  </si>
  <si>
    <t>Elenore Bay</t>
  </si>
  <si>
    <t>Landrigan</t>
  </si>
  <si>
    <t>will79</t>
  </si>
  <si>
    <t>Sturtian</t>
  </si>
  <si>
    <t>lamb84</t>
  </si>
  <si>
    <t>knut83</t>
  </si>
  <si>
    <t>Russøya</t>
  </si>
  <si>
    <t>fairc87</t>
  </si>
  <si>
    <t>Brighton</t>
  </si>
  <si>
    <t>Rasthof</t>
  </si>
  <si>
    <t>Bhima</t>
  </si>
  <si>
    <t>Moonlight Valley</t>
  </si>
  <si>
    <t>Umberatana</t>
  </si>
  <si>
    <t>Gruis</t>
  </si>
  <si>
    <t>Ombaatjie</t>
  </si>
  <si>
    <t>Duoshantuo</t>
  </si>
  <si>
    <t>Etina</t>
  </si>
  <si>
    <t>Nuccaleena</t>
  </si>
  <si>
    <t>Trezona</t>
  </si>
  <si>
    <t>Walsh</t>
  </si>
  <si>
    <t>Willochra</t>
  </si>
  <si>
    <t>Wonokaan</t>
  </si>
  <si>
    <t>Cap carb, Doushantuo</t>
  </si>
  <si>
    <t>Tahata et al. (2013)</t>
  </si>
  <si>
    <t>Hadash</t>
  </si>
  <si>
    <t>Fike et al. 2006</t>
  </si>
  <si>
    <t>Maieberg</t>
  </si>
  <si>
    <t>Elandshoek</t>
  </si>
  <si>
    <t>Hüttenberg</t>
  </si>
  <si>
    <t>Member II, Doushantuo</t>
  </si>
  <si>
    <t>Karibib</t>
  </si>
  <si>
    <t>Krol C</t>
  </si>
  <si>
    <t>ahar86</t>
  </si>
  <si>
    <t>Luoquan Fm, Shuiyougou</t>
  </si>
  <si>
    <t>magar86</t>
  </si>
  <si>
    <t>Dolomite Inferieure</t>
  </si>
  <si>
    <t>tuck86</t>
  </si>
  <si>
    <t>Krol D</t>
  </si>
  <si>
    <t>Krol E</t>
  </si>
  <si>
    <t>Lie de Vin</t>
  </si>
  <si>
    <t>PC/C Boundary Beds</t>
  </si>
  <si>
    <t>Reed</t>
  </si>
  <si>
    <t>Member III, Dengying</t>
  </si>
  <si>
    <t>Member IV, Dengying</t>
  </si>
  <si>
    <t>23 Tsagaan Oloom</t>
  </si>
  <si>
    <t>Calcaire Superieur</t>
  </si>
  <si>
    <t>Kirtonryggen</t>
  </si>
  <si>
    <t>Schisto Calcaire</t>
  </si>
  <si>
    <t>Schwarzrand</t>
  </si>
  <si>
    <t>Transition</t>
  </si>
  <si>
    <t>Hamajin, Dengying</t>
  </si>
  <si>
    <t xml:space="preserve">Pastores </t>
  </si>
  <si>
    <t>Valladares et al. (2006)</t>
  </si>
  <si>
    <t>Shibantan, Dengying</t>
  </si>
  <si>
    <t>Anti-Atlas, Morocco</t>
  </si>
  <si>
    <t>Maloof et al. (2005)</t>
  </si>
  <si>
    <t>Ishikawa et al 2013</t>
  </si>
  <si>
    <t>lacustrine environment is hard to rule out</t>
  </si>
  <si>
    <t>Schopf and Packer, 1987; Skrzypczak et al., 2005; Derenne et al., 2008; Awmrick 1983; Morag et al. 2016; Marshall et al 2007; Hofmann et al., 1999; Schopf and Klein, 1992; Grozinger, 1989</t>
  </si>
  <si>
    <t>fossils preserved in thinly laminated black chert (black and white chert beds); mix and inter-layering of chert and dolomite in stromatolite laminae, laminae are preserved owing to the fine crystalline nature of both dolomite and chert. Carbonaceous spheroids are debated in therms of their biogenicity, and could be non fossils</t>
  </si>
  <si>
    <t>spheroidal and globular colonies of coccoidal cells with sheaths, with highly debated biogenicity</t>
  </si>
  <si>
    <t xml:space="preserve"> "filamentous kerogenous micro fossils" and organic rich clasts (Apex chert)</t>
  </si>
  <si>
    <t>Marshall et al 2007; Schopf and Klein 1992</t>
  </si>
  <si>
    <t xml:space="preserve">South Africa </t>
  </si>
  <si>
    <t>Griqualand Group, Transvaal Supergroup</t>
  </si>
  <si>
    <t>Slave craton</t>
  </si>
  <si>
    <t>Keewatin Iron Fm</t>
  </si>
  <si>
    <t>carbonate shale chert</t>
  </si>
  <si>
    <t>Reference metadata</t>
  </si>
  <si>
    <t>Schopf and Klein 1992</t>
  </si>
  <si>
    <t>Oehl 721246</t>
  </si>
  <si>
    <t>Barg77</t>
  </si>
  <si>
    <t>Hoer67</t>
  </si>
  <si>
    <t>Hoer62</t>
  </si>
  <si>
    <t>Smit70</t>
  </si>
  <si>
    <t>Jack78</t>
  </si>
  <si>
    <t>Hayes83</t>
  </si>
  <si>
    <t>Manitounuk Group</t>
  </si>
  <si>
    <t>Schid76</t>
  </si>
  <si>
    <t>Tabooes Fm</t>
  </si>
  <si>
    <t>Fecho de Funil Fm</t>
  </si>
  <si>
    <t>Gandarella Fm</t>
  </si>
  <si>
    <t>Leve75706</t>
  </si>
  <si>
    <t>Eich75</t>
  </si>
  <si>
    <t>Timeball Hill Fm</t>
  </si>
  <si>
    <t>Caue Itabirito Fm</t>
  </si>
  <si>
    <t>Bane86</t>
  </si>
  <si>
    <t>Aravalli Supergroup</t>
  </si>
  <si>
    <t>Lomagundi Group</t>
  </si>
  <si>
    <t>Batatal Formation</t>
  </si>
  <si>
    <t>Klei87</t>
  </si>
  <si>
    <t>Gamohaan Formation</t>
  </si>
  <si>
    <t>Scho81</t>
  </si>
  <si>
    <t>Stra86</t>
  </si>
  <si>
    <t>Brockman Iron Fm</t>
  </si>
  <si>
    <t>hoer62</t>
  </si>
  <si>
    <t>Jeerinah Fm</t>
  </si>
  <si>
    <t>Soudan Iron Fm</t>
  </si>
  <si>
    <t>hoef671096</t>
  </si>
  <si>
    <t>Cheshire Fm</t>
  </si>
  <si>
    <t>thod83</t>
  </si>
  <si>
    <t>Late Archean BIF, Ontario</t>
  </si>
  <si>
    <t>schi76</t>
  </si>
  <si>
    <t>Nova Lima Group</t>
  </si>
  <si>
    <t>Limpopo Belt</t>
  </si>
  <si>
    <t>Kromberg Fm</t>
  </si>
  <si>
    <t>leve754706</t>
  </si>
  <si>
    <t xml:space="preserve">Fig Tree Group </t>
  </si>
  <si>
    <t>Hoeggenoeg Fm</t>
  </si>
  <si>
    <t>Theespruit Formation</t>
  </si>
  <si>
    <t>schi79</t>
  </si>
  <si>
    <t>Isua Supergroup</t>
  </si>
  <si>
    <t>perr77</t>
  </si>
  <si>
    <t>Reivilo Fm</t>
  </si>
  <si>
    <t>Klipfonteinheuwel Formation</t>
  </si>
  <si>
    <t>Gamohaan Fm</t>
  </si>
  <si>
    <t>Meentheena Carbonate member</t>
  </si>
  <si>
    <t>Tumbiana Formation</t>
  </si>
  <si>
    <t>Kromberg Formation</t>
  </si>
  <si>
    <t>Fig Tree Group</t>
  </si>
  <si>
    <t>Hooggenoeg Formation</t>
  </si>
  <si>
    <t>Leve754706</t>
  </si>
  <si>
    <t>Dung74</t>
  </si>
  <si>
    <t>McK174</t>
  </si>
  <si>
    <t>Hooggenoeg Fm</t>
  </si>
  <si>
    <t>Onverwacht Group</t>
  </si>
  <si>
    <t>Swartkoopie Formation</t>
  </si>
  <si>
    <t>Beukes and Klein 1990</t>
  </si>
  <si>
    <t>CN-109 1</t>
  </si>
  <si>
    <t>CN-109 2</t>
  </si>
  <si>
    <t>CN-109 3</t>
  </si>
  <si>
    <t>CN-109 4</t>
  </si>
  <si>
    <t>CN-109 5</t>
  </si>
  <si>
    <t>CN-109 6</t>
  </si>
  <si>
    <t>CN-109 7</t>
  </si>
  <si>
    <t>CN-109 8</t>
  </si>
  <si>
    <t>CN-109 9</t>
  </si>
  <si>
    <t>Kuruman Iron FM - Ouplaas member</t>
  </si>
  <si>
    <t>CN-109 10</t>
  </si>
  <si>
    <t>CN-109 11</t>
  </si>
  <si>
    <t>CN-109 12</t>
  </si>
  <si>
    <t>CN-109 13</t>
  </si>
  <si>
    <t>CN-109 14</t>
  </si>
  <si>
    <t>CN-109 15</t>
  </si>
  <si>
    <t>CN-109 16</t>
  </si>
  <si>
    <t>CN-109 17</t>
  </si>
  <si>
    <t>CN-109 18</t>
  </si>
  <si>
    <t>CN-109 19</t>
  </si>
  <si>
    <t>CN-109 20</t>
  </si>
  <si>
    <t>CN-109 21</t>
  </si>
  <si>
    <t>CN-109 22</t>
  </si>
  <si>
    <t>CN-109 23</t>
  </si>
  <si>
    <t>CN-109 24</t>
  </si>
  <si>
    <t>CN-109 25</t>
  </si>
  <si>
    <t>CN-109 26</t>
  </si>
  <si>
    <t>CN-109 27</t>
  </si>
  <si>
    <t>CN-109 28</t>
  </si>
  <si>
    <t>CN-109 29</t>
  </si>
  <si>
    <t>CN-109 30</t>
  </si>
  <si>
    <t>CN-109 31</t>
  </si>
  <si>
    <t>CN-109 32</t>
  </si>
  <si>
    <t>CN-109 33</t>
  </si>
  <si>
    <t>CN-109 34</t>
  </si>
  <si>
    <t>chert, bif</t>
  </si>
  <si>
    <t>Describe a lot of the facies in this unit as "ferhythmites"</t>
  </si>
  <si>
    <t xml:space="preserve">Kuruman Iron Fm - Riries Member </t>
  </si>
  <si>
    <t>Cjaza et al 2010</t>
  </si>
  <si>
    <t>WRL1-178.3</t>
  </si>
  <si>
    <t>WRL1-235.9A</t>
  </si>
  <si>
    <t>WRL1-289.45</t>
  </si>
  <si>
    <t>WRL1-298.28</t>
  </si>
  <si>
    <t>WRL1-338.57</t>
  </si>
  <si>
    <t>WRL1-376.4</t>
  </si>
  <si>
    <t>WRL1-472.2</t>
  </si>
  <si>
    <t>WRL1-499.01A</t>
  </si>
  <si>
    <t>WRL1-520.5</t>
  </si>
  <si>
    <t>WRL1-520.6A</t>
  </si>
  <si>
    <t>WRL1-524.05</t>
  </si>
  <si>
    <t>WRL1-544.8</t>
  </si>
  <si>
    <t>Marra Mamba Iron Fm</t>
  </si>
  <si>
    <t>WRL1-560.2A</t>
  </si>
  <si>
    <t>WRL1-612.6</t>
  </si>
  <si>
    <t>WRL1-644.75</t>
  </si>
  <si>
    <t>WRL1-657.7</t>
  </si>
  <si>
    <t>WRL1-659.5</t>
  </si>
  <si>
    <t>WRL1-673.6</t>
  </si>
  <si>
    <t>WRL1-678.75</t>
  </si>
  <si>
    <t>WRL1-678.95</t>
  </si>
  <si>
    <t>WRL1-679.9</t>
  </si>
  <si>
    <t>WRL1-683.2</t>
  </si>
  <si>
    <t>WRL1-730.8</t>
  </si>
  <si>
    <t>WRL1-731.05</t>
  </si>
  <si>
    <t>SV1-55</t>
  </si>
  <si>
    <t>SV1-55.3</t>
  </si>
  <si>
    <t>SV1-70.9</t>
  </si>
  <si>
    <t>SV1-117</t>
  </si>
  <si>
    <t>SV1-126.4</t>
  </si>
  <si>
    <t>RHDH2a-135.6</t>
  </si>
  <si>
    <t>RHDH2a-136</t>
  </si>
  <si>
    <t>RHDH2a-141</t>
  </si>
  <si>
    <t>RHDH2a-141.7</t>
  </si>
  <si>
    <t>RHDH2a-161</t>
  </si>
  <si>
    <t>RHDH2a-221.4</t>
  </si>
  <si>
    <t>RHDH2a-223</t>
  </si>
  <si>
    <t>RHDH2a-252.2</t>
  </si>
  <si>
    <t>RHDH2a-285.3</t>
  </si>
  <si>
    <t>RHDH2a-296.9</t>
  </si>
  <si>
    <t>RHDH2a-299.3</t>
  </si>
  <si>
    <t>RHDH2a-333.5</t>
  </si>
  <si>
    <t>RHDH2a-337.03</t>
  </si>
  <si>
    <t>RHDH2a-369.6</t>
  </si>
  <si>
    <t>RHDH2a-374.2</t>
  </si>
  <si>
    <t>RHDH2a-447.2</t>
  </si>
  <si>
    <t>RHDH2a-496.1</t>
  </si>
  <si>
    <t>RPB16</t>
  </si>
  <si>
    <t>RPB15</t>
  </si>
  <si>
    <t>RPB14</t>
  </si>
  <si>
    <t>RPB13</t>
  </si>
  <si>
    <t>RPB12</t>
  </si>
  <si>
    <t>RPB11</t>
  </si>
  <si>
    <t>RPB10</t>
  </si>
  <si>
    <t>RPB9</t>
  </si>
  <si>
    <t>RPB8</t>
  </si>
  <si>
    <t>RPB7</t>
  </si>
  <si>
    <t>RPB6</t>
  </si>
  <si>
    <t>RPB5</t>
  </si>
  <si>
    <t>RPB4</t>
  </si>
  <si>
    <t>RPB3</t>
  </si>
  <si>
    <t>RPB1</t>
  </si>
  <si>
    <t>Goto et al 2013</t>
  </si>
  <si>
    <t>Pecors Fm</t>
  </si>
  <si>
    <t>Ramsey Lake Fm</t>
  </si>
  <si>
    <t>siltstone</t>
  </si>
  <si>
    <t>Huronian Supergroup</t>
  </si>
  <si>
    <t>Guy et al 2012</t>
  </si>
  <si>
    <t>DK12-3296</t>
  </si>
  <si>
    <t>Johannesburg, Booysens</t>
  </si>
  <si>
    <t>DK12-3316</t>
  </si>
  <si>
    <t>DK12-3325</t>
  </si>
  <si>
    <t>DK12-3331</t>
  </si>
  <si>
    <t>DK12-3342</t>
  </si>
  <si>
    <t>DK12-3357</t>
  </si>
  <si>
    <t>DK12-3391</t>
  </si>
  <si>
    <t>AM1-1016</t>
  </si>
  <si>
    <t>AM1-1019</t>
  </si>
  <si>
    <t>AM1-1023</t>
  </si>
  <si>
    <t>AM1-1026</t>
  </si>
  <si>
    <t>AM1-1033</t>
  </si>
  <si>
    <t>AM1-1038</t>
  </si>
  <si>
    <t>AM1-1059</t>
  </si>
  <si>
    <t>AM1-1064</t>
  </si>
  <si>
    <t>BAB1-47</t>
  </si>
  <si>
    <t>BAB1-54</t>
  </si>
  <si>
    <t>BAB1-71</t>
  </si>
  <si>
    <t>BAB1-80</t>
  </si>
  <si>
    <t>BAB1-113</t>
  </si>
  <si>
    <t>BAB1-115</t>
  </si>
  <si>
    <t>BAB1-120</t>
  </si>
  <si>
    <t>BAB1-122</t>
  </si>
  <si>
    <t>BAB1-123</t>
  </si>
  <si>
    <t>BAB1-125</t>
  </si>
  <si>
    <t>BAB1-141</t>
  </si>
  <si>
    <t>AM1-1409</t>
  </si>
  <si>
    <t>AM1-1414</t>
  </si>
  <si>
    <t>AM1-1420</t>
  </si>
  <si>
    <t>AM1-1428</t>
  </si>
  <si>
    <t>AM1- 1434</t>
  </si>
  <si>
    <t>AM1-1440</t>
  </si>
  <si>
    <t>AM1- 1449</t>
  </si>
  <si>
    <t>AM1-1453</t>
  </si>
  <si>
    <t>AM1-1461</t>
  </si>
  <si>
    <t>AM1-1478</t>
  </si>
  <si>
    <t>AM1-1692</t>
  </si>
  <si>
    <t>Government, Afikander</t>
  </si>
  <si>
    <t>AM1-1698</t>
  </si>
  <si>
    <t>AM1-1708</t>
  </si>
  <si>
    <t>AM1-1725</t>
  </si>
  <si>
    <t>AM1-1735</t>
  </si>
  <si>
    <t>AM1-2054</t>
  </si>
  <si>
    <t>AM1-2057</t>
  </si>
  <si>
    <t>AM1-2061</t>
  </si>
  <si>
    <t>AM1-2066</t>
  </si>
  <si>
    <t>AM1-2080</t>
  </si>
  <si>
    <t>Am1-2235</t>
  </si>
  <si>
    <t>Government, Palmietfontein</t>
  </si>
  <si>
    <t>AM1-2250</t>
  </si>
  <si>
    <t>AM1-2263</t>
  </si>
  <si>
    <t>Am1-2270</t>
  </si>
  <si>
    <t>AM1-2283</t>
  </si>
  <si>
    <t>AM1-2278</t>
  </si>
  <si>
    <t>AM1-2939</t>
  </si>
  <si>
    <t>AM1-2398</t>
  </si>
  <si>
    <t>AM1-2404</t>
  </si>
  <si>
    <t>AM1-2408</t>
  </si>
  <si>
    <t>AM1-2415</t>
  </si>
  <si>
    <t>AM1-2425</t>
  </si>
  <si>
    <t>AM1-2462</t>
  </si>
  <si>
    <t>AM1-2477</t>
  </si>
  <si>
    <t>AM1-2521</t>
  </si>
  <si>
    <t>AM1-2527</t>
  </si>
  <si>
    <t>AM1-2531</t>
  </si>
  <si>
    <t>AM1-2535</t>
  </si>
  <si>
    <t>JY8-2623</t>
  </si>
  <si>
    <t>JY8-2628</t>
  </si>
  <si>
    <t>JY8-2636</t>
  </si>
  <si>
    <t>JY8-2646</t>
  </si>
  <si>
    <t>JY8-2650</t>
  </si>
  <si>
    <t>JY8-2656</t>
  </si>
  <si>
    <t>JY8-2660</t>
  </si>
  <si>
    <t>JY8-2667</t>
  </si>
  <si>
    <t>JY8-2676</t>
  </si>
  <si>
    <t>JY8-2790</t>
  </si>
  <si>
    <t>JY8-2814</t>
  </si>
  <si>
    <t>JY8-2832</t>
  </si>
  <si>
    <t>JY8-2827</t>
  </si>
  <si>
    <t>JY8-2837</t>
  </si>
  <si>
    <t>AM1-2805</t>
  </si>
  <si>
    <t>Government, Coronation</t>
  </si>
  <si>
    <t>AM1-2810</t>
  </si>
  <si>
    <t>Am1-2811</t>
  </si>
  <si>
    <t>AM1-2813</t>
  </si>
  <si>
    <t>AM1-2817</t>
  </si>
  <si>
    <t>AM1-2840</t>
  </si>
  <si>
    <t>AM1-2834</t>
  </si>
  <si>
    <t>AM1-2843</t>
  </si>
  <si>
    <t>AM1-2848</t>
  </si>
  <si>
    <t>AM1-2853</t>
  </si>
  <si>
    <t>BAB1-914</t>
  </si>
  <si>
    <t>Bab1-920</t>
  </si>
  <si>
    <t>BAB1-925</t>
  </si>
  <si>
    <t>BAB1-930</t>
  </si>
  <si>
    <t>BAB1-934</t>
  </si>
  <si>
    <t>BAB1-937</t>
  </si>
  <si>
    <t>BAB1-941</t>
  </si>
  <si>
    <t>BAB1-942</t>
  </si>
  <si>
    <t>BAB1-947</t>
  </si>
  <si>
    <t>BAB1-949</t>
  </si>
  <si>
    <t>BAB1-979</t>
  </si>
  <si>
    <t>BAB1-987</t>
  </si>
  <si>
    <t>BAB1-994</t>
  </si>
  <si>
    <t>BAB1-1000</t>
  </si>
  <si>
    <t>BAB1-1010</t>
  </si>
  <si>
    <t>BAB1-1013</t>
  </si>
  <si>
    <t>BAB1-1012</t>
  </si>
  <si>
    <t>BAB1-1015</t>
  </si>
  <si>
    <t>BAB1-1016</t>
  </si>
  <si>
    <t>BAB1-1066</t>
  </si>
  <si>
    <t>Government, Promise</t>
  </si>
  <si>
    <t>BAB1-1082</t>
  </si>
  <si>
    <t>BAB1-1120</t>
  </si>
  <si>
    <t>BAB1-1138</t>
  </si>
  <si>
    <t>Bab1-1151</t>
  </si>
  <si>
    <t>BAB1-1155</t>
  </si>
  <si>
    <t>BAB1-1157</t>
  </si>
  <si>
    <t>BAB1-1172</t>
  </si>
  <si>
    <t>BAB1-1211</t>
  </si>
  <si>
    <t>BAB1-1220</t>
  </si>
  <si>
    <t>BAB1-1224</t>
  </si>
  <si>
    <t>BAB1-1230</t>
  </si>
  <si>
    <t>BAB1-1236</t>
  </si>
  <si>
    <t>BAB1-1246</t>
  </si>
  <si>
    <t>BAB1-1251</t>
  </si>
  <si>
    <t>BAB1-1262</t>
  </si>
  <si>
    <t>BAB1-1263</t>
  </si>
  <si>
    <t>BAB1-1303</t>
  </si>
  <si>
    <t>BAB1-1313</t>
  </si>
  <si>
    <t>BAB1-1348</t>
  </si>
  <si>
    <t>Government, Eleazar</t>
  </si>
  <si>
    <t>BAB1-1356</t>
  </si>
  <si>
    <t>TF-1-3015</t>
  </si>
  <si>
    <t>Hospital Hill, Brixton</t>
  </si>
  <si>
    <t>TF1-3035</t>
  </si>
  <si>
    <t>TF1-3055</t>
  </si>
  <si>
    <t>TF1-3070</t>
  </si>
  <si>
    <t>TF1-3080</t>
  </si>
  <si>
    <t>TF1-3090</t>
  </si>
  <si>
    <t>TF1-3105</t>
  </si>
  <si>
    <t>TF1-3111</t>
  </si>
  <si>
    <t>TF1-3515</t>
  </si>
  <si>
    <t>TF1-3570</t>
  </si>
  <si>
    <t>TF1-3610</t>
  </si>
  <si>
    <t>TF1-3710</t>
  </si>
  <si>
    <t>TF1-3760</t>
  </si>
  <si>
    <t>TF1-3775</t>
  </si>
  <si>
    <t>TF1-3783</t>
  </si>
  <si>
    <t>TF1-3784</t>
  </si>
  <si>
    <t>TF1-3795</t>
  </si>
  <si>
    <t>TF1-3800</t>
  </si>
  <si>
    <t>TF1-3804</t>
  </si>
  <si>
    <t>TF1-3810</t>
  </si>
  <si>
    <t>TF1-3815</t>
  </si>
  <si>
    <t>TF1-4315</t>
  </si>
  <si>
    <t>TF1-4326</t>
  </si>
  <si>
    <t>Tf1-4333</t>
  </si>
  <si>
    <t>TF1-4340</t>
  </si>
  <si>
    <t>TF1-4350</t>
  </si>
  <si>
    <t>TF1-4360</t>
  </si>
  <si>
    <t>TF1-4370</t>
  </si>
  <si>
    <t>TF1-4375</t>
  </si>
  <si>
    <t>TF1-4380</t>
  </si>
  <si>
    <t>TF1-4385</t>
  </si>
  <si>
    <t>TF1-4390</t>
  </si>
  <si>
    <t>TF1-4395</t>
  </si>
  <si>
    <t>TF1-4400</t>
  </si>
  <si>
    <t>TF1-4405</t>
  </si>
  <si>
    <t>TF1-4410</t>
  </si>
  <si>
    <t>TF1-4415</t>
  </si>
  <si>
    <t>TF1-4420</t>
  </si>
  <si>
    <t>TF1-4430</t>
  </si>
  <si>
    <t>TF1-4455</t>
  </si>
  <si>
    <t>siltstone, sandstone,  magnetic shaleestern Austrailia</t>
  </si>
  <si>
    <t>diamictite</t>
  </si>
  <si>
    <t>quartz</t>
  </si>
  <si>
    <t>siderite and ankerite bearing</t>
  </si>
  <si>
    <t>Fischer et al 2009</t>
  </si>
  <si>
    <t>GKP226.55</t>
  </si>
  <si>
    <t>GKP236.2</t>
  </si>
  <si>
    <t>GKP240.55</t>
  </si>
  <si>
    <t>GKP246.65</t>
  </si>
  <si>
    <t>GKP264.4</t>
  </si>
  <si>
    <t>GKP274.85</t>
  </si>
  <si>
    <t>GKP279.82</t>
  </si>
  <si>
    <t>GKP286.8</t>
  </si>
  <si>
    <t>GKP299.9</t>
  </si>
  <si>
    <t>GKP307.8</t>
  </si>
  <si>
    <t>GKP310.9</t>
  </si>
  <si>
    <t>GKP324.5</t>
  </si>
  <si>
    <t>GKP341.45</t>
  </si>
  <si>
    <t>GKP385.95</t>
  </si>
  <si>
    <t>GKP395.8</t>
  </si>
  <si>
    <t>GKP404.4</t>
  </si>
  <si>
    <t>GKP412.9</t>
  </si>
  <si>
    <t>GKP427.4</t>
  </si>
  <si>
    <t>GKP435.9</t>
  </si>
  <si>
    <t>GKP443.1</t>
  </si>
  <si>
    <t>GKP450.56</t>
  </si>
  <si>
    <t>GKP460.3</t>
  </si>
  <si>
    <t>GKP472.17</t>
  </si>
  <si>
    <t>GKP478.14</t>
  </si>
  <si>
    <t>GKP487.22</t>
  </si>
  <si>
    <t>GKP491.15</t>
  </si>
  <si>
    <t>GKP494.2</t>
  </si>
  <si>
    <t>GKP495.5</t>
  </si>
  <si>
    <t>GKP497.33</t>
  </si>
  <si>
    <t>GKP506.2</t>
  </si>
  <si>
    <t>GKP511.53</t>
  </si>
  <si>
    <t>GKP529.56</t>
  </si>
  <si>
    <t>GKP540.12</t>
  </si>
  <si>
    <t>GKP548.53</t>
  </si>
  <si>
    <t>GKP557.56</t>
  </si>
  <si>
    <t>GKP566.2</t>
  </si>
  <si>
    <t>GKP572.95</t>
  </si>
  <si>
    <t>GKP581.76</t>
  </si>
  <si>
    <t>GKP593.4</t>
  </si>
  <si>
    <t>GKP602.9</t>
  </si>
  <si>
    <t>GKP612.74</t>
  </si>
  <si>
    <t>GKP614.55</t>
  </si>
  <si>
    <t>GKP619</t>
  </si>
  <si>
    <t>GKP626</t>
  </si>
  <si>
    <t>GKP630.05</t>
  </si>
  <si>
    <t>GKP637</t>
  </si>
  <si>
    <t>GKP645.23</t>
  </si>
  <si>
    <t>GKP653.45</t>
  </si>
  <si>
    <t>GKP657.5</t>
  </si>
  <si>
    <t>GKP671.7</t>
  </si>
  <si>
    <t>GKP693.84</t>
  </si>
  <si>
    <t>GKP704.3</t>
  </si>
  <si>
    <t>GKP712.34</t>
  </si>
  <si>
    <t>GKP719.9</t>
  </si>
  <si>
    <t>GKP723.84</t>
  </si>
  <si>
    <t>GKP733.4</t>
  </si>
  <si>
    <t>GKP742.05</t>
  </si>
  <si>
    <t>GKP743.01</t>
  </si>
  <si>
    <t>GKP754.85</t>
  </si>
  <si>
    <t>GKP761.05</t>
  </si>
  <si>
    <t>GKP769.82</t>
  </si>
  <si>
    <t>GKP785.88</t>
  </si>
  <si>
    <t>GKP796.22</t>
  </si>
  <si>
    <t>GKP800.25</t>
  </si>
  <si>
    <t>GKP825.85</t>
  </si>
  <si>
    <t>GKP849.65</t>
  </si>
  <si>
    <t>GKP854.83</t>
  </si>
  <si>
    <t>GKP864.55</t>
  </si>
  <si>
    <t>GKP871.83</t>
  </si>
  <si>
    <t>GKP872.83</t>
  </si>
  <si>
    <t>GKP876.95</t>
  </si>
  <si>
    <t>GKP884.9</t>
  </si>
  <si>
    <t>GKP892.4</t>
  </si>
  <si>
    <t>GKP925.2</t>
  </si>
  <si>
    <t>GKP965.1</t>
  </si>
  <si>
    <t>GKP966.54</t>
  </si>
  <si>
    <t>GKP970.75</t>
  </si>
  <si>
    <t>GKP980</t>
  </si>
  <si>
    <t>GKP1002.9</t>
  </si>
  <si>
    <t>GKP1019.9</t>
  </si>
  <si>
    <t>GKP1028.2</t>
  </si>
  <si>
    <t>GKP1033.5</t>
  </si>
  <si>
    <t>GKP1035.7</t>
  </si>
  <si>
    <t>GKP1047.7</t>
  </si>
  <si>
    <t>GKP1051.3</t>
  </si>
  <si>
    <t>GKP1061.15</t>
  </si>
  <si>
    <t>GKP1077</t>
  </si>
  <si>
    <t>GKP1081.75</t>
  </si>
  <si>
    <t>GKP1110.45</t>
  </si>
  <si>
    <t>GKP1121.2</t>
  </si>
  <si>
    <t>GKP1129.65</t>
  </si>
  <si>
    <t>GKP1135.15</t>
  </si>
  <si>
    <t>GKP1139.8</t>
  </si>
  <si>
    <t>GKP1150.9</t>
  </si>
  <si>
    <t>GKP1173.2</t>
  </si>
  <si>
    <t>GKP1180.2</t>
  </si>
  <si>
    <t>GKP1186.56</t>
  </si>
  <si>
    <t>GKP1187.7</t>
  </si>
  <si>
    <t>GKP1191.1</t>
  </si>
  <si>
    <t>GKP1200.95</t>
  </si>
  <si>
    <t>GKP1206.17</t>
  </si>
  <si>
    <t>GKP1209.4</t>
  </si>
  <si>
    <t>GKP1214.45</t>
  </si>
  <si>
    <t>GKP1220.2</t>
  </si>
  <si>
    <t>GKP1229.8</t>
  </si>
  <si>
    <t>GKP1236.4</t>
  </si>
  <si>
    <t>GKP1251.7</t>
  </si>
  <si>
    <t>GKP1257.5</t>
  </si>
  <si>
    <t>GKP1262.5</t>
  </si>
  <si>
    <t>GKP1277.4</t>
  </si>
  <si>
    <t>GKP1294.8</t>
  </si>
  <si>
    <t>GKP1295.6</t>
  </si>
  <si>
    <t>GKP1301</t>
  </si>
  <si>
    <t>GKP1304.25</t>
  </si>
  <si>
    <t>GKF183.1</t>
  </si>
  <si>
    <t>GKF188.48</t>
  </si>
  <si>
    <t>GKF205.58</t>
  </si>
  <si>
    <t>GKF207.9</t>
  </si>
  <si>
    <t>GKF209.8</t>
  </si>
  <si>
    <t>GKF210.67</t>
  </si>
  <si>
    <t>GKF221.65</t>
  </si>
  <si>
    <t>GKF233.95</t>
  </si>
  <si>
    <t>GKF247</t>
  </si>
  <si>
    <t>GKF256</t>
  </si>
  <si>
    <t>GKF264.7</t>
  </si>
  <si>
    <t>GKF270.1</t>
  </si>
  <si>
    <t>GKF280</t>
  </si>
  <si>
    <t>GKF288.1</t>
  </si>
  <si>
    <t>GKF302.75</t>
  </si>
  <si>
    <t>GKF318.7</t>
  </si>
  <si>
    <t>GKF331.9</t>
  </si>
  <si>
    <t>GKF365.12</t>
  </si>
  <si>
    <t>GKF375.75</t>
  </si>
  <si>
    <t>GKF439.45</t>
  </si>
  <si>
    <t>GKF440.7</t>
  </si>
  <si>
    <t>GKF449.66</t>
  </si>
  <si>
    <t>GKF455.7</t>
  </si>
  <si>
    <t>GKF482.65</t>
  </si>
  <si>
    <t>GKF486.86</t>
  </si>
  <si>
    <t>GKF491.38</t>
  </si>
  <si>
    <t>GKF499.4</t>
  </si>
  <si>
    <t>GKF505.76</t>
  </si>
  <si>
    <t>GKF560.48</t>
  </si>
  <si>
    <t>GKF570.16</t>
  </si>
  <si>
    <t>GKF581.82</t>
  </si>
  <si>
    <t>GKF606.14</t>
  </si>
  <si>
    <t>GKF617</t>
  </si>
  <si>
    <t>GKF625.1</t>
  </si>
  <si>
    <t>GKF631.22</t>
  </si>
  <si>
    <t>GKF640.27</t>
  </si>
  <si>
    <t>GKF645.28</t>
  </si>
  <si>
    <t>GKF654.79</t>
  </si>
  <si>
    <t>GKF657.1</t>
  </si>
  <si>
    <t>GKF660.17</t>
  </si>
  <si>
    <t>GKF665.11</t>
  </si>
  <si>
    <t>GKF670.02</t>
  </si>
  <si>
    <t>GKF670.13</t>
  </si>
  <si>
    <t>GKF674.92</t>
  </si>
  <si>
    <t>GKF675.6</t>
  </si>
  <si>
    <t>GKF676.44</t>
  </si>
  <si>
    <t>GKF685.22</t>
  </si>
  <si>
    <t>GKF689.94</t>
  </si>
  <si>
    <t>GKF696.28</t>
  </si>
  <si>
    <t>GKF699.93</t>
  </si>
  <si>
    <t>GKF705.14</t>
  </si>
  <si>
    <t>GKF709.95</t>
  </si>
  <si>
    <t>GKF720.29</t>
  </si>
  <si>
    <t>GKF725.5</t>
  </si>
  <si>
    <t>GKF726.8</t>
  </si>
  <si>
    <t>GKF729.7</t>
  </si>
  <si>
    <t>GKF735.92</t>
  </si>
  <si>
    <t>GKF738.7</t>
  </si>
  <si>
    <t>GKF739.7</t>
  </si>
  <si>
    <t>GKF745.12</t>
  </si>
  <si>
    <t>GKF751.52</t>
  </si>
  <si>
    <t>GKF759.13</t>
  </si>
  <si>
    <t>GKF774.92</t>
  </si>
  <si>
    <t>GKF787.67</t>
  </si>
  <si>
    <t>GKF816.32</t>
  </si>
  <si>
    <t>GKF827.87</t>
  </si>
  <si>
    <t>GKF828.26</t>
  </si>
  <si>
    <t>GKF835.95</t>
  </si>
  <si>
    <t>GKF838.9</t>
  </si>
  <si>
    <t>GKF858.49</t>
  </si>
  <si>
    <t>GKF862.81</t>
  </si>
  <si>
    <t>GKF865.52</t>
  </si>
  <si>
    <t>GKF867.2</t>
  </si>
  <si>
    <t>GKF872.26</t>
  </si>
  <si>
    <t>GKF877.4</t>
  </si>
  <si>
    <t>GKF906.55</t>
  </si>
  <si>
    <t>GKF925.9</t>
  </si>
  <si>
    <t>GKF934.43</t>
  </si>
  <si>
    <t>GKF949.6</t>
  </si>
  <si>
    <t>GKF955.15</t>
  </si>
  <si>
    <t>GKF961.87</t>
  </si>
  <si>
    <t>GKF965.3</t>
  </si>
  <si>
    <t>GKF966.23</t>
  </si>
  <si>
    <t>GKF966.97</t>
  </si>
  <si>
    <t>GKF975.1</t>
  </si>
  <si>
    <t>GKF981.79</t>
  </si>
  <si>
    <t>GKF990.63</t>
  </si>
  <si>
    <t>GKF996.18</t>
  </si>
  <si>
    <t>GKF1008.7</t>
  </si>
  <si>
    <t>GKF1030.54</t>
  </si>
  <si>
    <t>GKF1040.31</t>
  </si>
  <si>
    <t>GKF1043.8</t>
  </si>
  <si>
    <t>GKF1075.63</t>
  </si>
  <si>
    <t>GKF1080.36</t>
  </si>
  <si>
    <t>GKF1094.8</t>
  </si>
  <si>
    <t>GKF1106.82</t>
  </si>
  <si>
    <t>GKF1107.05</t>
  </si>
  <si>
    <t>GKF1120.24</t>
  </si>
  <si>
    <t>GKF1129.38</t>
  </si>
  <si>
    <t>GKF1139.58</t>
  </si>
  <si>
    <t>GKF1141.78</t>
  </si>
  <si>
    <t>GKF1150.23</t>
  </si>
  <si>
    <t>GKF1164.34</t>
  </si>
  <si>
    <t>GKF1176.14</t>
  </si>
  <si>
    <t>GKF1189.83</t>
  </si>
  <si>
    <t>GKF1191.05</t>
  </si>
  <si>
    <t>GKF1195.64</t>
  </si>
  <si>
    <t>GKF1205.29</t>
  </si>
  <si>
    <t>GKF1220.16</t>
  </si>
  <si>
    <t>GKF1225.03</t>
  </si>
  <si>
    <t>GKF1244</t>
  </si>
  <si>
    <t>GKF1255.18</t>
  </si>
  <si>
    <t>GKF1281.85</t>
  </si>
  <si>
    <t>GKF1290.52</t>
  </si>
  <si>
    <t>GKF1313.19</t>
  </si>
  <si>
    <t>GKF1316.1</t>
  </si>
  <si>
    <t>GKF1322.88</t>
  </si>
  <si>
    <t>GKF1330.26</t>
  </si>
  <si>
    <t>GKF1332.11</t>
  </si>
  <si>
    <t>GKF1334.13</t>
  </si>
  <si>
    <t>GKF1336.97</t>
  </si>
  <si>
    <t>GKF1348.81</t>
  </si>
  <si>
    <t>GKF1352.21</t>
  </si>
  <si>
    <t>GKF1355</t>
  </si>
  <si>
    <t>GKF1359.15</t>
  </si>
  <si>
    <t>GKF1359.9</t>
  </si>
  <si>
    <t>GKF1362</t>
  </si>
  <si>
    <t>GKF1364.76</t>
  </si>
  <si>
    <t>GKF1367.18</t>
  </si>
  <si>
    <t>GKF1373.22</t>
  </si>
  <si>
    <t>GKF1375.5</t>
  </si>
  <si>
    <t>GKF1384.88</t>
  </si>
  <si>
    <t>GKF1386.26</t>
  </si>
  <si>
    <t>GKF1386.39</t>
  </si>
  <si>
    <t>GKF1395.37</t>
  </si>
  <si>
    <t>GKF1396.83</t>
  </si>
  <si>
    <t>GKF1402.34</t>
  </si>
  <si>
    <t>GKF1404.87</t>
  </si>
  <si>
    <t>GKF1407.6</t>
  </si>
  <si>
    <t>GKF1412.8</t>
  </si>
  <si>
    <t>GKF1418.1</t>
  </si>
  <si>
    <t>GKF1445.49</t>
  </si>
  <si>
    <t>GKF1446.82</t>
  </si>
  <si>
    <t>GKF1450.84</t>
  </si>
  <si>
    <t>GKF1458.42</t>
  </si>
  <si>
    <t>GKF1464.61</t>
  </si>
  <si>
    <t>GKF1469.45</t>
  </si>
  <si>
    <t>GKF1472.17</t>
  </si>
  <si>
    <t>GKF1475.14</t>
  </si>
  <si>
    <t>GKF1476.53</t>
  </si>
  <si>
    <t>GKF1477.37</t>
  </si>
  <si>
    <t>GKF1489.21</t>
  </si>
  <si>
    <t>GKF1501.85</t>
  </si>
  <si>
    <t>Jia et al 2004</t>
  </si>
  <si>
    <t>PF1</t>
  </si>
  <si>
    <t>PF2</t>
  </si>
  <si>
    <t>PF3</t>
  </si>
  <si>
    <t>PF4</t>
  </si>
  <si>
    <t>H11A</t>
  </si>
  <si>
    <t>H11B</t>
  </si>
  <si>
    <t>Botswana</t>
  </si>
  <si>
    <t>Penhalonga Fm</t>
  </si>
  <si>
    <t>Western Abitibi Greenstone Belt</t>
  </si>
  <si>
    <t>H101</t>
  </si>
  <si>
    <t>H102</t>
  </si>
  <si>
    <t>H007A</t>
  </si>
  <si>
    <t>H4</t>
  </si>
  <si>
    <t>West Africa</t>
  </si>
  <si>
    <t>Ashanti Belt</t>
  </si>
  <si>
    <t>A451</t>
  </si>
  <si>
    <t>A452</t>
  </si>
  <si>
    <t>A453</t>
  </si>
  <si>
    <t>A144A</t>
  </si>
  <si>
    <t>A144B</t>
  </si>
  <si>
    <t>A346A</t>
  </si>
  <si>
    <t>A346B</t>
  </si>
  <si>
    <t>A346C</t>
  </si>
  <si>
    <t>Woodiana Member, Jeerinah Fm</t>
  </si>
  <si>
    <t>Kakegawa and Nanri, 2006</t>
  </si>
  <si>
    <t>PC05-020A</t>
  </si>
  <si>
    <t>calcite</t>
  </si>
  <si>
    <t>PC05-020B-1</t>
  </si>
  <si>
    <t>PC05-020B-2</t>
  </si>
  <si>
    <t>PC05-020B-3</t>
  </si>
  <si>
    <t>PC05-020B-4</t>
  </si>
  <si>
    <t>PC05-020B-5</t>
  </si>
  <si>
    <t>PC05-020C-1</t>
  </si>
  <si>
    <t>PC05-020C-2</t>
  </si>
  <si>
    <t>PC05-020C-3</t>
  </si>
  <si>
    <t>PC05-020C-4</t>
  </si>
  <si>
    <t>PC05-020C-5</t>
  </si>
  <si>
    <t>PC05-020C-6</t>
  </si>
  <si>
    <t>PC06-031</t>
  </si>
  <si>
    <t>Pc06-041</t>
  </si>
  <si>
    <t>PC06-024B</t>
  </si>
  <si>
    <t>PC06-024I</t>
  </si>
  <si>
    <t>PC06-027</t>
  </si>
  <si>
    <t>PC06-029</t>
  </si>
  <si>
    <t>PC06-040</t>
  </si>
  <si>
    <t>PC06-044</t>
  </si>
  <si>
    <t>Coonterunah Group</t>
  </si>
  <si>
    <t>70615K</t>
  </si>
  <si>
    <t>70648K</t>
  </si>
  <si>
    <t>94052K</t>
  </si>
  <si>
    <t>94053-5</t>
  </si>
  <si>
    <t>94053-10</t>
  </si>
  <si>
    <t>94053-15</t>
  </si>
  <si>
    <t>94053-20</t>
  </si>
  <si>
    <t>94053-25</t>
  </si>
  <si>
    <t>96019A</t>
  </si>
  <si>
    <t>96019A-2</t>
  </si>
  <si>
    <t>96020C</t>
  </si>
  <si>
    <t>96020C -1</t>
  </si>
  <si>
    <t>96022C</t>
  </si>
  <si>
    <t>96031-1</t>
  </si>
  <si>
    <t>97020A</t>
  </si>
  <si>
    <t>97020B</t>
  </si>
  <si>
    <t>97020B-1</t>
  </si>
  <si>
    <t>PC03-104</t>
  </si>
  <si>
    <t>Pc03-119</t>
  </si>
  <si>
    <t>PC03-119-1</t>
  </si>
  <si>
    <t>PC04-005</t>
  </si>
  <si>
    <t>PC04-005-1</t>
  </si>
  <si>
    <t>PC04-005-2</t>
  </si>
  <si>
    <t>PC01-113</t>
  </si>
  <si>
    <t>PC04-113</t>
  </si>
  <si>
    <t>PC04-113-2</t>
  </si>
  <si>
    <t>96045A</t>
  </si>
  <si>
    <t>96045B</t>
  </si>
  <si>
    <t>PC05-020A-blk</t>
  </si>
  <si>
    <t>PC05-021lam1</t>
  </si>
  <si>
    <t>PC05-021lam2</t>
  </si>
  <si>
    <t>PC05-021lam3</t>
  </si>
  <si>
    <t>PC05-021lam4</t>
  </si>
  <si>
    <t>PC05-021lam5</t>
  </si>
  <si>
    <t>PC05-021lam6</t>
  </si>
  <si>
    <t>PC06-031-1</t>
  </si>
  <si>
    <t>PC06-031-2</t>
  </si>
  <si>
    <t>PC06-041-blk</t>
  </si>
  <si>
    <t>PC06-041-blk-1</t>
  </si>
  <si>
    <t>Pc05-020C-1</t>
  </si>
  <si>
    <t>Pc05-020C-2</t>
  </si>
  <si>
    <t>Pc05-020C-3</t>
  </si>
  <si>
    <t>Pc05-020C-4</t>
  </si>
  <si>
    <t>Pc05-020C-5</t>
  </si>
  <si>
    <t>Pc05-020C-6</t>
  </si>
  <si>
    <t>Pc05-020C-7</t>
  </si>
  <si>
    <t>PC05-020B-lam1</t>
  </si>
  <si>
    <t>PC05-020B-lam2</t>
  </si>
  <si>
    <t>PC05-020B-lam3</t>
  </si>
  <si>
    <t>PC05-020B-lam4</t>
  </si>
  <si>
    <t>PC05-020B-lam5</t>
  </si>
  <si>
    <t>Pc05-020C-8</t>
  </si>
  <si>
    <t>155m</t>
  </si>
  <si>
    <t>﻿155.00m</t>
  </si>
  <si>
    <t>163.70m</t>
  </si>
  <si>
    <t>170.75m</t>
  </si>
  <si>
    <t>155m-1</t>
  </si>
  <si>
    <t>157.6m</t>
  </si>
  <si>
    <t>157.60-1</t>
  </si>
  <si>
    <t>157.6-2</t>
  </si>
  <si>
    <t>157.6-3</t>
  </si>
  <si>
    <t>158.7m-1</t>
  </si>
  <si>
    <t>158.7-2</t>
  </si>
  <si>
    <t>158.7-3</t>
  </si>
  <si>
    <t>160.4m</t>
  </si>
  <si>
    <t>160.40m-1</t>
  </si>
  <si>
    <t>160.40-2</t>
  </si>
  <si>
    <t>160.40-3</t>
  </si>
  <si>
    <t>160.70-m</t>
  </si>
  <si>
    <t>160.70m-1</t>
  </si>
  <si>
    <t>162.40m</t>
  </si>
  <si>
    <t>162.40m rep1</t>
  </si>
  <si>
    <t>163.40m-2</t>
  </si>
  <si>
    <t>163.40-3</t>
  </si>
  <si>
    <t>163.40-4</t>
  </si>
  <si>
    <t>163.40m-5</t>
  </si>
  <si>
    <t>16.70m-1</t>
  </si>
  <si>
    <t>16.70m-2</t>
  </si>
  <si>
    <t>16.70m-3</t>
  </si>
  <si>
    <t>170.75m-1</t>
  </si>
  <si>
    <t>170.75m-2</t>
  </si>
  <si>
    <t>170.75m-3</t>
  </si>
  <si>
    <t>170.75m-4</t>
  </si>
  <si>
    <t>170.75m-5</t>
  </si>
  <si>
    <t>288.5m</t>
  </si>
  <si>
    <t>288.55m-1</t>
  </si>
  <si>
    <t>310.53m</t>
  </si>
  <si>
    <t>310.53m-1</t>
  </si>
  <si>
    <t>311.64m</t>
  </si>
  <si>
    <t>311.64m-1</t>
  </si>
  <si>
    <t>312.32m</t>
  </si>
  <si>
    <t>312.32m-1</t>
  </si>
  <si>
    <t>313.37m</t>
  </si>
  <si>
    <t>313.37m-1</t>
  </si>
  <si>
    <t>pC06-204B-1</t>
  </si>
  <si>
    <t>PC-O4I-1</t>
  </si>
  <si>
    <t>PC-06-027</t>
  </si>
  <si>
    <t>PC06-027-1</t>
  </si>
  <si>
    <t>PC06-2029</t>
  </si>
  <si>
    <t>PC06-029-1</t>
  </si>
  <si>
    <t>PC06-041</t>
  </si>
  <si>
    <t>PC06-044-1</t>
  </si>
  <si>
    <t>PC06-040-1</t>
  </si>
  <si>
    <t>Kerrich et al 2006</t>
  </si>
  <si>
    <t>HCLC1-P2</t>
  </si>
  <si>
    <t>Bhimangundi Locality</t>
  </si>
  <si>
    <t>HCLC4-P2</t>
  </si>
  <si>
    <t>HCLC9-P2</t>
  </si>
  <si>
    <t>HCLC10-P2</t>
  </si>
  <si>
    <t>Vibutigudda Locality</t>
  </si>
  <si>
    <t>India (dhawar)</t>
  </si>
  <si>
    <t>HCLC11-p1</t>
  </si>
  <si>
    <t>HCLC12-p1</t>
  </si>
  <si>
    <t>HCLC14-p1</t>
  </si>
  <si>
    <t>HCLC17-p1</t>
  </si>
  <si>
    <t>HCLC19-p1</t>
  </si>
  <si>
    <t>HCLC22-p1</t>
  </si>
  <si>
    <t>Kiyokawa et al 2006</t>
  </si>
  <si>
    <t>Dixon Island Formation</t>
  </si>
  <si>
    <t>9911-09a</t>
  </si>
  <si>
    <t>9911-09b</t>
  </si>
  <si>
    <t>9910-14</t>
  </si>
  <si>
    <t>9910-16</t>
  </si>
  <si>
    <t>9910-18</t>
  </si>
  <si>
    <t>9910-19</t>
  </si>
  <si>
    <t>9910-20</t>
  </si>
  <si>
    <t>9910-22</t>
  </si>
  <si>
    <t>9910-25</t>
  </si>
  <si>
    <t>9910-29</t>
  </si>
  <si>
    <t>9910-31</t>
  </si>
  <si>
    <t>9910-32</t>
  </si>
  <si>
    <t>9910-35</t>
  </si>
  <si>
    <t>9910-37</t>
  </si>
  <si>
    <t>9910-38</t>
  </si>
  <si>
    <t>9910-39</t>
  </si>
  <si>
    <t>9910-40</t>
  </si>
  <si>
    <t>9909-17</t>
  </si>
  <si>
    <t>9909-18</t>
  </si>
  <si>
    <t>9909-21</t>
  </si>
  <si>
    <t>9909-22</t>
  </si>
  <si>
    <t>9909-24</t>
  </si>
  <si>
    <t>9909-28</t>
  </si>
  <si>
    <t>9909-29</t>
  </si>
  <si>
    <t>9909-33</t>
  </si>
  <si>
    <t>9909-39</t>
  </si>
  <si>
    <t>9909-40</t>
  </si>
  <si>
    <t>9909-41</t>
  </si>
  <si>
    <t>9909-43</t>
  </si>
  <si>
    <t>9909-44</t>
  </si>
  <si>
    <t>9909-45</t>
  </si>
  <si>
    <t>9909-46</t>
  </si>
  <si>
    <t>9910-15</t>
  </si>
  <si>
    <t>9909-13</t>
  </si>
  <si>
    <t>9909-19</t>
  </si>
  <si>
    <t>9909-31</t>
  </si>
  <si>
    <t>9909-32</t>
  </si>
  <si>
    <t>9909-34</t>
  </si>
  <si>
    <t>9910-13</t>
  </si>
  <si>
    <t>9910-23</t>
  </si>
  <si>
    <t>9910-24</t>
  </si>
  <si>
    <t>9910-28</t>
  </si>
  <si>
    <t>9910-30</t>
  </si>
  <si>
    <t>9910-26</t>
  </si>
  <si>
    <t>9910-27</t>
  </si>
  <si>
    <t>9910-33</t>
  </si>
  <si>
    <t>9910-34</t>
  </si>
  <si>
    <t>9910-36</t>
  </si>
  <si>
    <t>9909-27</t>
  </si>
  <si>
    <t>Ono et al 2006</t>
  </si>
  <si>
    <t>PNG1-874</t>
  </si>
  <si>
    <t>PNG1-1398.3</t>
  </si>
  <si>
    <t>PNG2-657.2</t>
  </si>
  <si>
    <t>PNG2-882.2</t>
  </si>
  <si>
    <t>PNG2-1001</t>
  </si>
  <si>
    <t>PNG3-1833</t>
  </si>
  <si>
    <t>PNG4-1289.5</t>
  </si>
  <si>
    <t>PNG4-1366.3</t>
  </si>
  <si>
    <t>PNG4-1595.7</t>
  </si>
  <si>
    <t>Rosing et al 1999</t>
  </si>
  <si>
    <t>slate</t>
  </si>
  <si>
    <t>930055B</t>
  </si>
  <si>
    <t>Shimoyama and Matsubaya, 1982</t>
  </si>
  <si>
    <t>39-2</t>
  </si>
  <si>
    <t>205-3</t>
  </si>
  <si>
    <t>206-1</t>
  </si>
  <si>
    <t>206-3</t>
  </si>
  <si>
    <t>206-5</t>
  </si>
  <si>
    <t>207-1</t>
  </si>
  <si>
    <t>22-6</t>
  </si>
  <si>
    <t>38-2</t>
  </si>
  <si>
    <t>38-3</t>
  </si>
  <si>
    <t>Strauss and Beukes, 1996</t>
  </si>
  <si>
    <t>Reivilo</t>
  </si>
  <si>
    <t>B598</t>
  </si>
  <si>
    <t>B599</t>
  </si>
  <si>
    <t>B600</t>
  </si>
  <si>
    <t>B602</t>
  </si>
  <si>
    <t>Monteville Formation</t>
  </si>
  <si>
    <t>B603</t>
  </si>
  <si>
    <t>B604</t>
  </si>
  <si>
    <t>B605</t>
  </si>
  <si>
    <t>B606</t>
  </si>
  <si>
    <t>B607</t>
  </si>
  <si>
    <t>B608</t>
  </si>
  <si>
    <t>B609</t>
  </si>
  <si>
    <t>B610</t>
  </si>
  <si>
    <t>B611</t>
  </si>
  <si>
    <t>B612</t>
  </si>
  <si>
    <t>B613</t>
  </si>
  <si>
    <t>B614</t>
  </si>
  <si>
    <t>B615</t>
  </si>
  <si>
    <t>B616</t>
  </si>
  <si>
    <t>B617</t>
  </si>
  <si>
    <t>B618</t>
  </si>
  <si>
    <t>B619</t>
  </si>
  <si>
    <t>B620</t>
  </si>
  <si>
    <t>B621</t>
  </si>
  <si>
    <t>B622</t>
  </si>
  <si>
    <t>B623</t>
  </si>
  <si>
    <t>Boomplas Fm</t>
  </si>
  <si>
    <t>B624</t>
  </si>
  <si>
    <t>B625</t>
  </si>
  <si>
    <t>B626</t>
  </si>
  <si>
    <t>B627</t>
  </si>
  <si>
    <t>B628</t>
  </si>
  <si>
    <t>B629</t>
  </si>
  <si>
    <t>B484</t>
  </si>
  <si>
    <t>B485</t>
  </si>
  <si>
    <t>B486</t>
  </si>
  <si>
    <t>B487</t>
  </si>
  <si>
    <t>B488</t>
  </si>
  <si>
    <t>B489</t>
  </si>
  <si>
    <t>B490</t>
  </si>
  <si>
    <t>B491</t>
  </si>
  <si>
    <t>B492</t>
  </si>
  <si>
    <t>B493</t>
  </si>
  <si>
    <t>B494</t>
  </si>
  <si>
    <t>B495</t>
  </si>
  <si>
    <t>B496</t>
  </si>
  <si>
    <t>B497</t>
  </si>
  <si>
    <t>B498</t>
  </si>
  <si>
    <t>B499</t>
  </si>
  <si>
    <t>B500</t>
  </si>
  <si>
    <t>B501</t>
  </si>
  <si>
    <t>Thomazo et al 2009</t>
  </si>
  <si>
    <t>﻿GIS42.7</t>
  </si>
  <si>
    <t>stromatolite</t>
  </si>
  <si>
    <t>GIS43.9</t>
  </si>
  <si>
    <t>GIS44.5</t>
  </si>
  <si>
    <t>GIS47.0</t>
  </si>
  <si>
    <t>GIS68.0</t>
  </si>
  <si>
    <t>GIS68.2</t>
  </si>
  <si>
    <t>GIS68.9</t>
  </si>
  <si>
    <t>GIS69.2</t>
  </si>
  <si>
    <t>GIS69.45</t>
  </si>
  <si>
    <t>GIS69.55</t>
  </si>
  <si>
    <t>GIS69.7</t>
  </si>
  <si>
    <t>GIS69.9</t>
  </si>
  <si>
    <t>GIS70.4</t>
  </si>
  <si>
    <t>GIS70.6</t>
  </si>
  <si>
    <t>GIS70.8</t>
  </si>
  <si>
    <t>GIS72.1</t>
  </si>
  <si>
    <t>GIS72.4</t>
  </si>
  <si>
    <t>GIS73.0</t>
  </si>
  <si>
    <t>GIS73.5</t>
  </si>
  <si>
    <t>GIS75.1</t>
  </si>
  <si>
    <t>GIS75.4</t>
  </si>
  <si>
    <t>GIS77.1</t>
  </si>
  <si>
    <t>GIS77.2</t>
  </si>
  <si>
    <t>GIS78.1</t>
  </si>
  <si>
    <t>GIS78.4</t>
  </si>
  <si>
    <t>GIS80.1</t>
  </si>
  <si>
    <t>GIS80.4</t>
  </si>
  <si>
    <t>GIS80.6</t>
  </si>
  <si>
    <t>GIS81.4</t>
  </si>
  <si>
    <t>GIS82.6</t>
  </si>
  <si>
    <t>GIS82.8</t>
  </si>
  <si>
    <t>GIS83.2</t>
  </si>
  <si>
    <t>GIS83.4</t>
  </si>
  <si>
    <t>GIS84.6</t>
  </si>
  <si>
    <t>GIS84.8</t>
  </si>
  <si>
    <t>GIS85.7</t>
  </si>
  <si>
    <t>GIS87.5</t>
  </si>
  <si>
    <t>GIS88.2</t>
  </si>
  <si>
    <t>GIS88.8</t>
  </si>
  <si>
    <t>GIS89.6</t>
  </si>
  <si>
    <t>GIS90.4</t>
  </si>
  <si>
    <t>Age Range (Ga)</t>
  </si>
  <si>
    <t>2.77-2.41</t>
  </si>
  <si>
    <t>Thomazo et al 2013</t>
  </si>
  <si>
    <t>Bulayan Group</t>
  </si>
  <si>
    <t>Ontario Wabigoon subprovince</t>
  </si>
  <si>
    <t>Gowganda Fm</t>
  </si>
  <si>
    <t>Keewatin Group</t>
  </si>
  <si>
    <t>Witwatersrand Supergroup</t>
  </si>
  <si>
    <t>Sebakawian Group</t>
  </si>
  <si>
    <t>Overwacht Group</t>
  </si>
  <si>
    <t>Griquatown Iron Fm</t>
  </si>
  <si>
    <t>Jeppestown,Roodepoort</t>
  </si>
  <si>
    <t>Hospital Hill, parktown</t>
  </si>
  <si>
    <t>CHS-1</t>
  </si>
  <si>
    <t>CHS-2</t>
  </si>
  <si>
    <t>CHS-3</t>
  </si>
  <si>
    <t>CHS-3'</t>
  </si>
  <si>
    <t>CHS-4'-1</t>
  </si>
  <si>
    <t>CHS-4</t>
  </si>
  <si>
    <t>CHS-4'-2</t>
  </si>
  <si>
    <t>CHS-5</t>
  </si>
  <si>
    <t>CHS-5'-1</t>
  </si>
  <si>
    <t>CHS-5'</t>
  </si>
  <si>
    <t>CHS-5''</t>
  </si>
  <si>
    <t>CHS-6</t>
  </si>
  <si>
    <t>CHS-7'-1</t>
  </si>
  <si>
    <t>CHS-7'-2</t>
  </si>
  <si>
    <t>CHS-7'-3</t>
  </si>
  <si>
    <t>CHS-7</t>
  </si>
  <si>
    <t>CHS-8</t>
  </si>
  <si>
    <t>CHS-9'</t>
  </si>
  <si>
    <t>CHS-9'-BS</t>
  </si>
  <si>
    <t>CHS-9</t>
  </si>
  <si>
    <t>CHS-10 BIS</t>
  </si>
  <si>
    <t>CHS-11</t>
  </si>
  <si>
    <t>CHS-12</t>
  </si>
  <si>
    <t>CHS-12'1</t>
  </si>
  <si>
    <t>CHS-12'-2</t>
  </si>
  <si>
    <t>CHS-13''</t>
  </si>
  <si>
    <t>CHS-13'-1</t>
  </si>
  <si>
    <t>CHS-13'-2</t>
  </si>
  <si>
    <t>CHS-13</t>
  </si>
  <si>
    <t>CHS-14''</t>
  </si>
  <si>
    <t>CHS-14'''</t>
  </si>
  <si>
    <t>CHS-14</t>
  </si>
  <si>
    <t>CHS-14'</t>
  </si>
  <si>
    <t>CHS-15'</t>
  </si>
  <si>
    <t>BES-61(J)</t>
  </si>
  <si>
    <t>BES-22 (J)</t>
  </si>
  <si>
    <t xml:space="preserve">BES-53C (J) </t>
  </si>
  <si>
    <t>BES-49C (J)</t>
  </si>
  <si>
    <t>BES=44A  ®</t>
  </si>
  <si>
    <t>BES-40®</t>
  </si>
  <si>
    <t>BES-2(SV)</t>
  </si>
  <si>
    <t>BES-1 (SV)</t>
  </si>
  <si>
    <t>BES-6 (S)</t>
  </si>
  <si>
    <t>volcaniclastic + carbonate</t>
  </si>
  <si>
    <t>Watanabe et al. 1997</t>
  </si>
  <si>
    <t>Silverton, Kaapvaal</t>
  </si>
  <si>
    <t>D80</t>
  </si>
  <si>
    <t>D83</t>
  </si>
  <si>
    <t>D99</t>
  </si>
  <si>
    <t>CDV1-2</t>
  </si>
  <si>
    <t>CDv1-3</t>
  </si>
  <si>
    <t>CDV1-4</t>
  </si>
  <si>
    <t>Timeball Hill, Kaapvaal</t>
  </si>
  <si>
    <t>Strubenkop, Kaapvaal</t>
  </si>
  <si>
    <t>MSF1-3</t>
  </si>
  <si>
    <t>msf1-4</t>
  </si>
  <si>
    <t>msf2-3</t>
  </si>
  <si>
    <t>msf2-5</t>
  </si>
  <si>
    <t>msf2-7</t>
  </si>
  <si>
    <t>wbk1-2</t>
  </si>
  <si>
    <t>wbk1-4</t>
  </si>
  <si>
    <t>cdv1-16</t>
  </si>
  <si>
    <t>cdv1-17</t>
  </si>
  <si>
    <t>cdv1-19</t>
  </si>
  <si>
    <t>cdv1-22</t>
  </si>
  <si>
    <t>cdv1-27</t>
  </si>
  <si>
    <t>Black Reef, Kaapvaal</t>
  </si>
  <si>
    <t>MEE4</t>
  </si>
  <si>
    <t>MEE20</t>
  </si>
  <si>
    <t>MEE22</t>
  </si>
  <si>
    <t>MEE29</t>
  </si>
  <si>
    <t>MEE35</t>
  </si>
  <si>
    <t>MEE40</t>
  </si>
  <si>
    <t>CDV1-28</t>
  </si>
  <si>
    <t>Selati, Kaapvaal</t>
  </si>
  <si>
    <t>D50</t>
  </si>
  <si>
    <t>D53</t>
  </si>
  <si>
    <t>C197</t>
  </si>
  <si>
    <t>JWS8-10</t>
  </si>
  <si>
    <t>JWS8-11</t>
  </si>
  <si>
    <t>MEE16</t>
  </si>
  <si>
    <t>MEE19</t>
  </si>
  <si>
    <t>MEE34</t>
  </si>
  <si>
    <t>MEE 39</t>
  </si>
  <si>
    <t>MED4</t>
  </si>
  <si>
    <t>MED8</t>
  </si>
  <si>
    <t>MED9</t>
  </si>
  <si>
    <t>MEE27</t>
  </si>
  <si>
    <t>SJ3-1</t>
  </si>
  <si>
    <t>SJ3-5</t>
  </si>
  <si>
    <t>SJ3-7</t>
  </si>
  <si>
    <t>615-7</t>
  </si>
  <si>
    <t>615-9</t>
  </si>
  <si>
    <t>730-4</t>
  </si>
  <si>
    <t>V56-58</t>
  </si>
  <si>
    <t>AA0096</t>
  </si>
  <si>
    <t>AA0099</t>
  </si>
  <si>
    <t>D14</t>
  </si>
  <si>
    <t>Orange, Kaapvaal</t>
  </si>
  <si>
    <t>Bothaville, Kaapvaal</t>
  </si>
  <si>
    <t>zeolite</t>
  </si>
  <si>
    <t>Watanabe et al., 1997</t>
  </si>
  <si>
    <t>MSF2-3</t>
  </si>
  <si>
    <t>WBK1-2</t>
  </si>
  <si>
    <t>WBK1-5</t>
  </si>
  <si>
    <t>CDV1-27</t>
  </si>
  <si>
    <t>K8</t>
  </si>
  <si>
    <t>Transvaal, Pretoria</t>
  </si>
  <si>
    <t>Transvaal, Wolkberg</t>
  </si>
  <si>
    <t>Westall et al., 2001</t>
  </si>
  <si>
    <t>SA1</t>
  </si>
  <si>
    <t>SA2</t>
  </si>
  <si>
    <t>SA4</t>
  </si>
  <si>
    <t>SA5</t>
  </si>
  <si>
    <t>SA6</t>
  </si>
  <si>
    <t>Yamaguchi, 2002</t>
  </si>
  <si>
    <t>Timeball Hill, Transvaal, Kaapvaal</t>
  </si>
  <si>
    <t>Oak Tree Fm, Chuniespoort Gp., Transvaal</t>
  </si>
  <si>
    <t>Wittennoom Dolomite, Hamersley, Mt. Bruce</t>
  </si>
  <si>
    <t>Sheba Fm</t>
  </si>
  <si>
    <t>Chuniespoort</t>
  </si>
  <si>
    <t>greywacke</t>
  </si>
  <si>
    <t>Yoshiya et al 2012</t>
  </si>
  <si>
    <t>LR31*</t>
  </si>
  <si>
    <t>LR24*</t>
  </si>
  <si>
    <t>LR12alt*</t>
  </si>
  <si>
    <t>LR12*</t>
  </si>
  <si>
    <t>99RH48b*</t>
  </si>
  <si>
    <t>99RH48a*</t>
  </si>
  <si>
    <t>FT38b*</t>
  </si>
  <si>
    <t>FT31*</t>
  </si>
  <si>
    <t>RM92*</t>
  </si>
  <si>
    <t>FT38a*</t>
  </si>
  <si>
    <t>RM95*</t>
  </si>
  <si>
    <t>Maddina (Kuruna)</t>
  </si>
  <si>
    <t>RM437*</t>
  </si>
  <si>
    <t>RM435*</t>
  </si>
  <si>
    <t>RM424*</t>
  </si>
  <si>
    <t>RM433*</t>
  </si>
  <si>
    <t>Tumbiana (Meentheena)</t>
  </si>
  <si>
    <t>RM418*</t>
  </si>
  <si>
    <t>RM416*</t>
  </si>
  <si>
    <t>RM466*</t>
  </si>
  <si>
    <t>RM447*</t>
  </si>
  <si>
    <t>Rm448</t>
  </si>
  <si>
    <t>RM449alt*</t>
  </si>
  <si>
    <t>RM450</t>
  </si>
  <si>
    <t>RM451a</t>
  </si>
  <si>
    <t>RM451b</t>
  </si>
  <si>
    <t>RM452</t>
  </si>
  <si>
    <t>RM454</t>
  </si>
  <si>
    <t>RM455W</t>
  </si>
  <si>
    <t>RM456a</t>
  </si>
  <si>
    <t>RM455B</t>
  </si>
  <si>
    <t>RM456b</t>
  </si>
  <si>
    <t>Tumbiana (mingah)</t>
  </si>
  <si>
    <t>RM482</t>
  </si>
  <si>
    <t>RM483</t>
  </si>
  <si>
    <t>RM485</t>
  </si>
  <si>
    <t>RM486</t>
  </si>
  <si>
    <t>RM459</t>
  </si>
  <si>
    <t>RM460</t>
  </si>
  <si>
    <t>breccia</t>
  </si>
  <si>
    <t>RM461</t>
  </si>
  <si>
    <t>RM462</t>
  </si>
  <si>
    <t>RM60</t>
  </si>
  <si>
    <t>RM64</t>
  </si>
  <si>
    <t>RM68</t>
  </si>
  <si>
    <t>RM68a</t>
  </si>
  <si>
    <t>RM70a</t>
  </si>
  <si>
    <t>RM69</t>
  </si>
  <si>
    <t>RM70b</t>
  </si>
  <si>
    <t>RM83</t>
  </si>
  <si>
    <t>PS13</t>
  </si>
  <si>
    <t>PS11</t>
  </si>
  <si>
    <t>RM87</t>
  </si>
  <si>
    <t>SR39a</t>
  </si>
  <si>
    <t>SR39b</t>
  </si>
  <si>
    <t>SR37a</t>
  </si>
  <si>
    <t>SR37b</t>
  </si>
  <si>
    <t>SR34a</t>
  </si>
  <si>
    <t>Tumbiana (Mingah)</t>
  </si>
  <si>
    <t>SR34b</t>
  </si>
  <si>
    <t>SR34c</t>
  </si>
  <si>
    <t>SR33</t>
  </si>
  <si>
    <t>SR30</t>
  </si>
  <si>
    <t>SR29</t>
  </si>
  <si>
    <t>SR28</t>
  </si>
  <si>
    <t>SR25</t>
  </si>
  <si>
    <t>SR23</t>
  </si>
  <si>
    <t>SR22</t>
  </si>
  <si>
    <t>SR21</t>
  </si>
  <si>
    <t>SR12</t>
  </si>
  <si>
    <t>SR10</t>
  </si>
  <si>
    <t>SR08</t>
  </si>
  <si>
    <t>SR06</t>
  </si>
  <si>
    <t>SR04a</t>
  </si>
  <si>
    <t>Sr04b</t>
  </si>
  <si>
    <t>SR03**</t>
  </si>
  <si>
    <t>SR04</t>
  </si>
  <si>
    <t>SR01</t>
  </si>
  <si>
    <t>SR02**</t>
  </si>
  <si>
    <t>TR01a**</t>
  </si>
  <si>
    <t>TR01B**</t>
  </si>
  <si>
    <t>TR01C</t>
  </si>
  <si>
    <t>TR01d</t>
  </si>
  <si>
    <t>TR02</t>
  </si>
  <si>
    <t>TR04</t>
  </si>
  <si>
    <t>TR05a</t>
  </si>
  <si>
    <t>Tr05b</t>
  </si>
  <si>
    <t>TR08</t>
  </si>
  <si>
    <t>TR11</t>
  </si>
  <si>
    <t>Tr12</t>
  </si>
  <si>
    <t>Tr14</t>
  </si>
  <si>
    <t>Tr21</t>
  </si>
  <si>
    <t>Tr26</t>
  </si>
  <si>
    <t>TR27</t>
  </si>
  <si>
    <t>TR33</t>
  </si>
  <si>
    <t>YR01</t>
  </si>
  <si>
    <t>YR02</t>
  </si>
  <si>
    <t>YR03</t>
  </si>
  <si>
    <t>YR05</t>
  </si>
  <si>
    <t>YR06</t>
  </si>
  <si>
    <t>Yr16a</t>
  </si>
  <si>
    <t>YR16b</t>
  </si>
  <si>
    <t>Yr11</t>
  </si>
  <si>
    <t>YR13</t>
  </si>
  <si>
    <t>YR12</t>
  </si>
  <si>
    <t>YR14</t>
  </si>
  <si>
    <t>YR10</t>
  </si>
  <si>
    <t>YR09</t>
  </si>
  <si>
    <t>Zerkle et al., 2012</t>
  </si>
  <si>
    <t>Kaufman et al 2007</t>
  </si>
  <si>
    <t>Beukes et al 1990</t>
  </si>
  <si>
    <t>Goodwin et al 1976</t>
  </si>
  <si>
    <t>Michipicoten N.A. BIFs</t>
  </si>
  <si>
    <t>Jackson et al 1978</t>
  </si>
  <si>
    <t>Gowdanda Fm., Ont Canada</t>
  </si>
  <si>
    <t>Krombert Fm., Onverwacht Gp., swaziland system</t>
  </si>
  <si>
    <t>Swartkoppie Fm., Onverwacht Gp., swaziland system</t>
  </si>
  <si>
    <t>Fig Tree Gp., Swaziland system, S. Africa</t>
  </si>
  <si>
    <t>Havig et al 2017</t>
  </si>
  <si>
    <t>Sample/Reference notes</t>
  </si>
  <si>
    <t>Leventhal et al 1975</t>
  </si>
  <si>
    <t>Gowanda Fm., Ontario</t>
  </si>
  <si>
    <t>Swartkoppie Fm., S. Africa</t>
  </si>
  <si>
    <t>Kromberg Fm., S. Africa</t>
  </si>
  <si>
    <t>Mossman et al 1993</t>
  </si>
  <si>
    <t>Ryan member, Huronian Supergroup, Elliot Lake-Blind River area, Ontario</t>
  </si>
  <si>
    <t>Lower Denisen reef, Denison Mine, Huronian Supergroup, Elliot Lake-Blind River area, Ontario</t>
  </si>
  <si>
    <t>Matinenda Fm., Huronian Supergroup, Elliot Lake-Blind River area, Ontario</t>
  </si>
  <si>
    <t>Donnelly et al 1977</t>
  </si>
  <si>
    <t>Diemal</t>
  </si>
  <si>
    <t>Mount Keith</t>
  </si>
  <si>
    <t>Eulaminna</t>
  </si>
  <si>
    <t>Mount Jewell</t>
  </si>
  <si>
    <t>Kanowna</t>
  </si>
  <si>
    <t>Kalgoorlie</t>
  </si>
  <si>
    <t>Kambalda</t>
  </si>
  <si>
    <t>Mount Thirsty</t>
  </si>
  <si>
    <t>Norseman</t>
  </si>
  <si>
    <t>Josefsdal Chert</t>
  </si>
  <si>
    <t>Westall et al 2006a</t>
  </si>
  <si>
    <t>Westall et al 2006b</t>
  </si>
  <si>
    <t>Kitty's Gap Chert</t>
  </si>
  <si>
    <t>Beaumont and Robert, 1999</t>
  </si>
  <si>
    <t>Northeastern S. Africa (Transvaal)</t>
  </si>
  <si>
    <t>Warrawoona, W. Australia</t>
  </si>
  <si>
    <t>Gorge Creek, W. Australia</t>
  </si>
  <si>
    <t>Michipicoten Iron Formation, Ontario Canada</t>
  </si>
  <si>
    <t>Keewatin, Ontario Canada</t>
  </si>
  <si>
    <t>Steeprock Group, Ontario, Canada</t>
  </si>
  <si>
    <t>Fortescue, W. Australia</t>
  </si>
  <si>
    <t>Ventersdorp, S. Africa</t>
  </si>
  <si>
    <t>PPRG 193</t>
  </si>
  <si>
    <t>PPRG182-1</t>
  </si>
  <si>
    <t>PPRG182-2</t>
  </si>
  <si>
    <t>PPRG182-3</t>
  </si>
  <si>
    <t>Boudou7025-1</t>
  </si>
  <si>
    <t>Boudou7025-2</t>
  </si>
  <si>
    <t>Boudou7025-3</t>
  </si>
  <si>
    <t>Boudou396A-1</t>
  </si>
  <si>
    <t>Boudou396A-2</t>
  </si>
  <si>
    <t>2 of 16/09/65</t>
  </si>
  <si>
    <t>4 of 15/09/65</t>
  </si>
  <si>
    <t>4 of 03/08/85</t>
  </si>
  <si>
    <t>1 of 07/06/90-1</t>
  </si>
  <si>
    <t>1 of 07/06/90-2</t>
  </si>
  <si>
    <t>PPRG013</t>
  </si>
  <si>
    <t>PPRG006</t>
  </si>
  <si>
    <t>PPRG002</t>
  </si>
  <si>
    <t>PPRG023</t>
  </si>
  <si>
    <t>PPRG331-1</t>
  </si>
  <si>
    <t>PPRG331-2</t>
  </si>
  <si>
    <t>PPRG331-3</t>
  </si>
  <si>
    <t>PPRG330</t>
  </si>
  <si>
    <t>PPRG330-bedded-2</t>
  </si>
  <si>
    <t>PPRG330-nonbedded-3</t>
  </si>
  <si>
    <t>PPRG325</t>
  </si>
  <si>
    <t>3 of 10/25/92</t>
  </si>
  <si>
    <t>6 of 10/25/92</t>
  </si>
  <si>
    <t>SBO297</t>
  </si>
  <si>
    <t>SBO283</t>
  </si>
  <si>
    <t>PPRG278-1</t>
  </si>
  <si>
    <t>PPRG278-2</t>
  </si>
  <si>
    <t>PPRG278-3</t>
  </si>
  <si>
    <t>Melezhik et al 1997</t>
  </si>
  <si>
    <t>Seidorechka Fm.</t>
  </si>
  <si>
    <t>Chervurta Fm.</t>
  </si>
  <si>
    <t>Noffke et al 2003</t>
  </si>
  <si>
    <t>Pongola Super group</t>
  </si>
  <si>
    <t>Banerjee et al 1986</t>
  </si>
  <si>
    <t>Strauss and Moore 1992</t>
  </si>
  <si>
    <t>Bar River Fm</t>
  </si>
  <si>
    <t>Bruce Fm.</t>
  </si>
  <si>
    <t>Espanola Fm.</t>
  </si>
  <si>
    <t>Gowganda Fm.</t>
  </si>
  <si>
    <t>Lorrain Fm.</t>
  </si>
  <si>
    <t>Mississagi Fm.</t>
  </si>
  <si>
    <t>Pecors Fm.</t>
  </si>
  <si>
    <t>Ramsay Lake Fm.</t>
  </si>
  <si>
    <t>Serpent Fm.</t>
  </si>
  <si>
    <t>Gordon Lake Fm.</t>
  </si>
  <si>
    <t>Reivilo Fm.</t>
  </si>
  <si>
    <t>Rooinekke Fm.</t>
  </si>
  <si>
    <t>Klipfonteinheuwel Fm.</t>
  </si>
  <si>
    <t>Kuruman Iron Fm.</t>
  </si>
  <si>
    <t>Malamani Subgroup</t>
  </si>
  <si>
    <t>Matinenda Fm.</t>
  </si>
  <si>
    <t>McKim Fm.</t>
  </si>
  <si>
    <t>Gamohaan Fm.</t>
  </si>
  <si>
    <t>Keewatin Gp</t>
  </si>
  <si>
    <t>Jeerinah Fm.</t>
  </si>
  <si>
    <t>Rietgat Fm.</t>
  </si>
  <si>
    <t>Soudan Iron Fm.</t>
  </si>
  <si>
    <t>Ventersdorp supergroup</t>
  </si>
  <si>
    <t>Venterspost Fm.</t>
  </si>
  <si>
    <t>Venterspost Carbon Reef Member</t>
  </si>
  <si>
    <t>Nymerina Basalt</t>
  </si>
  <si>
    <t>Kameeldoorns Fm.</t>
  </si>
  <si>
    <t>Carbon Leader Member</t>
  </si>
  <si>
    <t>Government Subgroup</t>
  </si>
  <si>
    <t>North Leader Member</t>
  </si>
  <si>
    <t>Jeppestown Shale</t>
  </si>
  <si>
    <t>Maddina Basalt</t>
  </si>
  <si>
    <t>Kuruna Siltstone</t>
  </si>
  <si>
    <t>Kimberley Shale</t>
  </si>
  <si>
    <t>Meentheena Carbonate Member</t>
  </si>
  <si>
    <t>Tumbiana Fm.</t>
  </si>
  <si>
    <t>Kylena Basalt</t>
  </si>
  <si>
    <t>Insuzi Group</t>
  </si>
  <si>
    <t>Cleaverville Fm.</t>
  </si>
  <si>
    <t>Kromberg Fm.</t>
  </si>
  <si>
    <t>Apex Basalt</t>
  </si>
  <si>
    <t>Towers Fm.</t>
  </si>
  <si>
    <t>Hooggenoeg Fm.</t>
  </si>
  <si>
    <t>Middle Marker Member</t>
  </si>
  <si>
    <t>Theespruit Fm.</t>
  </si>
  <si>
    <t>conglomerate</t>
  </si>
  <si>
    <t>Zhelezinskaia et al. 2014</t>
  </si>
  <si>
    <t>Minas Supergroup, Caraça Group, Brazil</t>
  </si>
  <si>
    <t>Brazil</t>
  </si>
  <si>
    <t>Izon et al 2016</t>
  </si>
  <si>
    <t>Koehler et al 2019</t>
  </si>
  <si>
    <t>2.97-2.905</t>
  </si>
  <si>
    <t>Mosquito creek Fm</t>
  </si>
  <si>
    <t>Rasmussen and Buick, 2000</t>
  </si>
  <si>
    <t>Paddy Market</t>
  </si>
  <si>
    <t>Corboy Formation</t>
  </si>
  <si>
    <t>Sulphur springs</t>
  </si>
  <si>
    <t>Megabreccia</t>
  </si>
  <si>
    <t>Marker Chert</t>
  </si>
  <si>
    <t>Kangaroo Caves Fm</t>
  </si>
  <si>
    <t>Stueken et al 2015</t>
  </si>
  <si>
    <t>Fortescue Group, Hardey Fm</t>
  </si>
  <si>
    <t>Fortescue Group, Bellary Fm</t>
  </si>
  <si>
    <t>Soanesville Gp, Paddy Market Fm</t>
  </si>
  <si>
    <t>Witwatersrand Supergroup, Coronation Fm</t>
  </si>
  <si>
    <t>Witwatersrand Supergp, promise Fm</t>
  </si>
  <si>
    <t>Witwatersrand Supergp, Rietkuil Fm</t>
  </si>
  <si>
    <t>Witwatersrand Supergp, Booysens Fm</t>
  </si>
  <si>
    <t>Witwatersrand Supergp, Brixton Fm</t>
  </si>
  <si>
    <t>Witwatersrand Supergp, Parktown Fm</t>
  </si>
  <si>
    <t>Nullagine Gp, Mosquito Creek Fm</t>
  </si>
  <si>
    <t>Mosquito Creek Fm</t>
  </si>
  <si>
    <t xml:space="preserve">Stueken et al 2021 </t>
  </si>
  <si>
    <t>Panorama District, Soanesville Gp</t>
  </si>
  <si>
    <t>toc units are ug/g</t>
  </si>
  <si>
    <t>Stueken et al 2021</t>
  </si>
  <si>
    <t>Panorama district, Sulphur Springs Gp</t>
  </si>
  <si>
    <t>Tashiro et al 2017</t>
  </si>
  <si>
    <t>LAA269</t>
  </si>
  <si>
    <t>LAA270</t>
  </si>
  <si>
    <t>LAF487</t>
  </si>
  <si>
    <t>LAF289</t>
  </si>
  <si>
    <t>LAF490</t>
  </si>
  <si>
    <t>LAF491</t>
  </si>
  <si>
    <t>LAF492</t>
  </si>
  <si>
    <t>LAF493</t>
  </si>
  <si>
    <t>LAF494</t>
  </si>
  <si>
    <t>LAF495</t>
  </si>
  <si>
    <t>LAF497</t>
  </si>
  <si>
    <t>LAF498</t>
  </si>
  <si>
    <t>LAF500</t>
  </si>
  <si>
    <t>LAF002</t>
  </si>
  <si>
    <t>LAF005</t>
  </si>
  <si>
    <t>LAD961</t>
  </si>
  <si>
    <t>LAD983</t>
  </si>
  <si>
    <t>LAF645</t>
  </si>
  <si>
    <t>LAD123</t>
  </si>
  <si>
    <t>LAF400</t>
  </si>
  <si>
    <t>LAD849A</t>
  </si>
  <si>
    <t>LAD849B</t>
  </si>
  <si>
    <t>LAD849C</t>
  </si>
  <si>
    <t>LAD852</t>
  </si>
  <si>
    <t>LAA766</t>
  </si>
  <si>
    <t>LAA767</t>
  </si>
  <si>
    <t>LAF647</t>
  </si>
  <si>
    <t>LAA760</t>
  </si>
  <si>
    <t>LAA763</t>
  </si>
  <si>
    <t>** REALLY GOOD CASE STUDY OF EVOLUTION OF D13C ORG OVER METAMORPHIC FACIES</t>
  </si>
  <si>
    <t>granulite</t>
  </si>
  <si>
    <t>3.7-3.8</t>
  </si>
  <si>
    <t>Mount McRae</t>
  </si>
  <si>
    <t>carbonate sandstone</t>
  </si>
  <si>
    <t>shale sandstone</t>
  </si>
  <si>
    <t>sandstone shale</t>
  </si>
  <si>
    <t>chert sandstone</t>
  </si>
  <si>
    <t>quartzine</t>
  </si>
  <si>
    <t>carbonate amphibolite</t>
  </si>
  <si>
    <t>comments</t>
  </si>
  <si>
    <t>H/C is 0.1-0.3</t>
  </si>
  <si>
    <t>anthraxolite</t>
  </si>
  <si>
    <t>shale carbonate chert</t>
  </si>
  <si>
    <t>describe "metamorphic events" but no detail on grade</t>
  </si>
  <si>
    <t>age range</t>
  </si>
  <si>
    <t>Age/age estimate</t>
  </si>
  <si>
    <t>Warrawoona group</t>
  </si>
  <si>
    <t>K-8, Witwatersrand, Kaapvaal</t>
  </si>
  <si>
    <t>Booysens, Witwatersrand, Kaapvaal</t>
  </si>
  <si>
    <t>Roodepoort, Witwatersrand, Kaapvaal</t>
  </si>
  <si>
    <t>From Krissansen Totten et al 2015 compilation</t>
  </si>
  <si>
    <t>Bell et al 2015</t>
  </si>
  <si>
    <t>Jack Hills</t>
  </si>
  <si>
    <t>zircon inclusion</t>
  </si>
  <si>
    <t>Sample id</t>
  </si>
  <si>
    <t>description</t>
  </si>
  <si>
    <t>FQ1_4_spchn1</t>
  </si>
  <si>
    <t>Spindle</t>
  </si>
  <si>
    <t>FQ1_4_spchn3</t>
  </si>
  <si>
    <t>FQ1_4_spchn4</t>
  </si>
  <si>
    <t>FQ1_4_bkgd@1</t>
  </si>
  <si>
    <t>Background</t>
  </si>
  <si>
    <t>Bk2_only20cyles</t>
  </si>
  <si>
    <t>FQ1_4_spchn_bk2</t>
  </si>
  <si>
    <t>FQ1_4_spchn_5</t>
  </si>
  <si>
    <t>FQ1_15_uni_1</t>
  </si>
  <si>
    <t>Cluster</t>
  </si>
  <si>
    <t>FQ1_15_uni_2</t>
  </si>
  <si>
    <t>FQ1_15_sp</t>
  </si>
  <si>
    <t>FQ1_11_uni_1</t>
  </si>
  <si>
    <t>FQ1_11_uni_2</t>
  </si>
  <si>
    <t>FQ1_14_bk</t>
  </si>
  <si>
    <t>FQ1_14_sp</t>
  </si>
  <si>
    <t>FQ1_14_bk2</t>
  </si>
  <si>
    <t>FQ1_14_bk3</t>
  </si>
  <si>
    <t>FQ1_14_uni1</t>
  </si>
  <si>
    <t>FQ1_14_uni2</t>
  </si>
  <si>
    <t>FQ1_10_bk</t>
  </si>
  <si>
    <t>FQ1_3_bk</t>
  </si>
  <si>
    <t>FQ2_7_bk1</t>
  </si>
  <si>
    <t>FQ2_7_uni_ex</t>
  </si>
  <si>
    <t>FQ2_7_uni_ex2</t>
  </si>
  <si>
    <t>FQ2_7_uni_ex3</t>
  </si>
  <si>
    <t>FQ2_7_uni_ex4</t>
  </si>
  <si>
    <t>FQ2_7_uni_bk2</t>
  </si>
  <si>
    <t>FQ2_7_uni_bk3</t>
  </si>
  <si>
    <t>FQ2_7_uni1_bk</t>
  </si>
  <si>
    <t>FQ2_7_uni2</t>
  </si>
  <si>
    <t>FQ2_7_uni3</t>
  </si>
  <si>
    <t>FQ2_5_uni1</t>
  </si>
  <si>
    <t>FQ2_5_uni2</t>
  </si>
  <si>
    <t>FQ2_5_uni3</t>
  </si>
  <si>
    <t>FQ2_5_sp1</t>
  </si>
  <si>
    <t>FQ2_5_sp2</t>
  </si>
  <si>
    <t>FQ2_6_sp1</t>
  </si>
  <si>
    <t>FQ2_6_sp2</t>
  </si>
  <si>
    <t>FQ2_8_uni1</t>
  </si>
  <si>
    <t>FQ2_8_uni1b</t>
  </si>
  <si>
    <t>FQ2_8_uni1c</t>
  </si>
  <si>
    <t>FQ2_8_uni1_bk</t>
  </si>
  <si>
    <t>FQ2_9_uni1</t>
  </si>
  <si>
    <t>FQ2_9_uni2</t>
  </si>
  <si>
    <t>FQ2_9_uni3</t>
  </si>
  <si>
    <t>FQ2_9_uni_bk</t>
  </si>
  <si>
    <t>Shukla et al 2020</t>
  </si>
  <si>
    <t>A-7A</t>
  </si>
  <si>
    <t>A-7B</t>
  </si>
  <si>
    <t>A-7C</t>
  </si>
  <si>
    <t>A-7D</t>
  </si>
  <si>
    <t>A-8</t>
  </si>
  <si>
    <t>A-9</t>
  </si>
  <si>
    <t>A-10</t>
  </si>
  <si>
    <t>A-11</t>
  </si>
  <si>
    <t>A-12</t>
  </si>
  <si>
    <t>A-13</t>
  </si>
  <si>
    <t>A-14</t>
  </si>
  <si>
    <t>A-15</t>
  </si>
  <si>
    <t>A-16</t>
  </si>
  <si>
    <t>A-17</t>
  </si>
  <si>
    <t>Morag et al 2016</t>
  </si>
  <si>
    <t>a1-1a</t>
  </si>
  <si>
    <t>stylolite</t>
  </si>
  <si>
    <t>layered</t>
  </si>
  <si>
    <t>type 1 clot</t>
  </si>
  <si>
    <t>type 2 clot</t>
  </si>
  <si>
    <t>crack</t>
  </si>
  <si>
    <t>clot</t>
  </si>
  <si>
    <t>lamina</t>
  </si>
  <si>
    <t xml:space="preserve">clot </t>
  </si>
  <si>
    <t>a1-1b</t>
  </si>
  <si>
    <t>a1-2a</t>
  </si>
  <si>
    <t>a1-2b</t>
  </si>
  <si>
    <t>a1-3a</t>
  </si>
  <si>
    <t>a1-4a</t>
  </si>
  <si>
    <t>a1-5a</t>
  </si>
  <si>
    <t>a1-5b</t>
  </si>
  <si>
    <t>a1-6a</t>
  </si>
  <si>
    <t>a1-6b</t>
  </si>
  <si>
    <t>a6-1a</t>
  </si>
  <si>
    <t>a6-2a</t>
  </si>
  <si>
    <t>a7-1a</t>
  </si>
  <si>
    <t>a7-1b</t>
  </si>
  <si>
    <t>a7-1c</t>
  </si>
  <si>
    <t>a7-2a</t>
  </si>
  <si>
    <t>a7-2b</t>
  </si>
  <si>
    <t>a8-4a</t>
  </si>
  <si>
    <t>a9-2a</t>
  </si>
  <si>
    <t>a9-3a</t>
  </si>
  <si>
    <t>a9-4a</t>
  </si>
  <si>
    <t>a10-1a</t>
  </si>
  <si>
    <t>a10-1b</t>
  </si>
  <si>
    <t>a10-6a</t>
  </si>
  <si>
    <t>a3-1a</t>
  </si>
  <si>
    <t>a3-1b</t>
  </si>
  <si>
    <t>a3-2a</t>
  </si>
  <si>
    <t>a3-2b</t>
  </si>
  <si>
    <t>a3-4a</t>
  </si>
  <si>
    <t>a3-4b</t>
  </si>
  <si>
    <t>a2-2a</t>
  </si>
  <si>
    <t>a2-3a</t>
  </si>
  <si>
    <t>a2-3b</t>
  </si>
  <si>
    <t>a2-4a</t>
  </si>
  <si>
    <t>a2-4b</t>
  </si>
  <si>
    <t>a2-4c</t>
  </si>
  <si>
    <t>a2-1a</t>
  </si>
  <si>
    <t>a3-3a</t>
  </si>
  <si>
    <t>a4-1a</t>
  </si>
  <si>
    <t>a3-6a</t>
  </si>
  <si>
    <t>a3-5a</t>
  </si>
  <si>
    <t>a1-1c</t>
  </si>
  <si>
    <t>a1-6c</t>
  </si>
  <si>
    <t>a2-5a</t>
  </si>
  <si>
    <t>a1-4b</t>
  </si>
  <si>
    <t>Harmeijer 2009</t>
  </si>
  <si>
    <t>Singhbhum craton, Iron Ore Fm</t>
  </si>
  <si>
    <t>3.5Ga</t>
  </si>
  <si>
    <t>Farrel Quartzite, Autrailia</t>
  </si>
  <si>
    <t>3.0Ga</t>
  </si>
  <si>
    <t>Barberton, Hooggenoeg</t>
  </si>
  <si>
    <t>Pilbara, Strelley Pool Chert</t>
  </si>
  <si>
    <t>black chert breccia</t>
  </si>
  <si>
    <t>bedded black chert</t>
  </si>
  <si>
    <t>fissure chert breccia</t>
  </si>
  <si>
    <t>3500-2200</t>
  </si>
  <si>
    <t xml:space="preserve">Singhbhum </t>
  </si>
  <si>
    <t>Kolhan group, Iron Ore Group, Dhanjori/Simlipal volcanics, Singhbhum granite</t>
  </si>
  <si>
    <t>Chakrabarti et al 2021, Ghosh et al 2016, De et al 2021, Bhattacharjee et al 2020</t>
  </si>
  <si>
    <t>shallow marine</t>
  </si>
  <si>
    <t>stromatolites</t>
  </si>
  <si>
    <t>cross-stratified sandstones</t>
  </si>
  <si>
    <t>Grassineau et al 2006</t>
  </si>
  <si>
    <t>bif</t>
  </si>
  <si>
    <t>462-440a</t>
  </si>
  <si>
    <t>462-440b</t>
  </si>
  <si>
    <t>462-440c</t>
  </si>
  <si>
    <t>462-441a</t>
  </si>
  <si>
    <t>462.441b</t>
  </si>
  <si>
    <t>462-442a</t>
  </si>
  <si>
    <t>462-443a</t>
  </si>
  <si>
    <t>462-443b</t>
  </si>
  <si>
    <t>-</t>
  </si>
  <si>
    <t>465-727a</t>
  </si>
  <si>
    <t>465-727b</t>
  </si>
  <si>
    <t>465-728a</t>
  </si>
  <si>
    <t>465-728b</t>
  </si>
  <si>
    <t>465-728c</t>
  </si>
  <si>
    <t>265-729a</t>
  </si>
  <si>
    <t>turbidite</t>
  </si>
  <si>
    <t>466-855b</t>
  </si>
  <si>
    <t>466-857a</t>
  </si>
  <si>
    <t>466-857b</t>
  </si>
  <si>
    <t>466-859b</t>
  </si>
  <si>
    <t>466-863a</t>
  </si>
  <si>
    <t>466-863b</t>
  </si>
  <si>
    <t>carbonate bif</t>
  </si>
  <si>
    <t>462-08a</t>
  </si>
  <si>
    <t>462-08ab</t>
  </si>
  <si>
    <t>462-09b</t>
  </si>
  <si>
    <t>466-876a</t>
  </si>
  <si>
    <t>466-876c</t>
  </si>
  <si>
    <t>466-888a</t>
  </si>
  <si>
    <t>TOC units used</t>
  </si>
  <si>
    <t>TOC (wt%)</t>
  </si>
  <si>
    <t xml:space="preserve">C ppm (if needed for unit conversion to TOC%) </t>
  </si>
  <si>
    <t>mg/g</t>
  </si>
  <si>
    <t>wt.%</t>
  </si>
  <si>
    <t>&lt;0.005</t>
  </si>
  <si>
    <t>wt%</t>
  </si>
  <si>
    <t>TOC/TIC- could be converted using C ppm</t>
  </si>
  <si>
    <t>wt %</t>
  </si>
  <si>
    <t>Reduced C wt%</t>
  </si>
  <si>
    <t>C wt %</t>
  </si>
  <si>
    <t>ug/g</t>
  </si>
  <si>
    <t>Carbon (total) wt%</t>
  </si>
  <si>
    <t>Williford et al 2016</t>
  </si>
  <si>
    <t>House et al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</si>
</sst>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2" x14ac:knownFonts="1">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2"/>
      <color theme="2" tint="-0.249977111117893"/>
      <name val="Calibri"/>
      <family val="2"/>
      <scheme val="minor"/>
    </font>
    <font>
      <i/>
      <sz val="12"/>
      <color theme="1"/>
      <name val="Calibri"/>
      <family val="2"/>
      <scheme val="minor"/>
    </font>
    <font>
      <sz val="10"/>
      <color theme="1"/>
      <name val="Arial"/>
      <family val="2"/>
    </font>
    <font>
      <sz val="10"/>
      <name val="Arial"/>
      <family val="2"/>
    </font>
    <font>
      <i/>
      <sz val="10"/>
      <color theme="1"/>
      <name val="Arial"/>
      <family val="2"/>
    </font>
    <font>
      <sz val="11"/>
      <color rgb="FF00B0F0"/>
      <name val="Calibri"/>
      <family val="2"/>
      <scheme val="minor"/>
    </font>
    <font>
      <b/>
      <sz val="11"/>
      <color theme="1"/>
      <name val="Calibri"/>
      <family val="2"/>
      <scheme val="minor"/>
    </font>
    <font>
      <b/>
      <sz val="11"/>
      <name val="Calibri"/>
      <family val="2"/>
      <scheme val="minor"/>
    </font>
    <font>
      <sz val="11"/>
      <color theme="1"/>
      <name val="Calibri"/>
      <family val="2"/>
      <scheme val="minor"/>
    </font>
    <font>
      <i/>
      <sz val="11"/>
      <color theme="1"/>
      <name val="Calibri"/>
      <family val="2"/>
      <scheme val="minor"/>
    </font>
    <font>
      <sz val="11"/>
      <color rgb="FFFF0000"/>
      <name val="Calibri"/>
      <family val="2"/>
      <scheme val="minor"/>
    </font>
    <font>
      <sz val="11"/>
      <name val="Calibri"/>
      <family val="2"/>
      <scheme val="minor"/>
    </font>
    <font>
      <i/>
      <sz val="11"/>
      <name val="Calibri"/>
      <family val="2"/>
      <scheme val="minor"/>
    </font>
    <font>
      <b/>
      <sz val="12"/>
      <color rgb="FFFA7D00"/>
      <name val="Calibri"/>
      <family val="2"/>
      <scheme val="minor"/>
    </font>
    <font>
      <sz val="11"/>
      <color rgb="FF000000"/>
      <name val="Calibri"/>
      <family val="2"/>
      <scheme val="minor"/>
    </font>
    <font>
      <sz val="12"/>
      <color rgb="FFFF0000"/>
      <name val="Calibri"/>
      <family val="2"/>
      <scheme val="minor"/>
    </font>
  </fonts>
  <fills count="4">
    <fill>
      <patternFill patternType="none"/>
    </fill>
    <fill>
      <patternFill patternType="gray125"/>
    </fill>
    <fill>
      <patternFill patternType="solid">
        <fgColor rgb="FFF2F2F2"/>
      </patternFill>
    </fill>
    <fill>
      <patternFill patternType="solid">
        <fgColor rgb="FFFFFFCC"/>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hair">
        <color auto="1"/>
      </left>
      <right/>
      <top/>
      <bottom/>
      <diagonal/>
    </border>
  </borders>
  <cellStyleXfs count="5">
    <xf numFmtId="0" fontId="0" fillId="0" borderId="0"/>
    <xf numFmtId="0" fontId="2" fillId="3" borderId="1" applyNumberFormat="0" applyFont="0" applyAlignment="0" applyProtection="0"/>
    <xf numFmtId="0" fontId="14" fillId="0" borderId="0"/>
    <xf numFmtId="0" fontId="9" fillId="0" borderId="0"/>
    <xf numFmtId="0" fontId="19" fillId="2" borderId="2" applyNumberFormat="0" applyAlignment="0" applyProtection="0"/>
  </cellStyleXfs>
  <cellXfs count="72">
    <xf numFmtId="0" fontId="0" fillId="0" borderId="0" xfId="0"/>
    <xf numFmtId="0" fontId="0" fillId="0" borderId="0" xfId="0" applyAlignment="1">
      <alignment wrapText="1"/>
    </xf>
    <xf numFmtId="0" fontId="3" fillId="0" borderId="0" xfId="0" applyFont="1" applyAlignment="1">
      <alignment wrapText="1"/>
    </xf>
    <xf numFmtId="0" fontId="3" fillId="0" borderId="0" xfId="0" applyFont="1"/>
    <xf numFmtId="0" fontId="4" fillId="0" borderId="0" xfId="0" applyFont="1"/>
    <xf numFmtId="0" fontId="0" fillId="0" borderId="0" xfId="0" applyAlignment="1">
      <alignment horizontal="right"/>
    </xf>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7" fillId="0" borderId="0" xfId="0" applyFont="1"/>
    <xf numFmtId="0" fontId="14" fillId="0" borderId="0" xfId="0" applyFont="1" applyAlignment="1">
      <alignment horizontal="right"/>
    </xf>
    <xf numFmtId="0" fontId="2" fillId="3" borderId="1" xfId="1" applyFont="1"/>
    <xf numFmtId="0" fontId="2" fillId="0" borderId="0" xfId="0" applyFont="1"/>
    <xf numFmtId="0" fontId="2" fillId="0" borderId="0" xfId="2" applyFont="1"/>
    <xf numFmtId="0" fontId="2" fillId="0" borderId="0" xfId="0" applyFont="1" applyAlignment="1">
      <alignment horizontal="left"/>
    </xf>
    <xf numFmtId="0" fontId="2" fillId="0" borderId="0" xfId="3" applyFont="1"/>
    <xf numFmtId="2" fontId="2" fillId="0" borderId="0" xfId="0" applyNumberFormat="1" applyFont="1"/>
    <xf numFmtId="164" fontId="2" fillId="0" borderId="0" xfId="0" applyNumberFormat="1" applyFont="1"/>
    <xf numFmtId="165" fontId="14" fillId="0" borderId="0" xfId="0" applyNumberFormat="1" applyFont="1"/>
    <xf numFmtId="0" fontId="8" fillId="0" borderId="0" xfId="0" applyFont="1"/>
    <xf numFmtId="0" fontId="10" fillId="0" borderId="0" xfId="0" applyFont="1"/>
    <xf numFmtId="0" fontId="8" fillId="0" borderId="0" xfId="0" applyFont="1" applyAlignment="1">
      <alignment horizontal="left"/>
    </xf>
    <xf numFmtId="0" fontId="9" fillId="0" borderId="0" xfId="0" applyFont="1"/>
    <xf numFmtId="164" fontId="8" fillId="0" borderId="0" xfId="0" applyNumberFormat="1" applyFont="1"/>
    <xf numFmtId="2" fontId="8" fillId="0" borderId="0" xfId="0" applyNumberFormat="1" applyFont="1"/>
    <xf numFmtId="0" fontId="19" fillId="2" borderId="2" xfId="4"/>
    <xf numFmtId="2" fontId="15" fillId="0" borderId="0" xfId="0" applyNumberFormat="1" applyFont="1"/>
    <xf numFmtId="0" fontId="14" fillId="0" borderId="0" xfId="2"/>
    <xf numFmtId="0" fontId="17" fillId="0" borderId="0" xfId="0" applyFont="1" applyAlignment="1">
      <alignment horizontal="center" vertical="center"/>
    </xf>
    <xf numFmtId="0" fontId="20" fillId="0" borderId="0" xfId="0" applyFont="1" applyAlignment="1">
      <alignment horizontal="center" vertical="center"/>
    </xf>
    <xf numFmtId="0" fontId="12" fillId="0" borderId="0" xfId="0" applyFont="1" applyAlignment="1">
      <alignment horizontal="center"/>
    </xf>
    <xf numFmtId="0" fontId="14" fillId="0" borderId="0" xfId="0" applyFont="1" applyAlignment="1">
      <alignment horizontal="center"/>
    </xf>
    <xf numFmtId="0" fontId="14" fillId="0" borderId="0" xfId="2" applyAlignment="1">
      <alignment horizontal="center"/>
    </xf>
    <xf numFmtId="0" fontId="15" fillId="0" borderId="0" xfId="0" applyFont="1" applyAlignment="1">
      <alignment horizontal="center"/>
    </xf>
    <xf numFmtId="164" fontId="14" fillId="0" borderId="0" xfId="0" applyNumberFormat="1" applyFont="1" applyAlignment="1">
      <alignment horizontal="center"/>
    </xf>
    <xf numFmtId="0" fontId="3"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0" fillId="0" borderId="0" xfId="0" quotePrefix="1" applyAlignment="1">
      <alignment horizontal="center"/>
    </xf>
    <xf numFmtId="0" fontId="4" fillId="0" borderId="0" xfId="0"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14" fillId="0" borderId="0" xfId="0" applyNumberFormat="1" applyFont="1" applyAlignment="1">
      <alignment horizontal="center" vertical="center"/>
    </xf>
    <xf numFmtId="2" fontId="14" fillId="0" borderId="3" xfId="0" applyNumberFormat="1" applyFont="1" applyBorder="1" applyAlignment="1">
      <alignment horizontal="center" vertical="center"/>
    </xf>
    <xf numFmtId="0" fontId="3" fillId="0" borderId="0" xfId="0" applyFont="1" applyAlignment="1">
      <alignment horizontal="center" wrapText="1"/>
    </xf>
    <xf numFmtId="16" fontId="14" fillId="0" borderId="0" xfId="0" applyNumberFormat="1" applyFont="1" applyAlignment="1">
      <alignment horizontal="center"/>
    </xf>
    <xf numFmtId="0" fontId="17" fillId="0" borderId="0" xfId="0" applyFont="1" applyAlignment="1">
      <alignment horizontal="center"/>
    </xf>
    <xf numFmtId="0" fontId="12" fillId="0" borderId="0" xfId="0" applyFont="1" applyAlignment="1">
      <alignment horizontal="center" wrapText="1"/>
    </xf>
    <xf numFmtId="0" fontId="12" fillId="0" borderId="0" xfId="0" applyFont="1" applyAlignment="1">
      <alignment wrapText="1"/>
    </xf>
    <xf numFmtId="0" fontId="17" fillId="0" borderId="0" xfId="0" applyFont="1" applyAlignment="1">
      <alignment wrapText="1"/>
    </xf>
    <xf numFmtId="0" fontId="14" fillId="0" borderId="0" xfId="0" applyFont="1" applyAlignment="1">
      <alignment wrapText="1"/>
    </xf>
    <xf numFmtId="0" fontId="14" fillId="0" borderId="0" xfId="2" applyAlignment="1">
      <alignment wrapText="1"/>
    </xf>
    <xf numFmtId="0" fontId="0" fillId="0" borderId="3" xfId="0" applyBorder="1" applyAlignment="1">
      <alignment horizontal="center"/>
    </xf>
    <xf numFmtId="0" fontId="3" fillId="0" borderId="0" xfId="0" applyFont="1" applyAlignment="1">
      <alignment horizontal="left"/>
    </xf>
    <xf numFmtId="0" fontId="0" fillId="0" borderId="0" xfId="0" applyAlignment="1">
      <alignment horizontal="left"/>
    </xf>
    <xf numFmtId="0" fontId="14" fillId="0" borderId="0" xfId="2" applyAlignment="1">
      <alignment horizontal="left"/>
    </xf>
    <xf numFmtId="0" fontId="1" fillId="0" borderId="0" xfId="0" applyFont="1"/>
    <xf numFmtId="0" fontId="1" fillId="0" borderId="0" xfId="0" applyFont="1" applyAlignment="1">
      <alignment horizontal="center"/>
    </xf>
    <xf numFmtId="165" fontId="14" fillId="0" borderId="0" xfId="0" applyNumberFormat="1" applyFont="1" applyAlignment="1">
      <alignment horizontal="center"/>
    </xf>
    <xf numFmtId="165" fontId="1" fillId="0" borderId="0" xfId="0" applyNumberFormat="1" applyFont="1" applyAlignment="1">
      <alignment horizontal="center"/>
    </xf>
    <xf numFmtId="0" fontId="1" fillId="0" borderId="0" xfId="2" applyFont="1"/>
    <xf numFmtId="0" fontId="1" fillId="0" borderId="0" xfId="0" applyFont="1" applyAlignment="1">
      <alignment horizontal="left"/>
    </xf>
    <xf numFmtId="0" fontId="21" fillId="0" borderId="0" xfId="0" applyFont="1"/>
    <xf numFmtId="0" fontId="21" fillId="0" borderId="0" xfId="0" applyFont="1" applyAlignment="1">
      <alignment horizontal="center"/>
    </xf>
    <xf numFmtId="2" fontId="21" fillId="0" borderId="0" xfId="0" applyNumberFormat="1" applyFont="1" applyAlignment="1">
      <alignment horizontal="center"/>
    </xf>
    <xf numFmtId="0" fontId="3" fillId="0" borderId="0" xfId="0" applyFont="1" applyFill="1"/>
    <xf numFmtId="0" fontId="0" fillId="0" borderId="0" xfId="0" applyFill="1"/>
  </cellXfs>
  <cellStyles count="5">
    <cellStyle name="Calculation" xfId="4" builtinId="22"/>
    <cellStyle name="Normal" xfId="0" builtinId="0"/>
    <cellStyle name="Normal 2" xfId="2" xr:uid="{FB0B31B4-3B9D-CB49-A4F9-729FD2144E26}"/>
    <cellStyle name="Normal 3" xfId="3" xr:uid="{129EE9B2-C4AC-4E42-81B6-5183B49DDE4A}"/>
    <cellStyle name="Note" xfId="1" builtinId="10"/>
  </cellStyles>
  <dxfs count="0"/>
  <tableStyles count="0" defaultTableStyle="TableStyleMedium2" defaultPivotStyle="PivotStyleLight16"/>
  <colors>
    <mruColors>
      <color rgb="FF008D00"/>
      <color rgb="FF99CC00"/>
      <color rgb="FF7D0000"/>
      <color rgb="FFFF00B4"/>
      <color rgb="FF57A7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9</xdr:col>
      <xdr:colOff>0</xdr:colOff>
      <xdr:row>5</xdr:row>
      <xdr:rowOff>0</xdr:rowOff>
    </xdr:from>
    <xdr:to>
      <xdr:col>25</xdr:col>
      <xdr:colOff>316427</xdr:colOff>
      <xdr:row>157</xdr:row>
      <xdr:rowOff>151525</xdr:rowOff>
    </xdr:to>
    <xdr:sp macro="" textlink="">
      <xdr:nvSpPr>
        <xdr:cNvPr id="2" name="TextBox 1">
          <a:extLst>
            <a:ext uri="{FF2B5EF4-FFF2-40B4-BE49-F238E27FC236}">
              <a16:creationId xmlns:a16="http://schemas.microsoft.com/office/drawing/2014/main" id="{54CC0348-4780-074C-9A6A-6A1A2E9FE949}"/>
            </a:ext>
          </a:extLst>
        </xdr:cNvPr>
        <xdr:cNvSpPr txBox="1"/>
      </xdr:nvSpPr>
      <xdr:spPr>
        <a:xfrm>
          <a:off x="6604000" y="990600"/>
          <a:ext cx="13524427" cy="29107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Reference</a:t>
          </a:r>
          <a:r>
            <a:rPr lang="en-US" sz="1100" baseline="0">
              <a:solidFill>
                <a:schemeClr val="dk1"/>
              </a:solidFill>
              <a:effectLst/>
              <a:latin typeface="+mn-lt"/>
              <a:ea typeface="+mn-ea"/>
              <a:cs typeface="+mn-cs"/>
            </a:rPr>
            <a:t> List</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Abell, P., McClory, J., Hendry, H., and Wheatley, K., 1989, Stratigraphic variations in carbon and oxygen isotopes in the dolostone of the Carswell Formation (Proterozoic) of northern Saskatchewan: Canadian Journal of Earth Sciences, v. 26, p. 2318-2326.</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Bartley, J. K., Kah, L. C., McWilliams, J. L., and Stagner, A. F., 2007, Carbon isotope chemostratigraphy of the Middle Riphean type section (Avzyan Formation, Southern Urals, Russia): Signal recovery in a fold-and-thrust belt: Chemical Geology, v. 237, p. 211-232.</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Bekker, A., Holmden, C., Beukes, N. J., Kenig, F., Eglingtone, B., and Patterson, W. P., 2008, Fractionation between inorganic and organic carbon during the Lomagundi (2.22-2.1 Ga) carbon isotope excursion: Earth And Planetary Science Letters, v. 271, p. 278-291.</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Beukes, N. J., and Klein, C., 1990, Geochemistry and sedimentology of a facies transition—from microbanded to granular iron-formation—in the early Proterozoic Transvaal Supergroup, South Africa: Precambrian Research, v. 47, p. 99-139.</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Brocks, J. J., Buick, R., Logan, G. A., and Summons, R. E., 2003, Composition and syngeneity of molecular fossils from the 2.78 to 2.45 billion-year-old Mount Bruce Supergroup, Pilbara Craton, Western Australia: Geochimica Et Cosmochimica Acta, v. 67, p. 4289-4319.</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Chu, X. L., Zhang, T. G., Zhang, Q. R., and Lyons, T. W., 2007, Sulfur and carbon isotope records from 1700 to 800 Ma carbonates of the Jixian section, northern China: Implications for secular isotope variations in Proterozoic seawater and relationships to global supercontinental events: Geochimica Et Cosmochimica Acta, v. 71, p. 4668-4692.</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Cremonese, L., Shields-Zhou, G., Struck, U., Ling, H. F., Och, L., Chen, X., and Li, D., 2013, Marine biogeochemical cycling during the early Cambrian constrained by a nitrogen and organic carbon isotope study of the Xiaotan section, South China: Precambrian Research, v. 225, p. 148-165.</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Czaja, A. D., Johnson, C. M., Beard, B. L., Eigenbrode, J. L., Freeman, K. H., and Yamaguchi, K. E., 2010, Iron and carbon isotope evidence for ecosystem and environmental diversity in the similar to 2.7 to 2.5 Ga Hamersley Province, Western Australia: Earth And Planetary Science Letters, v. 292, p. 170-180.</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Eglington, B. M., Talma, A. S., Marais, S., Matthews, P. E., and Dixon, J. G. P., 2003, Isotopic composition of Pongola Supergroup limestones from the Buffalo River gorge,South Africa: constraints on their regional depositional setting: South African Journal of Geology, v. 106, p. 1-10.</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Eigenbrode, J. L., and Freeman, K. H., 2006, Late Archean rise of aerobic microbial ecosystems: Proc.  Nat. Acad. Sci. U.S.A., v. 103, p. 15759-15764.</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Fike, D. A., Grotzinger, J. P., Pratt, L. M., and Summons, R. E., 2006, Oxidation of the Ediacaran Ocean: Nature, v. 444, p. 744-747.</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Fischer, W. W., Schroeder, S., Lacassie, J. P., Beukes, N. J., Goldberg, T., Strauss, H., Horstmann, U. E., Schrag, D. P., and Knoll, A. H., 2009, Isotopic constraints on the Late Archean carbon cycle from the Transvaal Supergroup along the western margin of the Kaapvaal Craton, South Africa: Precambrian Research, v. 169, p. 15-27.</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Frank, T. D., Lyons, T. W., and Lohmann, K. C., 1997, Isotopic evidence for the paleoenvironmental evolution of the Mesoproterozoic Helena Formation, Belt Supergroup, Montana, USA: Geochimica Et Cosmochimica Acta, v. 61, p. 5023-5041.</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Gilleaudeau, G. J., and Kah, L. C., 2013, Carbon isotope records in a Mesoproterozoic epicratonic sea: Carbon cycling in a low-oxygen world: Precambrian Research, v. 228, p. 85-101.</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Godfrey, L. V., and Falkowski, P. G., 2009, The cycling and redox state of nitrogen in the Archaean ocean: Nature Geoscience, v. 2, p. 725-729.</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Godfrey, L. V., Poulton, S. W., Bebout, G. E., and Fralick, P. W., 2013, Stability of the nitrogen cycle during development of sulfidic water in the redox-stratified late Paleoproterozoic Ocean: GEOLOGY, v. 41, p. 655-658.</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Goto, K. T., Sekine, Y., Suzuki, K., Tajika, E., Senda, R., Nozaki, T., Tada, R., Goto, K., Yamamoto, S., Maruoka, T., Ohkouchi, N., and Ogawa, N. O., 2013, Redox conditions in the atmosphere and shallow-marine environments during the first Huronian deglaciation: Insights from Os isotopes and redox-sensitive elements: Earth And Planetary Science Letters, v. 376, p. 145-154.</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Guo, H., Du, Y. S., Kah, L. C., Huang, J. H., Hu, C. Y., Huang, H., and Yu, W. C., 2013, Isotopic composition of organic and inorganic carbon from the Mesoproterozoic Jixian Group, North China: Implications for biological and oceanic evolution: Precambrian Research, v. 224, p. 169-183.</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Guo, Q. J., Strauss, H., Kaufman, A. J., Schroder, S., Gutzmer, J., Wing, B., Baker, M. A., Bekker, A., Jin, Q. S., Kim, S. T., and Farquhar, J., 2009, Reconstructing Earth's surface oxidation across the Archean-Proterozoic transition: GEOLOGY, v. 37, p. 399-402.</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Guy, B. M., Ono, S., Gutzmer, J., Kaufman, A. J., Lin, Y., Fogel, M. L., and Beukes, N. J., 2012, A multiple sulfur and organic carbon isotope record from non-conglomeratic sedimentary rocks of the Mesoarchean Witwatersrand Supergroup, South Africa: Precambrian Research, v. 216, p. 208-231.</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Halverson, G. P., Dudas, F. O., Maloof, A. C., and Bowring, S. A., 2007, Evolution of the Sr-87/Sr-86 composition of Neoproterozoic seawater: Palaeogeography Palaeoclimatology Palaeoecology, v. 256, p. 103-129.</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Halverson, G. P., Hoffman, P. F., Schrag, D. P., Maloof, A. C., and Rice, A. H. N., 2005, Toward a Neoproterozoic composite carbon-isotope record: Geological Society Of America Bulletin, v. 117, p. 1181-1207.</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Harnmeijer, J. P., 2009, Squeezing Blood from a Stone: Inferences into the Life and Depositional Environments of the Early Archaean: Doctoral, University of Washington, Seattle.</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Hayes, J. M., Strauss, H., and Kaufman, A. J., 1999, The abundance of C-13 in marine organic matter and isotopic fractionation in the global biogeochemical cycle of carbon during the past 800 Ma: Chemical Geology, v. 161, p. 103-125.</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House, C. H., Oehler, D. Z., Sugitani, K., and Mimura, K., 2013, Carbon isotopic analyses of ca. 3.0 Ga microstructures imply planktonic autotrophs inhabited Earth's early oceans: GEOLOGY, v. 41, p. 651-654.</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Ishikawa, T., Ueno, Y., Shu, D. G., Li, Y., Han, J., Guo, J. F., Yoshida, N., and Komiya, T., 2013, Irreversible change of the oceanic carbon cycle in the earliest Cambrian: High-resolution organic and inorganic carbon chemostratigraphy in the Three Gorges area, South China: Precambrian Research, v. 225, p. 190-208.</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Jia, Y. F., and Kerrich, R., 2004, Nitrogen 15-enriched Precambrian kerogen and hydrothermal systems: Geochemistry Geophysics Geosystems, v. 5.</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Johnston, D. T., Farquhar, J., Summons, R. E., Shen, Y., Kaufman, A. J., Masterson, A. L., and Canfield, D. E., 2008, Sulfur isotope biogeochemistry of the Proterozoic McArthur Basin: Geochimica Et Cosmochimica Acta, v. 72, p. 4278-4290.</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Jones, D. S., Maloof, A. C., Hurtgen, M. T., Rainbird, R. H., and Schrag, D. P., 2010, Regional and global chemostratigraphic correlation of the early Neoproterozoic Shaler Supergroup, Victoria Island, Northwestern Canada: Precambrian Research, v. 181, p. 43-63.</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Kah, L. C., Sherman, A. G., Narbonne, G. M., Knoll, A. H., and Kaufman, A. J., 1999, delta C-13 stratigraphy of the Proterozoic Bylot Supergroup, Baffin Island, Canada: implications for regional lithostratigraphic correlations: Canadian Journal of Earth Sciences, v. 36, p. 313-332.</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Kakegawa, T., and Nanri, H., 2006, Sulfur and carbon isotope analyses of 2.7 Ga stromatolites, cherts and sandstones in the Jeerinah Formation, Western Australia: Precambrian Research, v. 148, p. 115-124.</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Kaufman, A. J., Johnston, D. T., Farquhar, J., Masterson, A. L., Lyons, T. W., Bates, S., Anbar, A. D., Arnold, G. L., Garvin, J., and Buick, R., 2007, Late Archean biospheric oxygenation and atmospheric evolution: SCIENCE, v. 317, p. 1900-1903.</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Kerrich, R., Jia, Y., Manikyamba, C., and Naqvi, S., 2006, Secular variations ofN-isotopes in terrestrial reservoirs and ore deposits: Evolution of Early Earth's Atmosphere, Hydrosphere, and Biosphere: Constraints from Ore Deposits, v. 198, p. 81.</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Kiyokawa, S., Ito, T., Ikehara, M., and Kitajima, F., 2006, Middle Archean volcano-hydrothermal sequence: Bacterial microfossil-bearing 3.2 Ga Dixon Island Formation, coastal Pilbara terrane, Australia: Geological Society Of America Bulletin, v. 118, p. 3-22.</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Kump, L. R., Junium, C., Arthur, M. A., Brasier, A., Fallick, A., Melezhik, V., Lepland, A., Crne, A. E., and Luo, G. M., 2011, Isotopic Evidence for Massive Oxidation of Organic Matter Following the Great Oxidation Event: SCIENCE, v. 334, p. 1694-1696.</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Lindsay, J. F., and Brasier, M. D., 2002, Did global tectonics drive early biosphere evolution? Carbon isotope record from 2.6 to 1.9 Ga carbonates of Western Australian basins: Precambrian Research, v. 114, p. 1-34.</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Maheshwari, A., Sial, A. N., Gaucher, C., Bossi, J., Bekker, A., Ferreira, V. P., and Romano, A. W., 2010, Global nature of the Paleoproterozoic Lomagundi carbon isotope excursion A review of occurrences in Brazil, India, and Uruguay: Precambrian Research, v. 182, p. 274-299.</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Maloof, A. C., Schrag, D. P., Crowley, J. L., and Bowring, S. A., 2005, An expanded record of Early Cambrian carbon cycling from the Anti-Atlas Margin, Morocco: Canadian Journal of Earth Sciences, v. 42, p. 2195-2216.</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Ono, S., Beukes, N. J., Rumble, D., and Fogel, M. L., 2006, Early evolution of atmospheric oxygen from multiple-sulfur and carbon isotope records of the 2.9 Ga Mozaan Group of the Pongola Supergroup, Southern Africa: South African Journal of Geology, v. 109, p. 97-108.</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Papineau, D., Purohit, R., Goldberg, T., Pi, D. H., Shields, G. A., Bhu, H., Steele, A., and Fogel, M. L., 2009, High primary productivity and nitrogen cycling after the Paleoproterozoic phosphogenic event in the Aravalli Supergroup, India: Precambrian Research, v. 171, p. 37-56.</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Perry, E., and Tan, F., 1972, Significance of oxygen and carbon isotope variations in early Precambrian cherts and carbonate rocks of southern Africa: Geological Society Of America Bulletin, v. 83, p. 647-664.</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Purohit, R., Sanyal, P., Roy, A. B., and Bhattacharya, S. K., 2011, C-13 enrichment in the Palaeoproterozoic carbonate rocks of the Aravalli Supergroup, northwest India: Influence of depositional environment (vol 18, pg 538, 2010): Gondwana Research, v. 19, p. 566-566.</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Rosing, M. T., 1999, </a:t>
          </a:r>
          <a:r>
            <a:rPr lang="en-US" sz="1100" baseline="30000">
              <a:solidFill>
                <a:schemeClr val="dk1"/>
              </a:solidFill>
              <a:effectLst/>
              <a:latin typeface="+mn-lt"/>
              <a:ea typeface="+mn-ea"/>
              <a:cs typeface="+mn-cs"/>
            </a:rPr>
            <a:t>13</a:t>
          </a:r>
          <a:r>
            <a:rPr lang="en-US" sz="1100">
              <a:solidFill>
                <a:schemeClr val="dk1"/>
              </a:solidFill>
              <a:effectLst/>
              <a:latin typeface="+mn-lt"/>
              <a:ea typeface="+mn-ea"/>
              <a:cs typeface="+mn-cs"/>
            </a:rPr>
            <a:t>C-depleted carbon microparticles in &gt;3700-Ma sea-floor sedimentary rocks from West Greenland: SCIENCE, v. 283, p. 674-676.</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Shimoyama, A., and Matsubaya, O., 1992, Carbon isotope compositions of graphite and carbonate in 3.8× 109 years old isua rocks: Chemistry Letters, p. 1205-1208.</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Strauss, H., and Beukes, N. J., 1996, Carbon and sulfur isotopic compositions of organic carbon and pyrite in sediments from the Transvaal Supergroup, South Africa: Precambrian Research, v. 79, p. 57-71.</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Stueken, E. E., 2013, A test of the nitrogen-limitation hypothesis for retarded eukaryote radiation: Nitrogen isotopes across a Mesoproterozoic basinal profile: Geochimica Et Cosmochimica Acta, v. 120, p. 121-139.</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Tahata, M., Ueno, Y., Ishikawa, T., Sawaki, Y., Murakami, K., Han, J., Shu, D. G., Li, Y., Guo, J. F., Yoshida, N., and Komiya, T., 2013, Carbon and oxygen isotope chemostratigraphies of the Yangtze platform, South China: Decoding temperature and environmental changes through the Ediacaran: Gondwana Research, v. 23, p. 333-353.</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Thomazo, C., Ader, M., Farquhar, J., and Philippot, P., 2009, Methanotrophs regulated atmospheric sulfur isotope anomalies during the Mesoarchean (Tumbiana Formation, Western Australia): Earth And Planetary Science Letters, v. 279, p. 65-75.</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Thomazo, C., Nisbet, E. G., Grassineau, N. V., Peters, M., and Strauss, H., 2013, Multiple sulfur and carbon isotope composition of sediments from the Belingwe Greenstone Belt (Zimbabwe): A biogenic methane regulation on mass independent fractionation of sulfur during the Neoarchean?: Geochimica Et Cosmochimica Acta, v. 121, p. 120-138.</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Ueno, Y., Yoshioka, H., Maruyama, S., and Isozaki, Y., 2004, Carbon isotopes and petrography of kerogens in similar to 3.5-Ga hydrothermal silica dikes in the North Pole area, Western Australia: Geochimica Et Cosmochimica Acta, v. 68, p. 573-589.</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Valladares, M. I., Ugidos, J. M., Barba, P., Fallick, A. E., and Ellam, R. M., 2006, Oxygen, carbon and strontium isotope records of Ediacaran carbonates in Central Iberia (Spain): Precambrian Research, v. 147, p. 354-365.</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Watanabe, Y., Naraoka, H., Wronkiewicz, D. J., Condie, K. C., and Ohmoto, H., 1997, Carbon, nitrogen, and sulfur geochemistry of Archean and Proterozoic shales from the Kaapvaal Craton, South Africa: Geochimica Et Cosmochimica Acta, v. 61, p. 3441-3459.</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Westall, F., de Wit, M. J., Dann, J., van der Gaast, S., de Ronde, C. E., and Gerneke, D., 2001, Early Archean fossil bacteria and biofilms in hydrothermally-influenced sediments from the Barberton greenstone belt, South Africa: Precambrian Research, v. 106, p. 93-116.</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Wilson, J. P., Fischer, W. W., Johnston, D. T., Knoll, A. H., Grotzinger, J. P., Walter, M. R., McNaughton, N. J., Simon, M., Abelson, J., Schrag, D. P., Summons, R., Allwood, A., Andres, M., Gammon, C., </a:t>
          </a:r>
        </a:p>
        <a:p>
          <a:r>
            <a:rPr lang="en-US" sz="1100">
              <a:solidFill>
                <a:schemeClr val="dk1"/>
              </a:solidFill>
              <a:effectLst/>
              <a:latin typeface="+mn-lt"/>
              <a:ea typeface="+mn-ea"/>
              <a:cs typeface="+mn-cs"/>
            </a:rPr>
            <a:t>Garvin, J., Rashby, S., Schweizer, M., and Watters, W. A., 2010, Geobiology of the late Paleoproterozoic Duck Creek Formation, Western Australia: Precambrian Research, v. 179, p. 135-149.</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Yamaguchi, K. E., 2002, Geochemistry of archean–paleoproterozoic black shales: the early evolution of the atmosphere, oceans, and biosphere: Doctoral, The Pennsylvania State University, State College, Pennsylvania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Yoshiya, K., Nishizawa, M., Sawaki, Y., Ueno, Y., Komiya, T., Yamada, K., Yoshida, N., Hirata, T., Wada, H., and Maruyama, S., 2012, In situ iron isotope analyses of pyrite and organic carbon isotope ratios in the Fortescue Group: Metabolic variations of a Late Archean ecosystem: Precambrian Research, v. 212, p. 169-193.</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Zerkle, A. L., Claire, M., Domagal-Goldman, S. D., Farquhar, J., and Poulton, S. W., 2012, A bistable organic-rich atmosphere on the Neoarchaean Earth: Nat. Geosci., v. 5, p. 359-363.</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820985</xdr:colOff>
      <xdr:row>8</xdr:row>
      <xdr:rowOff>10724</xdr:rowOff>
    </xdr:from>
    <xdr:to>
      <xdr:col>28</xdr:col>
      <xdr:colOff>297751</xdr:colOff>
      <xdr:row>150</xdr:row>
      <xdr:rowOff>112516</xdr:rowOff>
    </xdr:to>
    <xdr:sp macro="" textlink="">
      <xdr:nvSpPr>
        <xdr:cNvPr id="2" name="TextBox 1">
          <a:extLst>
            <a:ext uri="{FF2B5EF4-FFF2-40B4-BE49-F238E27FC236}">
              <a16:creationId xmlns:a16="http://schemas.microsoft.com/office/drawing/2014/main" id="{34C06D3F-4211-F542-B233-CA69FA4BED9D}"/>
            </a:ext>
          </a:extLst>
        </xdr:cNvPr>
        <xdr:cNvSpPr txBox="1"/>
      </xdr:nvSpPr>
      <xdr:spPr>
        <a:xfrm>
          <a:off x="9873545" y="1636324"/>
          <a:ext cx="13467086" cy="289561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Reference</a:t>
          </a:r>
          <a:r>
            <a:rPr lang="en-US" sz="1100" baseline="0">
              <a:solidFill>
                <a:schemeClr val="dk1"/>
              </a:solidFill>
              <a:effectLst/>
              <a:latin typeface="+mn-lt"/>
              <a:ea typeface="+mn-ea"/>
              <a:cs typeface="+mn-cs"/>
            </a:rPr>
            <a:t> List</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Abell, P., McClory, J., Hendry, H., and Wheatley, K., 1989, Stratigraphic variations in carbon and oxygen isotopes in the dolostone of the Carswell Formation (Proterozoic) of northern Saskatchewan: Canadian Journal of Earth Sciences, v. 26, p. 2318-2326.</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Bartley, J. K., Kah, L. C., McWilliams, J. L., and Stagner, A. F., 2007, Carbon isotope chemostratigraphy of the Middle Riphean type section (Avzyan Formation, Southern Urals, Russia): Signal recovery in a fold-and-thrust belt: Chemical Geology, v. 237, p. 211-232.</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Bekker, A., Holmden, C., Beukes, N. J., Kenig, F., Eglingtone, B., and Patterson, W. P., 2008, Fractionation between inorganic and organic carbon during the Lomagundi (2.22-2.1 Ga) carbon isotope excursion: Earth And Planetary Science Letters, v. 271, p. 278-291.</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Beukes, N. J., and Klein, C., 1990, Geochemistry and sedimentology of a facies transition—from microbanded to granular iron-formation—in the early Proterozoic Transvaal Supergroup, South Africa: Precambrian Research, v. 47, p. 99-139.</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Brocks, J. J., Buick, R., Logan, G. A., and Summons, R. E., 2003, Composition and syngeneity of molecular fossils from the 2.78 to 2.45 billion-year-old Mount Bruce Supergroup, Pilbara Craton, Western Australia: Geochimica Et Cosmochimica Acta, v. 67, p. 4289-4319.</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Chu, X. L., Zhang, T. G., Zhang, Q. R., and Lyons, T. W., 2007, Sulfur and carbon isotope records from 1700 to 800 Ma carbonates of the Jixian section, northern China: Implications for secular isotope variations in Proterozoic seawater and relationships to global supercontinental events: Geochimica Et Cosmochimica Acta, v. 71, p. 4668-4692.</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Cremonese, L., Shields-Zhou, G., Struck, U., Ling, H. F., Och, L., Chen, X., and Li, D., 2013, Marine biogeochemical cycling during the early Cambrian constrained by a nitrogen and organic carbon isotope study of the Xiaotan section, South China: Precambrian Research, v. 225, p. 148-165.</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Czaja, A. D., Johnson, C. M., Beard, B. L., Eigenbrode, J. L., Freeman, K. H., and Yamaguchi, K. E., 2010, Iron and carbon isotope evidence for ecosystem and environmental diversity in the similar to 2.7 to 2.5 Ga Hamersley Province, Western Australia: Earth And Planetary Science Letters, v. 292, p. 170-180.</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Eglington, B. M., Talma, A. S., Marais, S., Matthews, P. E., and Dixon, J. G. P., 2003, Isotopic composition of Pongola Supergroup limestones from the Buffalo River gorge,South Africa: constraints on their regional depositional setting: South African Journal of Geology, v. 106, p. 1-10.</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Eigenbrode, J. L., and Freeman, K. H., 2006, Late Archean rise of aerobic microbial ecosystems: Proc.  Nat. Acad. Sci. U.S.A., v. 103, p. 15759-15764.</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Fike, D. A., Grotzinger, J. P., Pratt, L. M., and Summons, R. E., 2006, Oxidation of the Ediacaran Ocean: Nature, v. 444, p. 744-747.</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Fischer, W. W., Schroeder, S., Lacassie, J. P., Beukes, N. J., Goldberg, T., Strauss, H., Horstmann, U. E., Schrag, D. P., and Knoll, A. H., 2009, Isotopic constraints on the Late Archean carbon cycle from the Transvaal Supergroup along the western margin of the Kaapvaal Craton, South Africa: Precambrian Research, v. 169, p. 15-27.</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Frank, T. D., Lyons, T. W., and Lohmann, K. C., 1997, Isotopic evidence for the paleoenvironmental evolution of the Mesoproterozoic Helena Formation, Belt Supergroup, Montana, USA: Geochimica Et Cosmochimica Acta, v. 61, p. 5023-5041.</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Gilleaudeau, G. J., and Kah, L. C., 2013, Carbon isotope records in a Mesoproterozoic epicratonic sea: Carbon cycling in a low-oxygen world: Precambrian Research, v. 228, p. 85-101.</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Godfrey, L. V., and Falkowski, P. G., 2009, The cycling and redox state of nitrogen in the Archaean ocean: Nature Geoscience, v. 2, p. 725-729.</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Godfrey, L. V., Poulton, S. W., Bebout, G. E., and Fralick, P. W., 2013, Stability of the nitrogen cycle during development of sulfidic water in the redox-stratified late Paleoproterozoic Ocean: GEOLOGY, v. 41, p. 655-658.</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Goto, K. T., Sekine, Y., Suzuki, K., Tajika, E., Senda, R., Nozaki, T., Tada, R., Goto, K., Yamamoto, S., Maruoka, T., Ohkouchi, N., and Ogawa, N. O., 2013, Redox conditions in the atmosphere and shallow-marine environments during the first Huronian deglaciation: Insights from Os isotopes and redox-sensitive elements: Earth And Planetary Science Letters, v. 376, p. 145-154.</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Guo, H., Du, Y. S., Kah, L. C., Huang, J. H., Hu, C. Y., Huang, H., and Yu, W. C., 2013, Isotopic composition of organic and inorganic carbon from the Mesoproterozoic Jixian Group, North China: Implications for biological and oceanic evolution: Precambrian Research, v. 224, p. 169-183.</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Guo, Q. J., Strauss, H., Kaufman, A. J., Schroder, S., Gutzmer, J., Wing, B., Baker, M. A., Bekker, A., Jin, Q. S., Kim, S. T., and Farquhar, J., 2009, Reconstructing Earth's surface oxidation across the Archean-Proterozoic transition: GEOLOGY, v. 37, p. 399-402.</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Guy, B. M., Ono, S., Gutzmer, J., Kaufman, A. J., Lin, Y., Fogel, M. L., and Beukes, N. J., 2012, A multiple sulfur and organic carbon isotope record from non-conglomeratic sedimentary rocks of the Mesoarchean Witwatersrand Supergroup, South Africa: Precambrian Research, v. 216, p. 208-231.</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Halverson, G. P., Dudas, F. O., Maloof, A. C., and Bowring, S. A., 2007, Evolution of the Sr-87/Sr-86 composition of Neoproterozoic seawater: Palaeogeography Palaeoclimatology Palaeoecology, v. 256, p. 103-129.</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Halverson, G. P., Hoffman, P. F., Schrag, D. P., Maloof, A. C., and Rice, A. H. N., 2005, Toward a Neoproterozoic composite carbon-isotope record: Geological Society Of America Bulletin, v. 117, p. 1181-1207.</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Harnmeijer, J. P., 2009, Squeezing Blood from a Stone: Inferences into the Life and Depositional Environments of the Early Archaean: Doctoral, University of Washington, Seattle.</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Hayes, J. M., Strauss, H., and Kaufman, A. J., 1999, The abundance of C-13 in marine organic matter and isotopic fractionation in the global biogeochemical cycle of carbon during the past 800 Ma: Chemical Geology, v. 161, p. 103-125.</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House, C. H., Oehler, D. Z., Sugitani, K., and Mimura, K., 2013, Carbon isotopic analyses of ca. 3.0 Ga microstructures imply planktonic autotrophs inhabited Earth's early oceans: GEOLOGY, v. 41, p. 651-654.</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Ishikawa, T., Ueno, Y., Shu, D. G., Li, Y., Han, J., Guo, J. F., Yoshida, N., and Komiya, T., 2013, Irreversible change of the oceanic carbon cycle in the earliest Cambrian: High-resolution organic and inorganic carbon chemostratigraphy in the Three Gorges area, South China: Precambrian Research, v. 225, p. 190-208.</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Jia, Y. F., and Kerrich, R., 2004, Nitrogen 15-enriched Precambrian kerogen and hydrothermal systems: Geochemistry Geophysics Geosystems, v. 5.</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Johnston, D. T., Farquhar, J., Summons, R. E., Shen, Y., Kaufman, A. J., Masterson, A. L., and Canfield, D. E., 2008, Sulfur isotope biogeochemistry of the Proterozoic McArthur Basin: Geochimica Et Cosmochimica Acta, v. 72, p. 4278-4290.</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Jones, D. S., Maloof, A. C., Hurtgen, M. T., Rainbird, R. H., and Schrag, D. P., 2010, Regional and global chemostratigraphic correlation of the early Neoproterozoic Shaler Supergroup, Victoria Island, Northwestern Canada: Precambrian Research, v. 181, p. 43-63.</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Kah, L. C., Sherman, A. G., Narbonne, G. M., Knoll, A. H., and Kaufman, A. J., 1999, delta C-13 stratigraphy of the Proterozoic Bylot Supergroup, Baffin Island, Canada: implications for regional lithostratigraphic correlations: Canadian Journal of Earth Sciences, v. 36, p. 313-332.</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Kakegawa, T., and Nanri, H., 2006, Sulfur and carbon isotope analyses of 2.7 Ga stromatolites, cherts and sandstones in the Jeerinah Formation, Western Australia: Precambrian Research, v. 148, p. 115-124.</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Kaufman, A. J., Johnston, D. T., Farquhar, J., Masterson, A. L., Lyons, T. W., Bates, S., Anbar, A. D., Arnold, G. L., Garvin, J., and Buick, R., 2007, Late Archean biospheric oxygenation and atmospheric evolution: SCIENCE, v. 317, p. 1900-1903.</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Kerrich, R., Jia, Y., Manikyamba, C., and Naqvi, S., 2006, Secular variations ofN-isotopes in terrestrial reservoirs and ore deposits: Evolution of Early Earth's Atmosphere, Hydrosphere, and Biosphere: Constraints from Ore Deposits, v. 198, p. 81.</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Kiyokawa, S., Ito, T., Ikehara, M., and Kitajima, F., 2006, Middle Archean volcano-hydrothermal sequence: Bacterial microfossil-bearing 3.2 Ga Dixon Island Formation, coastal Pilbara terrane, Australia: Geological Society Of America Bulletin, v. 118, p. 3-22.</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Kump, L. R., Junium, C., Arthur, M. A., Brasier, A., Fallick, A., Melezhik, V., Lepland, A., Crne, A. E., and Luo, G. M., 2011, Isotopic Evidence for Massive Oxidation of Organic Matter Following the Great Oxidation Event: SCIENCE, v. 334, p. 1694-1696.</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Lindsay, J. F., and Brasier, M. D., 2002, Did global tectonics drive early biosphere evolution? Carbon isotope record from 2.6 to 1.9 Ga carbonates of Western Australian basins: Precambrian Research, v. 114, p. 1-34.</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Maheshwari, A., Sial, A. N., Gaucher, C., Bossi, J., Bekker, A., Ferreira, V. P., and Romano, A. W., 2010, Global nature of the Paleoproterozoic Lomagundi carbon isotope excursion A review of occurrences in Brazil, India, and Uruguay: Precambrian Research, v. 182, p. 274-299.</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Maloof, A. C., Schrag, D. P., Crowley, J. L., and Bowring, S. A., 2005, An expanded record of Early Cambrian carbon cycling from the Anti-Atlas Margin, Morocco: Canadian Journal of Earth Sciences, v. 42, p. 2195-2216.</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Ono, S., Beukes, N. J., Rumble, D., and Fogel, M. L., 2006, Early evolution of atmospheric oxygen from multiple-sulfur and carbon isotope records of the 2.9 Ga Mozaan Group of the Pongola Supergroup, Southern Africa: South African Journal of Geology, v. 109, p. 97-108.</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Papineau, D., Purohit, R., Goldberg, T., Pi, D. H., Shields, G. A., Bhu, H., Steele, A., and Fogel, M. L., 2009, High primary productivity and nitrogen cycling after the Paleoproterozoic phosphogenic event in the Aravalli Supergroup, India: Precambrian Research, v. 171, p. 37-56.</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Perry, E., and Tan, F., 1972, Significance of oxygen and carbon isotope variations in early Precambrian cherts and carbonate rocks of southern Africa: Geological Society Of America Bulletin, v. 83, p. 647-664.</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Purohit, R., Sanyal, P., Roy, A. B., and Bhattacharya, S. K., 2011, C-13 enrichment in the Palaeoproterozoic carbonate rocks of the Aravalli Supergroup, northwest India: Influence of depositional environment (vol 18, pg 538, 2010): Gondwana Research, v. 19, p. 566-566.</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Rosing, M. T., 1999, </a:t>
          </a:r>
          <a:r>
            <a:rPr lang="en-US" sz="1100" baseline="30000">
              <a:solidFill>
                <a:schemeClr val="dk1"/>
              </a:solidFill>
              <a:effectLst/>
              <a:latin typeface="+mn-lt"/>
              <a:ea typeface="+mn-ea"/>
              <a:cs typeface="+mn-cs"/>
            </a:rPr>
            <a:t>13</a:t>
          </a:r>
          <a:r>
            <a:rPr lang="en-US" sz="1100">
              <a:solidFill>
                <a:schemeClr val="dk1"/>
              </a:solidFill>
              <a:effectLst/>
              <a:latin typeface="+mn-lt"/>
              <a:ea typeface="+mn-ea"/>
              <a:cs typeface="+mn-cs"/>
            </a:rPr>
            <a:t>C-depleted carbon microparticles in &gt;3700-Ma sea-floor sedimentary rocks from West Greenland: SCIENCE, v. 283, p. 674-676.</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Shimoyama, A., and Matsubaya, O., 1992, Carbon isotope compositions of graphite and carbonate in 3.8× 109 years old isua rocks: Chemistry Letters, p. 1205-1208.</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Strauss, H., and Beukes, N. J., 1996, Carbon and sulfur isotopic compositions of organic carbon and pyrite in sediments from the Transvaal Supergroup, South Africa: Precambrian Research, v. 79, p. 57-71.</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Stueken, E. E., 2013, A test of the nitrogen-limitation hypothesis for retarded eukaryote radiation: Nitrogen isotopes across a Mesoproterozoic basinal profile: Geochimica Et Cosmochimica Acta, v. 120, p. 121-139.</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Tahata, M., Ueno, Y., Ishikawa, T., Sawaki, Y., Murakami, K., Han, J., Shu, D. G., Li, Y., Guo, J. F., Yoshida, N., and Komiya, T., 2013, Carbon and oxygen isotope chemostratigraphies of the Yangtze platform, South China: Decoding temperature and environmental changes through the Ediacaran: Gondwana Research, v. 23, p. 333-353.</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Thomazo, C., Ader, M., Farquhar, J., and Philippot, P., 2009, Methanotrophs regulated atmospheric sulfur isotope anomalies during the Mesoarchean (Tumbiana Formation, Western Australia): Earth And Planetary Science Letters, v. 279, p. 65-75.</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Thomazo, C., Nisbet, E. G., Grassineau, N. V., Peters, M., and Strauss, H., 2013, Multiple sulfur and carbon isotope composition of sediments from the Belingwe Greenstone Belt (Zimbabwe): A biogenic methane regulation on mass independent fractionation of sulfur during the Neoarchean?: Geochimica Et Cosmochimica Acta, v. 121, p. 120-138.</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Ueno, Y., Yoshioka, H., Maruyama, S., and Isozaki, Y., 2004, Carbon isotopes and petrography of kerogens in similar to 3.5-Ga hydrothermal silica dikes in the North Pole area, Western Australia: Geochimica Et Cosmochimica Acta, v. 68, p. 573-589.</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Valladares, M. I., Ugidos, J. M., Barba, P., Fallick, A. E., and Ellam, R. M., 2006, Oxygen, carbon and strontium isotope records of Ediacaran carbonates in Central Iberia (Spain): Precambrian Research, v. 147, p. 354-365.</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Watanabe, Y., Naraoka, H., Wronkiewicz, D. J., Condie, K. C., and Ohmoto, H., 1997, Carbon, nitrogen, and sulfur geochemistry of Archean and Proterozoic shales from the Kaapvaal Craton, South Africa: Geochimica Et Cosmochimica Acta, v. 61, p. 3441-3459.</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Westall, F., de Wit, M. J., Dann, J., van der Gaast, S., de Ronde, C. E., and Gerneke, D., 2001, Early Archean fossil bacteria and biofilms in hydrothermally-influenced sediments from the Barberton greenstone belt, South Africa: Precambrian Research, v. 106, p. 93-116.</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Wilson, J. P., Fischer, W. W., Johnston, D. T., Knoll, A. H., Grotzinger, J. P., Walter, M. R., McNaughton, N. J., Simon, M., Abelson, J., Schrag, D. P., Summons, R., Allwood, A., Andres, M., Gammon, C., </a:t>
          </a:r>
        </a:p>
        <a:p>
          <a:r>
            <a:rPr lang="en-US" sz="1100">
              <a:solidFill>
                <a:schemeClr val="dk1"/>
              </a:solidFill>
              <a:effectLst/>
              <a:latin typeface="+mn-lt"/>
              <a:ea typeface="+mn-ea"/>
              <a:cs typeface="+mn-cs"/>
            </a:rPr>
            <a:t>Garvin, J., Rashby, S., Schweizer, M., and Watters, W. A., 2010, Geobiology of the late Paleoproterozoic Duck Creek Formation, Western Australia: Precambrian Research, v. 179, p. 135-149.</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Yamaguchi, K. E., 2002, Geochemistry of archean–paleoproterozoic black shales: the early evolution of the atmosphere, oceans, and biosphere: Doctoral, The Pennsylvania State University, State College, Pennsylvania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Yoshiya, K., Nishizawa, M., Sawaki, Y., Ueno, Y., Komiya, T., Yamada, K., Yoshida, N., Hirata, T., Wada, H., and Maruyama, S., 2012, In situ iron isotope analyses of pyrite and organic carbon isotope ratios in the Fortescue Group: Metabolic variations of a Late Archean ecosystem: Precambrian Research, v. 212, p. 169-193.</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Zerkle, A. L., Claire, M., Domagal-Goldman, S. D., Farquhar, J., and Poulton, S. W., 2012, A bistable organic-rich atmosphere on the Neoarchaean Earth: Nat. Geosci., v. 5, p. 359-363.</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12</xdr:col>
      <xdr:colOff>177800</xdr:colOff>
      <xdr:row>99</xdr:row>
      <xdr:rowOff>114300</xdr:rowOff>
    </xdr:to>
    <xdr:sp macro="" textlink="">
      <xdr:nvSpPr>
        <xdr:cNvPr id="2" name="TextBox 1">
          <a:extLst>
            <a:ext uri="{FF2B5EF4-FFF2-40B4-BE49-F238E27FC236}">
              <a16:creationId xmlns:a16="http://schemas.microsoft.com/office/drawing/2014/main" id="{AA134A8A-0419-F8D9-BB79-7A6673531B38}"/>
            </a:ext>
          </a:extLst>
        </xdr:cNvPr>
        <xdr:cNvSpPr txBox="1"/>
      </xdr:nvSpPr>
      <xdr:spPr>
        <a:xfrm>
          <a:off x="152400" y="114300"/>
          <a:ext cx="9931400" cy="2011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References. </a:t>
          </a:r>
          <a:r>
            <a:rPr lang="en-US" sz="1100">
              <a:solidFill>
                <a:schemeClr val="dk1"/>
              </a:solidFill>
              <a:effectLst/>
              <a:latin typeface="+mn-lt"/>
              <a:ea typeface="+mn-ea"/>
              <a:cs typeface="+mn-cs"/>
            </a:rPr>
            <a:t>Note that Schopf and Klein, 1992</a:t>
          </a:r>
          <a:r>
            <a:rPr lang="en-US" sz="1100" baseline="0">
              <a:solidFill>
                <a:schemeClr val="dk1"/>
              </a:solidFill>
              <a:effectLst/>
              <a:latin typeface="+mn-lt"/>
              <a:ea typeface="+mn-ea"/>
              <a:cs typeface="+mn-cs"/>
            </a:rPr>
            <a:t> and Havig et al., 2017 contain references listed therein.</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Bell, E. A., Boehnke, P., Harrison, T. M., &amp; Mao, W. L. (2015). Potentially biogenic carbon preserved in a 4.1 billion-year-old zircon. </a:t>
          </a:r>
          <a:r>
            <a:rPr lang="en-US" sz="1100" i="1">
              <a:solidFill>
                <a:schemeClr val="dk1"/>
              </a:solidFill>
              <a:effectLst/>
              <a:latin typeface="+mn-lt"/>
              <a:ea typeface="+mn-ea"/>
              <a:cs typeface="+mn-cs"/>
            </a:rPr>
            <a:t>Proceedings of the National Academy of Sciences</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112</a:t>
          </a:r>
          <a:r>
            <a:rPr lang="en-US" sz="1100">
              <a:solidFill>
                <a:schemeClr val="dk1"/>
              </a:solidFill>
              <a:effectLst/>
              <a:latin typeface="+mn-lt"/>
              <a:ea typeface="+mn-ea"/>
              <a:cs typeface="+mn-cs"/>
            </a:rPr>
            <a:t>(47), 14518–14521. https://doi.org/10.1073/pnas.1517557112</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Beukes, N. J., &amp; Klein, C. (1990). Geochemistry and sedimentology of a facies transition - from microbanded to granular iron-formation - in the early Proterozoic Transvaal Supergroup, South Africa. </a:t>
          </a:r>
          <a:r>
            <a:rPr lang="en-US" sz="1100" i="1">
              <a:solidFill>
                <a:schemeClr val="dk1"/>
              </a:solidFill>
              <a:effectLst/>
              <a:latin typeface="+mn-lt"/>
              <a:ea typeface="+mn-ea"/>
              <a:cs typeface="+mn-cs"/>
            </a:rPr>
            <a:t>Precambrian Research</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47</a:t>
          </a:r>
          <a:r>
            <a:rPr lang="en-US" sz="1100">
              <a:solidFill>
                <a:schemeClr val="dk1"/>
              </a:solidFill>
              <a:effectLst/>
              <a:latin typeface="+mn-lt"/>
              <a:ea typeface="+mn-ea"/>
              <a:cs typeface="+mn-cs"/>
            </a:rPr>
            <a:t>(1–2), 99–139. https://doi.org/10.1016/0301-9268(90)90033-M</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Brocks, J. J., Buick, R., Logan, G. A., &amp; Summons, R. E. (2003). Composition and syngeneity of molecular fossils from the 2.78 to 2.45 billion-year-old Mount Bruce Supergroup, Pilbara Craton, Western Australia. </a:t>
          </a:r>
          <a:r>
            <a:rPr lang="en-US" sz="1100" i="1">
              <a:solidFill>
                <a:schemeClr val="dk1"/>
              </a:solidFill>
              <a:effectLst/>
              <a:latin typeface="+mn-lt"/>
              <a:ea typeface="+mn-ea"/>
              <a:cs typeface="+mn-cs"/>
            </a:rPr>
            <a:t>Geochimica et Cosmochimica Acta</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67</a:t>
          </a:r>
          <a:r>
            <a:rPr lang="en-US" sz="1100">
              <a:solidFill>
                <a:schemeClr val="dk1"/>
              </a:solidFill>
              <a:effectLst/>
              <a:latin typeface="+mn-lt"/>
              <a:ea typeface="+mn-ea"/>
              <a:cs typeface="+mn-cs"/>
            </a:rPr>
            <a:t>(22), 4289–4319. https://doi.org/10.1016/S0016-7037(03)00208-4</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Brocks, J. J., Love, G. D., Snape, C. E., Logan, G. A., Summons, R. E., &amp; Buick, R. (2003). Release of bound aromatic hydrocarbons from late Archean and Mesoproterozoic kerogens via hydropyrolysis. </a:t>
          </a:r>
          <a:r>
            <a:rPr lang="en-US" sz="1100" i="1">
              <a:solidFill>
                <a:schemeClr val="dk1"/>
              </a:solidFill>
              <a:effectLst/>
              <a:latin typeface="+mn-lt"/>
              <a:ea typeface="+mn-ea"/>
              <a:cs typeface="+mn-cs"/>
            </a:rPr>
            <a:t>Geochimica et Cosmochimica Acta</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67</a:t>
          </a:r>
          <a:r>
            <a:rPr lang="en-US" sz="1100">
              <a:solidFill>
                <a:schemeClr val="dk1"/>
              </a:solidFill>
              <a:effectLst/>
              <a:latin typeface="+mn-lt"/>
              <a:ea typeface="+mn-ea"/>
              <a:cs typeface="+mn-cs"/>
            </a:rPr>
            <a:t>(8), 1521–1530. https://doi.org/10.1016/S0016-7037(00)01302-9</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Czaja, A. D., Johnson, C. M., Beard, B. L., Eigenbrode, J. L., Freeman, K. H., &amp; Yamaguchi, K. E. (2010). Iron and carbon isotope evidence for ecosystem and environmental diversity in the ∼2.7 to 2.5Ga Hamersley Province, Western Australia. </a:t>
          </a:r>
          <a:r>
            <a:rPr lang="en-US" sz="1100" i="1">
              <a:solidFill>
                <a:schemeClr val="dk1"/>
              </a:solidFill>
              <a:effectLst/>
              <a:latin typeface="+mn-lt"/>
              <a:ea typeface="+mn-ea"/>
              <a:cs typeface="+mn-cs"/>
            </a:rPr>
            <a:t>Earth and Planetary Science Letters</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292</a:t>
          </a:r>
          <a:r>
            <a:rPr lang="en-US" sz="1100">
              <a:solidFill>
                <a:schemeClr val="dk1"/>
              </a:solidFill>
              <a:effectLst/>
              <a:latin typeface="+mn-lt"/>
              <a:ea typeface="+mn-ea"/>
              <a:cs typeface="+mn-cs"/>
            </a:rPr>
            <a:t>(1–2), 170–180. https://doi.org/10.1016/j.epsl.2010.01.032</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Duda, J. P., Thiel, V., Bauersachs, T., Mißbach, H., Reinhardt, M., Schäfer, N., Van Kranendonk, M. J., &amp; Reitner, J. (2018). Ideas and perspectives: Hydrothermally driven redistribution and sequestration of early Archaean biomass-the “hydrothermal pump hypothesis.” </a:t>
          </a:r>
          <a:r>
            <a:rPr lang="en-US" sz="1100" i="1">
              <a:solidFill>
                <a:schemeClr val="dk1"/>
              </a:solidFill>
              <a:effectLst/>
              <a:latin typeface="+mn-lt"/>
              <a:ea typeface="+mn-ea"/>
              <a:cs typeface="+mn-cs"/>
            </a:rPr>
            <a:t>Biogeosciences</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15</a:t>
          </a:r>
          <a:r>
            <a:rPr lang="en-US" sz="1100">
              <a:solidFill>
                <a:schemeClr val="dk1"/>
              </a:solidFill>
              <a:effectLst/>
              <a:latin typeface="+mn-lt"/>
              <a:ea typeface="+mn-ea"/>
              <a:cs typeface="+mn-cs"/>
            </a:rPr>
            <a:t>(5), 1535–1548. https://doi.org/10.5194/bg-15-1535-2018</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Eigenbrode, J. L., &amp; Freeman, K. H. (2006). Late Archean rise of aerobic microbial ecosystems. </a:t>
          </a:r>
          <a:r>
            <a:rPr lang="en-US" sz="1100" i="1">
              <a:solidFill>
                <a:schemeClr val="dk1"/>
              </a:solidFill>
              <a:effectLst/>
              <a:latin typeface="+mn-lt"/>
              <a:ea typeface="+mn-ea"/>
              <a:cs typeface="+mn-cs"/>
            </a:rPr>
            <a:t>Proceedings of the National Academy of Sciences of the United States of America</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103</a:t>
          </a:r>
          <a:r>
            <a:rPr lang="en-US" sz="1100">
              <a:solidFill>
                <a:schemeClr val="dk1"/>
              </a:solidFill>
              <a:effectLst/>
              <a:latin typeface="+mn-lt"/>
              <a:ea typeface="+mn-ea"/>
              <a:cs typeface="+mn-cs"/>
            </a:rPr>
            <a:t>(43), 15759–15764. https://doi.org/10.1073/pnas.0607540103</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Fischer, W. W., Schroeder, S., Lacassie, J. P., Beukes, N. J., Goldberg, T., Strauss, H., Horstmann, U. E., Schrag, D. P., &amp; Knoll, A. H. (2009). Isotopic constraints on the Late Archean carbon cycle from the Transvaal Supergroup along the western margin of the Kaapvaal Craton, South Africa. </a:t>
          </a:r>
          <a:r>
            <a:rPr lang="en-US" sz="1100" i="1">
              <a:solidFill>
                <a:schemeClr val="dk1"/>
              </a:solidFill>
              <a:effectLst/>
              <a:latin typeface="+mn-lt"/>
              <a:ea typeface="+mn-ea"/>
              <a:cs typeface="+mn-cs"/>
            </a:rPr>
            <a:t>Precambrian Research</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169</a:t>
          </a:r>
          <a:r>
            <a:rPr lang="en-US" sz="1100">
              <a:solidFill>
                <a:schemeClr val="dk1"/>
              </a:solidFill>
              <a:effectLst/>
              <a:latin typeface="+mn-lt"/>
              <a:ea typeface="+mn-ea"/>
              <a:cs typeface="+mn-cs"/>
            </a:rPr>
            <a:t>(1–4), 15–27. https://doi.org/10.1016/j.precamres.2008.10.010</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French, K. L., Hallmann, C., Hope, J. M., Schoon, P. L., Zumberge, J. A., Hoshino, Y., Peters, C. A., George, S. C., Love, G. D., Brocks, J. J., Buick, R., &amp; Summons, R. E. (2015). Reappraisal of hydrocarbon biomarkers in Archean rocks. </a:t>
          </a:r>
          <a:r>
            <a:rPr lang="en-US" sz="1100" i="1">
              <a:solidFill>
                <a:schemeClr val="dk1"/>
              </a:solidFill>
              <a:effectLst/>
              <a:latin typeface="+mn-lt"/>
              <a:ea typeface="+mn-ea"/>
              <a:cs typeface="+mn-cs"/>
            </a:rPr>
            <a:t>Proceedings of the National Academy of Sciences of the United States of America</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112</a:t>
          </a:r>
          <a:r>
            <a:rPr lang="en-US" sz="1100">
              <a:solidFill>
                <a:schemeClr val="dk1"/>
              </a:solidFill>
              <a:effectLst/>
              <a:latin typeface="+mn-lt"/>
              <a:ea typeface="+mn-ea"/>
              <a:cs typeface="+mn-cs"/>
            </a:rPr>
            <a:t>(19), 5915–5920. https://doi.org/10.1073/pnas.1419563112</a:t>
          </a:r>
        </a:p>
        <a:p>
          <a:endParaRPr lang="en-US" sz="1100">
            <a:solidFill>
              <a:schemeClr val="dk1"/>
            </a:solidFill>
            <a:effectLst/>
            <a:latin typeface="+mn-lt"/>
            <a:ea typeface="+mn-ea"/>
            <a:cs typeface="+mn-cs"/>
          </a:endParaRPr>
        </a:p>
        <a:p>
          <a:r>
            <a:rPr lang="es-US" sz="1100">
              <a:solidFill>
                <a:schemeClr val="dk1"/>
              </a:solidFill>
              <a:effectLst/>
              <a:latin typeface="+mn-lt"/>
              <a:ea typeface="+mn-ea"/>
              <a:cs typeface="+mn-cs"/>
            </a:rPr>
            <a:t>Goto, K. T., Sekine, Y., Suzuki, K., Tajika, E., Senda, R., Nozaki, T., Tada, R., Goto, K., Yamamoto, S., Maruoka, T., Ohkouchi, N., &amp; Ogawa, N. O. (2013). </a:t>
          </a:r>
          <a:r>
            <a:rPr lang="en-US" sz="1100">
              <a:solidFill>
                <a:schemeClr val="dk1"/>
              </a:solidFill>
              <a:effectLst/>
              <a:latin typeface="+mn-lt"/>
              <a:ea typeface="+mn-ea"/>
              <a:cs typeface="+mn-cs"/>
            </a:rPr>
            <a:t>Redox conditions in the atmosphere and shallow-marine environments during the first Huronian deglaciation: Insights from Os isotopes and redox-sensitive elements. </a:t>
          </a:r>
          <a:r>
            <a:rPr lang="en-US" sz="1100" i="1">
              <a:solidFill>
                <a:schemeClr val="dk1"/>
              </a:solidFill>
              <a:effectLst/>
              <a:latin typeface="+mn-lt"/>
              <a:ea typeface="+mn-ea"/>
              <a:cs typeface="+mn-cs"/>
            </a:rPr>
            <a:t>Earth and Planetary Science Letters</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376</a:t>
          </a:r>
          <a:r>
            <a:rPr lang="en-US" sz="1100">
              <a:solidFill>
                <a:schemeClr val="dk1"/>
              </a:solidFill>
              <a:effectLst/>
              <a:latin typeface="+mn-lt"/>
              <a:ea typeface="+mn-ea"/>
              <a:cs typeface="+mn-cs"/>
            </a:rPr>
            <a:t>, 145–154. https://doi.org/10.1016/j.epsl.2013.06.018</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Grassineau, N. V., Abell, P., Appell, P., Lowry, D., &amp; Nisbet, E. G. (2006). Early life signatures in sulfur and carbon isotopes from Isua, Barberton, Wabigoon (Steep Rock), and Belingwe Greenstone Belts (3.8 to 2.7 Ga). In </a:t>
          </a:r>
          <a:r>
            <a:rPr lang="en-US" sz="1100" i="1">
              <a:solidFill>
                <a:schemeClr val="dk1"/>
              </a:solidFill>
              <a:effectLst/>
              <a:latin typeface="+mn-lt"/>
              <a:ea typeface="+mn-ea"/>
              <a:cs typeface="+mn-cs"/>
            </a:rPr>
            <a:t>Memoir of the Geological Society of America</a:t>
          </a:r>
          <a:r>
            <a:rPr lang="en-US" sz="1100">
              <a:solidFill>
                <a:schemeClr val="dk1"/>
              </a:solidFill>
              <a:effectLst/>
              <a:latin typeface="+mn-lt"/>
              <a:ea typeface="+mn-ea"/>
              <a:cs typeface="+mn-cs"/>
            </a:rPr>
            <a:t> (pp. 33–52). https://doi.org/10.1130/2006.1198(02)</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Guy, B. M., Ono, S., Gutzmer, J., Kaufman, A. J., Lin, Y., Fogel, M. L., &amp; Beukes, N. J. (2012). A multiple sulfur and organic carbon isotope record from non-conglomeratic sedimentary rocks of the Mesoarchean Witwatersrand Supergroup, South Africa. </a:t>
          </a:r>
          <a:r>
            <a:rPr lang="en-US" sz="1100" i="1">
              <a:solidFill>
                <a:schemeClr val="dk1"/>
              </a:solidFill>
              <a:effectLst/>
              <a:latin typeface="+mn-lt"/>
              <a:ea typeface="+mn-ea"/>
              <a:cs typeface="+mn-cs"/>
            </a:rPr>
            <a:t>Precambrian Research</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216–219</a:t>
          </a:r>
          <a:r>
            <a:rPr lang="en-US" sz="1100">
              <a:solidFill>
                <a:schemeClr val="dk1"/>
              </a:solidFill>
              <a:effectLst/>
              <a:latin typeface="+mn-lt"/>
              <a:ea typeface="+mn-ea"/>
              <a:cs typeface="+mn-cs"/>
            </a:rPr>
            <a:t>, 208–231. https://doi.org/10.1016/j.precamres.2012.06.018</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Harnmeijer, J. (2009). </a:t>
          </a:r>
          <a:r>
            <a:rPr lang="en-US" sz="1100" i="1">
              <a:solidFill>
                <a:schemeClr val="dk1"/>
              </a:solidFill>
              <a:effectLst/>
              <a:latin typeface="+mn-lt"/>
              <a:ea typeface="+mn-ea"/>
              <a:cs typeface="+mn-cs"/>
            </a:rPr>
            <a:t>Squeezing Blood From A Stone: Inferences Into The Life and Depositional Environments Of The Early Archaean</a:t>
          </a:r>
          <a:r>
            <a:rPr lang="en-US" sz="1100">
              <a:solidFill>
                <a:schemeClr val="dk1"/>
              </a:solidFill>
              <a:effectLst/>
              <a:latin typeface="+mn-lt"/>
              <a:ea typeface="+mn-ea"/>
              <a:cs typeface="+mn-cs"/>
            </a:rPr>
            <a:t>. University of Washington.</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Havig, J. R., Hamilton, T. L., Bachan, A., &amp; Kump, L. R. (2017). Sulfur and carbon isotopic evidence for metabolic pathway evolution and a four-stepped Earth system progression across the Archean and Paleoproterozoic. </a:t>
          </a:r>
          <a:r>
            <a:rPr lang="en-US" sz="1100" i="1">
              <a:solidFill>
                <a:schemeClr val="dk1"/>
              </a:solidFill>
              <a:effectLst/>
              <a:latin typeface="+mn-lt"/>
              <a:ea typeface="+mn-ea"/>
              <a:cs typeface="+mn-cs"/>
            </a:rPr>
            <a:t>Earth-Science Reviews</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174</a:t>
          </a:r>
          <a:r>
            <a:rPr lang="en-US" sz="1100">
              <a:solidFill>
                <a:schemeClr val="dk1"/>
              </a:solidFill>
              <a:effectLst/>
              <a:latin typeface="+mn-lt"/>
              <a:ea typeface="+mn-ea"/>
              <a:cs typeface="+mn-cs"/>
            </a:rPr>
            <a:t>(June), 1–21. https://doi.org/10.1016/j.earscirev.2017.06.014</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Hayes, J. M., Kaplan, I., &amp; Wedeking, K. (1983). Precambrian Organic Geochemistry, Preservation of the Record. In J. W. Schopf (Ed.), </a:t>
          </a:r>
          <a:r>
            <a:rPr lang="en-US" sz="1100" i="1">
              <a:solidFill>
                <a:schemeClr val="dk1"/>
              </a:solidFill>
              <a:effectLst/>
              <a:latin typeface="+mn-lt"/>
              <a:ea typeface="+mn-ea"/>
              <a:cs typeface="+mn-cs"/>
            </a:rPr>
            <a:t>The Earth’s Earliest Biosphere: its origin and evolution</a:t>
          </a:r>
          <a:r>
            <a:rPr lang="en-US" sz="1100">
              <a:solidFill>
                <a:schemeClr val="dk1"/>
              </a:solidFill>
              <a:effectLst/>
              <a:latin typeface="+mn-lt"/>
              <a:ea typeface="+mn-ea"/>
              <a:cs typeface="+mn-cs"/>
            </a:rPr>
            <a:t> (pp. 93–134). Princeton University Press.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House, C. H., Oehler, D. Z., Sugitani, K., &amp; Mimura, K. (2013). Carbon isotopic analyses of ca. 3.0 Ga microstructures imply planktonic autotrophs inhabited earth’s early oceans. </a:t>
          </a:r>
          <a:r>
            <a:rPr lang="en-US" sz="1100" i="1">
              <a:solidFill>
                <a:schemeClr val="dk1"/>
              </a:solidFill>
              <a:effectLst/>
              <a:latin typeface="+mn-lt"/>
              <a:ea typeface="+mn-ea"/>
              <a:cs typeface="+mn-cs"/>
            </a:rPr>
            <a:t>Geology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41</a:t>
          </a:r>
          <a:r>
            <a:rPr lang="en-US" sz="1100">
              <a:solidFill>
                <a:schemeClr val="dk1"/>
              </a:solidFill>
              <a:effectLst/>
              <a:latin typeface="+mn-lt"/>
              <a:ea typeface="+mn-ea"/>
              <a:cs typeface="+mn-cs"/>
            </a:rPr>
            <a:t>(6), 651–654. https://doi.org/10.1130/G34055.1</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Izon, G., Zerkle, A. L., Williford, K. H., Farquhar, J., Poulton, S. W., &amp; Claire, M. W. (2017). Biological regulation of atmospheric chemistry en route to planetary oxygenation. </a:t>
          </a:r>
          <a:r>
            <a:rPr lang="en-US" sz="1100" i="1">
              <a:solidFill>
                <a:schemeClr val="dk1"/>
              </a:solidFill>
              <a:effectLst/>
              <a:latin typeface="+mn-lt"/>
              <a:ea typeface="+mn-ea"/>
              <a:cs typeface="+mn-cs"/>
            </a:rPr>
            <a:t>Proceedings of the National Academy of Sciences of the United States of America</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114</a:t>
          </a:r>
          <a:r>
            <a:rPr lang="en-US" sz="1100">
              <a:solidFill>
                <a:schemeClr val="dk1"/>
              </a:solidFill>
              <a:effectLst/>
              <a:latin typeface="+mn-lt"/>
              <a:ea typeface="+mn-ea"/>
              <a:cs typeface="+mn-cs"/>
            </a:rPr>
            <a:t>(13), E2571–E2579. https://doi.org/10.1073/pnas.1618798114</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Jia, Y., &amp; Kerrich, R. (2004). Nitrogen 15-enriched Precambrian kerogen and hydrothermal systems. </a:t>
          </a:r>
          <a:r>
            <a:rPr lang="en-US" sz="1100" i="1">
              <a:solidFill>
                <a:schemeClr val="dk1"/>
              </a:solidFill>
              <a:effectLst/>
              <a:latin typeface="+mn-lt"/>
              <a:ea typeface="+mn-ea"/>
              <a:cs typeface="+mn-cs"/>
            </a:rPr>
            <a:t>Geochemistry, Geophysics, Geosystems</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5</a:t>
          </a:r>
          <a:r>
            <a:rPr lang="en-US" sz="1100">
              <a:solidFill>
                <a:schemeClr val="dk1"/>
              </a:solidFill>
              <a:effectLst/>
              <a:latin typeface="+mn-lt"/>
              <a:ea typeface="+mn-ea"/>
              <a:cs typeface="+mn-cs"/>
            </a:rPr>
            <a:t>(7), 1–21. https://doi.org/10.1029/2004GC000716</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Kakegawa, T., &amp; Nanri, H. (2006). Sulfur and carbon isotope analyses of 2.7 Ga stromatolites, cherts and sandstones in the Jeerinah Formation, Western Australia. </a:t>
          </a:r>
          <a:r>
            <a:rPr lang="en-US" sz="1100" i="1">
              <a:solidFill>
                <a:schemeClr val="dk1"/>
              </a:solidFill>
              <a:effectLst/>
              <a:latin typeface="+mn-lt"/>
              <a:ea typeface="+mn-ea"/>
              <a:cs typeface="+mn-cs"/>
            </a:rPr>
            <a:t>Precambrian Research</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148</a:t>
          </a:r>
          <a:r>
            <a:rPr lang="en-US" sz="1100">
              <a:solidFill>
                <a:schemeClr val="dk1"/>
              </a:solidFill>
              <a:effectLst/>
              <a:latin typeface="+mn-lt"/>
              <a:ea typeface="+mn-ea"/>
              <a:cs typeface="+mn-cs"/>
            </a:rPr>
            <a:t>(1–2), 115–124. https://doi.org/10.1016/j.precamres.2006.03.005</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Kaufman, A. J., Johnston, D. T., Farquhar, J., Masterson, A. L., Lyons, T. W., Bates, S., Anbar, A. D., Arnold, G. L., Garvin, J., &amp; Buick, R. (2007). Late archean biospheric oxygenation and atmospheric evolution. </a:t>
          </a:r>
          <a:r>
            <a:rPr lang="en-US" sz="1100" i="1">
              <a:solidFill>
                <a:schemeClr val="dk1"/>
              </a:solidFill>
              <a:effectLst/>
              <a:latin typeface="+mn-lt"/>
              <a:ea typeface="+mn-ea"/>
              <a:cs typeface="+mn-cs"/>
            </a:rPr>
            <a:t>Science</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317</a:t>
          </a:r>
          <a:r>
            <a:rPr lang="en-US" sz="1100">
              <a:solidFill>
                <a:schemeClr val="dk1"/>
              </a:solidFill>
              <a:effectLst/>
              <a:latin typeface="+mn-lt"/>
              <a:ea typeface="+mn-ea"/>
              <a:cs typeface="+mn-cs"/>
            </a:rPr>
            <a:t>(5846), 1900–1903. https://doi.org/10.1126/science.1138700</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Kerrich, R., Jia, Y., Manikyamba, C., &amp; Naqvi, S. M. (2006). Secular variations of N-isotopes in terrestrial reservoirs and ore deposits. </a:t>
          </a:r>
          <a:r>
            <a:rPr lang="en-US" sz="1100" i="1">
              <a:solidFill>
                <a:schemeClr val="dk1"/>
              </a:solidFill>
              <a:effectLst/>
              <a:latin typeface="+mn-lt"/>
              <a:ea typeface="+mn-ea"/>
              <a:cs typeface="+mn-cs"/>
            </a:rPr>
            <a:t>Memoir of the Geological Society of America</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198</a:t>
          </a:r>
          <a:r>
            <a:rPr lang="en-US" sz="1100">
              <a:solidFill>
                <a:schemeClr val="dk1"/>
              </a:solidFill>
              <a:effectLst/>
              <a:latin typeface="+mn-lt"/>
              <a:ea typeface="+mn-ea"/>
              <a:cs typeface="+mn-cs"/>
            </a:rPr>
            <a:t>, 81–104. https://doi.org/10.1130/2006.1198(05)</a:t>
          </a:r>
        </a:p>
        <a:p>
          <a:endParaRPr lang="en-US" sz="1100">
            <a:solidFill>
              <a:schemeClr val="dk1"/>
            </a:solidFill>
            <a:effectLst/>
            <a:latin typeface="+mn-lt"/>
            <a:ea typeface="+mn-ea"/>
            <a:cs typeface="+mn-cs"/>
          </a:endParaRPr>
        </a:p>
        <a:p>
          <a:r>
            <a:rPr lang="es-US" sz="1100">
              <a:solidFill>
                <a:schemeClr val="dk1"/>
              </a:solidFill>
              <a:effectLst/>
              <a:latin typeface="+mn-lt"/>
              <a:ea typeface="+mn-ea"/>
              <a:cs typeface="+mn-cs"/>
            </a:rPr>
            <a:t>Kiyokawa, S., Ito, T., Ikehara, M., &amp; Kitajima, F. (2006). </a:t>
          </a:r>
          <a:r>
            <a:rPr lang="en-US" sz="1100">
              <a:solidFill>
                <a:schemeClr val="dk1"/>
              </a:solidFill>
              <a:effectLst/>
              <a:latin typeface="+mn-lt"/>
              <a:ea typeface="+mn-ea"/>
              <a:cs typeface="+mn-cs"/>
            </a:rPr>
            <a:t>Middle Archean volcano-hydrothermal sequence: Bacterial microfossil-bearing 3.2 Ga Dixon Island Formation, coastal Pilbara terrane, Australia. </a:t>
          </a:r>
          <a:r>
            <a:rPr lang="en-US" sz="1100" i="1">
              <a:solidFill>
                <a:schemeClr val="dk1"/>
              </a:solidFill>
              <a:effectLst/>
              <a:latin typeface="+mn-lt"/>
              <a:ea typeface="+mn-ea"/>
              <a:cs typeface="+mn-cs"/>
            </a:rPr>
            <a:t>Bulletin of the Geological Society of America</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118</a:t>
          </a:r>
          <a:r>
            <a:rPr lang="en-US" sz="1100">
              <a:solidFill>
                <a:schemeClr val="dk1"/>
              </a:solidFill>
              <a:effectLst/>
              <a:latin typeface="+mn-lt"/>
              <a:ea typeface="+mn-ea"/>
              <a:cs typeface="+mn-cs"/>
            </a:rPr>
            <a:t>(1–2), 3–22. https://doi.org/10.1130/B25748.1</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Koehler, M. C., Buick, R., &amp; Barley, M. E. (2019). Nitrogen isotope evidence for anoxic deep marine environments from the Mesoarchean Mosquito Creek Formation, Australia. </a:t>
          </a:r>
          <a:r>
            <a:rPr lang="en-US" sz="1100" i="1">
              <a:solidFill>
                <a:schemeClr val="dk1"/>
              </a:solidFill>
              <a:effectLst/>
              <a:latin typeface="+mn-lt"/>
              <a:ea typeface="+mn-ea"/>
              <a:cs typeface="+mn-cs"/>
            </a:rPr>
            <a:t>Precambrian Research</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320</a:t>
          </a:r>
          <a:r>
            <a:rPr lang="en-US" sz="1100">
              <a:solidFill>
                <a:schemeClr val="dk1"/>
              </a:solidFill>
              <a:effectLst/>
              <a:latin typeface="+mn-lt"/>
              <a:ea typeface="+mn-ea"/>
              <a:cs typeface="+mn-cs"/>
            </a:rPr>
            <a:t>(April 2018), 281–290. https://doi.org/10.1016/j.precamres.2018.11.008</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Morag, N., Williford, K. H., Kitajima, K., Philippot, P., Van Kranendonk, M. J., Lepot, K., Thomazo, C., &amp; Valley, J. W. (2016). Microstructure-specific carbon isotopic signatures of organic matter from ~3.5 Ga cherts of the Pilbara Craton support a biologic origin. </a:t>
          </a:r>
          <a:r>
            <a:rPr lang="en-US" sz="1100" i="1">
              <a:solidFill>
                <a:schemeClr val="dk1"/>
              </a:solidFill>
              <a:effectLst/>
              <a:latin typeface="+mn-lt"/>
              <a:ea typeface="+mn-ea"/>
              <a:cs typeface="+mn-cs"/>
            </a:rPr>
            <a:t>Precambrian Research</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275</a:t>
          </a:r>
          <a:r>
            <a:rPr lang="en-US" sz="1100">
              <a:solidFill>
                <a:schemeClr val="dk1"/>
              </a:solidFill>
              <a:effectLst/>
              <a:latin typeface="+mn-lt"/>
              <a:ea typeface="+mn-ea"/>
              <a:cs typeface="+mn-cs"/>
            </a:rPr>
            <a:t>, 429–449. https://doi.org/10.1016/j.precamres.2016.01.014</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Ono, S., Beukes, N. J., Rumble, D., &amp; Fogel, M. L. (2006). Early evolution of atmospheric oxygen from multiple-sulfur and carbon isotope records of the 2.9 Ga Mozaan Group of the Pongola Supergroup, Southern Africa. </a:t>
          </a:r>
          <a:r>
            <a:rPr lang="en-US" sz="1100" i="1">
              <a:solidFill>
                <a:schemeClr val="dk1"/>
              </a:solidFill>
              <a:effectLst/>
              <a:latin typeface="+mn-lt"/>
              <a:ea typeface="+mn-ea"/>
              <a:cs typeface="+mn-cs"/>
            </a:rPr>
            <a:t>South African Journal of Geology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109</a:t>
          </a:r>
          <a:r>
            <a:rPr lang="en-US" sz="1100">
              <a:solidFill>
                <a:schemeClr val="dk1"/>
              </a:solidFill>
              <a:effectLst/>
              <a:latin typeface="+mn-lt"/>
              <a:ea typeface="+mn-ea"/>
              <a:cs typeface="+mn-cs"/>
            </a:rPr>
            <a:t>(1–2), 97–108. https://doi.org/10.2113/gssajg.109.1-2.97</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Rasmussen, B., &amp; Buick, R. (2000). Oily old ores: Evidence for hydrothermal petroleum generation in an Archean volcanogenic massive sulfide deposit. </a:t>
          </a:r>
          <a:r>
            <a:rPr lang="en-US" sz="1100" i="1">
              <a:solidFill>
                <a:schemeClr val="dk1"/>
              </a:solidFill>
              <a:effectLst/>
              <a:latin typeface="+mn-lt"/>
              <a:ea typeface="+mn-ea"/>
              <a:cs typeface="+mn-cs"/>
            </a:rPr>
            <a:t>Geology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28</a:t>
          </a:r>
          <a:r>
            <a:rPr lang="en-US" sz="1100">
              <a:solidFill>
                <a:schemeClr val="dk1"/>
              </a:solidFill>
              <a:effectLst/>
              <a:latin typeface="+mn-lt"/>
              <a:ea typeface="+mn-ea"/>
              <a:cs typeface="+mn-cs"/>
            </a:rPr>
            <a:t>(8), 731–734. https://doi.org/10.1130/0091-7613(2000)28&lt;731:OOOEFH&gt;2.0.CO;2</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Rosing, M. T. (1999). 13C-depleted carbon microparticles in ≥3700-Ma sea-floor sedimentary rocks from west Greenland. </a:t>
          </a:r>
          <a:r>
            <a:rPr lang="en-US" sz="1100" i="1">
              <a:solidFill>
                <a:schemeClr val="dk1"/>
              </a:solidFill>
              <a:effectLst/>
              <a:latin typeface="+mn-lt"/>
              <a:ea typeface="+mn-ea"/>
              <a:cs typeface="+mn-cs"/>
            </a:rPr>
            <a:t>Science</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283</a:t>
          </a:r>
          <a:r>
            <a:rPr lang="en-US" sz="1100">
              <a:solidFill>
                <a:schemeClr val="dk1"/>
              </a:solidFill>
              <a:effectLst/>
              <a:latin typeface="+mn-lt"/>
              <a:ea typeface="+mn-ea"/>
              <a:cs typeface="+mn-cs"/>
            </a:rPr>
            <a:t>(5402), 674–676. https://doi.org/10.1126/science.283.5402.674</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Schoell, M., Wellmer, F. (1981). Anomalous 13 C depletion in early Precambrian graphites from Superior Province, Canada. </a:t>
          </a:r>
          <a:r>
            <a:rPr lang="en-US" sz="1100" i="1">
              <a:solidFill>
                <a:schemeClr val="dk1"/>
              </a:solidFill>
              <a:effectLst/>
              <a:latin typeface="+mn-lt"/>
              <a:ea typeface="+mn-ea"/>
              <a:cs typeface="+mn-cs"/>
            </a:rPr>
            <a:t>Nature</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290</a:t>
          </a:r>
          <a:r>
            <a:rPr lang="en-US" sz="1100">
              <a:solidFill>
                <a:schemeClr val="dk1"/>
              </a:solidFill>
              <a:effectLst/>
              <a:latin typeface="+mn-lt"/>
              <a:ea typeface="+mn-ea"/>
              <a:cs typeface="+mn-cs"/>
            </a:rPr>
            <a: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Schopf, J. W., &amp; Klein, C. (1992). </a:t>
          </a:r>
          <a:r>
            <a:rPr lang="en-US" sz="1100" i="1">
              <a:solidFill>
                <a:schemeClr val="dk1"/>
              </a:solidFill>
              <a:effectLst/>
              <a:latin typeface="+mn-lt"/>
              <a:ea typeface="+mn-ea"/>
              <a:cs typeface="+mn-cs"/>
            </a:rPr>
            <a:t>The Proterozoic Biosphere</a:t>
          </a:r>
          <a:r>
            <a:rPr lang="en-US" sz="1100">
              <a:solidFill>
                <a:schemeClr val="dk1"/>
              </a:solidFill>
              <a:effectLst/>
              <a:latin typeface="+mn-lt"/>
              <a:ea typeface="+mn-ea"/>
              <a:cs typeface="+mn-cs"/>
            </a:rPr>
            <a: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Shimoyama, A., &amp; Matsubaya, O. (1982). Carbon Isotope Composition of Graphite and Carbonate in 3.8x10^9 Year Old Isua Rocks. </a:t>
          </a:r>
          <a:r>
            <a:rPr lang="en-US" sz="1100" i="1">
              <a:solidFill>
                <a:schemeClr val="dk1"/>
              </a:solidFill>
              <a:effectLst/>
              <a:latin typeface="+mn-lt"/>
              <a:ea typeface="+mn-ea"/>
              <a:cs typeface="+mn-cs"/>
            </a:rPr>
            <a:t>Chemistry Letters</a:t>
          </a:r>
          <a:r>
            <a:rPr lang="en-US" sz="1100">
              <a:solidFill>
                <a:schemeClr val="dk1"/>
              </a:solidFill>
              <a:effectLst/>
              <a:latin typeface="+mn-lt"/>
              <a:ea typeface="+mn-ea"/>
              <a:cs typeface="+mn-cs"/>
            </a:rPr>
            <a: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Shukla, Y., Sharma, M., Ansari, A. H., &amp; Kumar, S. (2020). </a:t>
          </a:r>
          <a:r>
            <a:rPr lang="en-US" sz="1100" i="1">
              <a:solidFill>
                <a:schemeClr val="dk1"/>
              </a:solidFill>
              <a:effectLst/>
              <a:latin typeface="+mn-lt"/>
              <a:ea typeface="+mn-ea"/>
              <a:cs typeface="+mn-cs"/>
            </a:rPr>
            <a:t>Stromatolitic structures from the Mesoarchean Iron Ore Group, Kasi Mine Area, Singhbhum Craton, India</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65</a:t>
          </a:r>
          <a:r>
            <a:rPr lang="en-US" sz="1100">
              <a:solidFill>
                <a:schemeClr val="dk1"/>
              </a:solidFill>
              <a:effectLst/>
              <a:latin typeface="+mn-lt"/>
              <a:ea typeface="+mn-ea"/>
              <a:cs typeface="+mn-cs"/>
            </a:rPr>
            <a:t>(2), 162–177.</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Slotznick, S. P., &amp; Fischer, W. W. (2016). Examining Archean methanotrophy. </a:t>
          </a:r>
          <a:r>
            <a:rPr lang="en-US" sz="1100" i="1">
              <a:solidFill>
                <a:schemeClr val="dk1"/>
              </a:solidFill>
              <a:effectLst/>
              <a:latin typeface="+mn-lt"/>
              <a:ea typeface="+mn-ea"/>
              <a:cs typeface="+mn-cs"/>
            </a:rPr>
            <a:t>Earth and Planetary Science Letters</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441</a:t>
          </a:r>
          <a:r>
            <a:rPr lang="en-US" sz="1100">
              <a:solidFill>
                <a:schemeClr val="dk1"/>
              </a:solidFill>
              <a:effectLst/>
              <a:latin typeface="+mn-lt"/>
              <a:ea typeface="+mn-ea"/>
              <a:cs typeface="+mn-cs"/>
            </a:rPr>
            <a:t>, 52–59. https://doi.org/10.1016/j.epsl.2016.02.013</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Strauss, H., &amp; Beukes, N. J. (1996). Carbon and sulfur isotopic compositions of organic carbon and pyrite in sediments from the Transvaal Supergroup, South Africa. </a:t>
          </a:r>
          <a:r>
            <a:rPr lang="en-US" sz="1100" i="1">
              <a:solidFill>
                <a:schemeClr val="dk1"/>
              </a:solidFill>
              <a:effectLst/>
              <a:latin typeface="+mn-lt"/>
              <a:ea typeface="+mn-ea"/>
              <a:cs typeface="+mn-cs"/>
            </a:rPr>
            <a:t>Precambrian Research</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79</a:t>
          </a:r>
          <a:r>
            <a:rPr lang="en-US" sz="1100">
              <a:solidFill>
                <a:schemeClr val="dk1"/>
              </a:solidFill>
              <a:effectLst/>
              <a:latin typeface="+mn-lt"/>
              <a:ea typeface="+mn-ea"/>
              <a:cs typeface="+mn-cs"/>
            </a:rPr>
            <a:t>(1–2), 57–71. https://doi.org/10.1016/0301-9268(95)00088-7</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Stüeken, E. E., Boocock, T. J., Robinson, A., Mikhail, S., &amp; Johnson, B. W. (2021). Hydrothermal recycling of sedimentary ammonium into oceanic crust and the Archean ocean at 3.24 Ga. </a:t>
          </a:r>
          <a:r>
            <a:rPr lang="en-US" sz="1100" i="1">
              <a:solidFill>
                <a:schemeClr val="dk1"/>
              </a:solidFill>
              <a:effectLst/>
              <a:latin typeface="+mn-lt"/>
              <a:ea typeface="+mn-ea"/>
              <a:cs typeface="+mn-cs"/>
            </a:rPr>
            <a:t>Geology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49</a:t>
          </a:r>
          <a:r>
            <a:rPr lang="en-US" sz="1100">
              <a:solidFill>
                <a:schemeClr val="dk1"/>
              </a:solidFill>
              <a:effectLst/>
              <a:latin typeface="+mn-lt"/>
              <a:ea typeface="+mn-ea"/>
              <a:cs typeface="+mn-cs"/>
            </a:rPr>
            <a:t>(7), 822–826. https://doi.org/10.1130/G48844.1</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Stüeken, E. E., Buick, R., Guy, B. M., &amp; Koehler, M. C. (2015). Isotopic evidence for biological nitrogen fixation by molybdenum-nitrogenase from 3.2 Gyr. </a:t>
          </a:r>
          <a:r>
            <a:rPr lang="en-US" sz="1100" i="1">
              <a:solidFill>
                <a:schemeClr val="dk1"/>
              </a:solidFill>
              <a:effectLst/>
              <a:latin typeface="+mn-lt"/>
              <a:ea typeface="+mn-ea"/>
              <a:cs typeface="+mn-cs"/>
            </a:rPr>
            <a:t>Nature</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520</a:t>
          </a:r>
          <a:r>
            <a:rPr lang="en-US" sz="1100">
              <a:solidFill>
                <a:schemeClr val="dk1"/>
              </a:solidFill>
              <a:effectLst/>
              <a:latin typeface="+mn-lt"/>
              <a:ea typeface="+mn-ea"/>
              <a:cs typeface="+mn-cs"/>
            </a:rPr>
            <a:t>(7549), 666–669. https://doi.org/10.1038/nature14180</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Tashiro, T., Ishida, A., Hori, M., Igisu, M., Koike, M., Méjean, P., Takahata, N., Sano, Y., &amp; Komiya, T. (2017). Early trace of life from 3.95 Ga sedimentary rocks in Labrador, Canada. </a:t>
          </a:r>
          <a:r>
            <a:rPr lang="en-US" sz="1100" i="1">
              <a:solidFill>
                <a:schemeClr val="dk1"/>
              </a:solidFill>
              <a:effectLst/>
              <a:latin typeface="+mn-lt"/>
              <a:ea typeface="+mn-ea"/>
              <a:cs typeface="+mn-cs"/>
            </a:rPr>
            <a:t>Nature</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549</a:t>
          </a:r>
          <a:r>
            <a:rPr lang="en-US" sz="1100">
              <a:solidFill>
                <a:schemeClr val="dk1"/>
              </a:solidFill>
              <a:effectLst/>
              <a:latin typeface="+mn-lt"/>
              <a:ea typeface="+mn-ea"/>
              <a:cs typeface="+mn-cs"/>
            </a:rPr>
            <a:t>(7673), 516–518. https://doi.org/10.1038/nature24019</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Thomazo, C., Ader, M., Farquhar, J., &amp; Philippot, P. (2009). Methanotrophs regulated atmospheric sulfur isotope anomalies during the Mesoarchean (Tumbiana Formation, Western Australia). </a:t>
          </a:r>
          <a:r>
            <a:rPr lang="en-US" sz="1100" i="1">
              <a:solidFill>
                <a:schemeClr val="dk1"/>
              </a:solidFill>
              <a:effectLst/>
              <a:latin typeface="+mn-lt"/>
              <a:ea typeface="+mn-ea"/>
              <a:cs typeface="+mn-cs"/>
            </a:rPr>
            <a:t>Earth and Planetary Science Letters</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279</a:t>
          </a:r>
          <a:r>
            <a:rPr lang="en-US" sz="1100">
              <a:solidFill>
                <a:schemeClr val="dk1"/>
              </a:solidFill>
              <a:effectLst/>
              <a:latin typeface="+mn-lt"/>
              <a:ea typeface="+mn-ea"/>
              <a:cs typeface="+mn-cs"/>
            </a:rPr>
            <a:t>(1–2), 65–75. https://doi.org/10.1016/j.epsl.2008.12.036</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Thomazo, C., Nisbet, E. G., Grassineau, N. V., Peters, M., &amp; Strauss, H. (2013). Multiple sulfur and carbon isotope composition of sediments from the Belingwe Greenstone Belt (Zimbabwe): A biogenic methane regulation on mass independent fractionation of sulfur during the Neoarchean? </a:t>
          </a:r>
          <a:r>
            <a:rPr lang="es-US" sz="1100" i="1">
              <a:solidFill>
                <a:schemeClr val="dk1"/>
              </a:solidFill>
              <a:effectLst/>
              <a:latin typeface="+mn-lt"/>
              <a:ea typeface="+mn-ea"/>
              <a:cs typeface="+mn-cs"/>
            </a:rPr>
            <a:t>Geochimica et Cosmochimica Acta</a:t>
          </a:r>
          <a:r>
            <a:rPr lang="es-US" sz="1100">
              <a:solidFill>
                <a:schemeClr val="dk1"/>
              </a:solidFill>
              <a:effectLst/>
              <a:latin typeface="+mn-lt"/>
              <a:ea typeface="+mn-ea"/>
              <a:cs typeface="+mn-cs"/>
            </a:rPr>
            <a:t>, </a:t>
          </a:r>
          <a:r>
            <a:rPr lang="es-US" sz="1100" i="1">
              <a:solidFill>
                <a:schemeClr val="dk1"/>
              </a:solidFill>
              <a:effectLst/>
              <a:latin typeface="+mn-lt"/>
              <a:ea typeface="+mn-ea"/>
              <a:cs typeface="+mn-cs"/>
            </a:rPr>
            <a:t>121</a:t>
          </a:r>
          <a:r>
            <a:rPr lang="es-US" sz="1100">
              <a:solidFill>
                <a:schemeClr val="dk1"/>
              </a:solidFill>
              <a:effectLst/>
              <a:latin typeface="+mn-lt"/>
              <a:ea typeface="+mn-ea"/>
              <a:cs typeface="+mn-cs"/>
            </a:rPr>
            <a:t>, 120–138. https://doi.org/10.1016/j.gca.2013.06.036</a:t>
          </a:r>
        </a:p>
        <a:p>
          <a:endParaRPr lang="en-US" sz="1100">
            <a:solidFill>
              <a:schemeClr val="dk1"/>
            </a:solidFill>
            <a:effectLst/>
            <a:latin typeface="+mn-lt"/>
            <a:ea typeface="+mn-ea"/>
            <a:cs typeface="+mn-cs"/>
          </a:endParaRPr>
        </a:p>
        <a:p>
          <a:r>
            <a:rPr lang="es-US" sz="1100">
              <a:solidFill>
                <a:schemeClr val="dk1"/>
              </a:solidFill>
              <a:effectLst/>
              <a:latin typeface="+mn-lt"/>
              <a:ea typeface="+mn-ea"/>
              <a:cs typeface="+mn-cs"/>
            </a:rPr>
            <a:t>Ueno, Y., Yurimoto, H., Yoshioka, H., Komiya, T., &amp; Maruyama, S. (2002). </a:t>
          </a:r>
          <a:r>
            <a:rPr lang="en-US" sz="1100">
              <a:solidFill>
                <a:schemeClr val="dk1"/>
              </a:solidFill>
              <a:effectLst/>
              <a:latin typeface="+mn-lt"/>
              <a:ea typeface="+mn-ea"/>
              <a:cs typeface="+mn-cs"/>
            </a:rPr>
            <a:t>Ion microprobe analysis of graphite from ca. 3.8 Ga metasediments, Isua supracrustal belt, West Greenland: Relationship between metamorphism and carbon isotopic composition. </a:t>
          </a:r>
          <a:r>
            <a:rPr lang="es-US" sz="1100" i="1">
              <a:solidFill>
                <a:schemeClr val="dk1"/>
              </a:solidFill>
              <a:effectLst/>
              <a:latin typeface="+mn-lt"/>
              <a:ea typeface="+mn-ea"/>
              <a:cs typeface="+mn-cs"/>
            </a:rPr>
            <a:t>Geochimica et Cosmochimica Acta</a:t>
          </a:r>
          <a:r>
            <a:rPr lang="es-US" sz="1100">
              <a:solidFill>
                <a:schemeClr val="dk1"/>
              </a:solidFill>
              <a:effectLst/>
              <a:latin typeface="+mn-lt"/>
              <a:ea typeface="+mn-ea"/>
              <a:cs typeface="+mn-cs"/>
            </a:rPr>
            <a:t>, </a:t>
          </a:r>
          <a:r>
            <a:rPr lang="es-US" sz="1100" i="1">
              <a:solidFill>
                <a:schemeClr val="dk1"/>
              </a:solidFill>
              <a:effectLst/>
              <a:latin typeface="+mn-lt"/>
              <a:ea typeface="+mn-ea"/>
              <a:cs typeface="+mn-cs"/>
            </a:rPr>
            <a:t>66</a:t>
          </a:r>
          <a:r>
            <a:rPr lang="es-US" sz="1100">
              <a:solidFill>
                <a:schemeClr val="dk1"/>
              </a:solidFill>
              <a:effectLst/>
              <a:latin typeface="+mn-lt"/>
              <a:ea typeface="+mn-ea"/>
              <a:cs typeface="+mn-cs"/>
            </a:rPr>
            <a:t>(7), 1257–1268. https://doi.org/10.1016/S0016-7037(01)00840-7</a:t>
          </a:r>
        </a:p>
        <a:p>
          <a:endParaRPr lang="en-US" sz="1100">
            <a:solidFill>
              <a:schemeClr val="dk1"/>
            </a:solidFill>
            <a:effectLst/>
            <a:latin typeface="+mn-lt"/>
            <a:ea typeface="+mn-ea"/>
            <a:cs typeface="+mn-cs"/>
          </a:endParaRPr>
        </a:p>
        <a:p>
          <a:r>
            <a:rPr lang="es-US" sz="1100">
              <a:solidFill>
                <a:schemeClr val="dk1"/>
              </a:solidFill>
              <a:effectLst/>
              <a:latin typeface="+mn-lt"/>
              <a:ea typeface="+mn-ea"/>
              <a:cs typeface="+mn-cs"/>
            </a:rPr>
            <a:t>Watanabe, Y., Naraoka, H., Wronkiewicz, D. J., Condie, K. C., &amp; Ohmoto, H. (1997). </a:t>
          </a:r>
          <a:r>
            <a:rPr lang="en-US" sz="1100">
              <a:solidFill>
                <a:schemeClr val="dk1"/>
              </a:solidFill>
              <a:effectLst/>
              <a:latin typeface="+mn-lt"/>
              <a:ea typeface="+mn-ea"/>
              <a:cs typeface="+mn-cs"/>
            </a:rPr>
            <a:t>Carbon, nitrogen, and sulfur geochemistry of Archean and Proterozoic shales from the Kaapvaal Craton, South Africa. </a:t>
          </a:r>
          <a:r>
            <a:rPr lang="es-US" sz="1100" i="1">
              <a:solidFill>
                <a:schemeClr val="dk1"/>
              </a:solidFill>
              <a:effectLst/>
              <a:latin typeface="+mn-lt"/>
              <a:ea typeface="+mn-ea"/>
              <a:cs typeface="+mn-cs"/>
            </a:rPr>
            <a:t>Geochimica et Cosmochimica Acta</a:t>
          </a:r>
          <a:r>
            <a:rPr lang="es-US" sz="1100">
              <a:solidFill>
                <a:schemeClr val="dk1"/>
              </a:solidFill>
              <a:effectLst/>
              <a:latin typeface="+mn-lt"/>
              <a:ea typeface="+mn-ea"/>
              <a:cs typeface="+mn-cs"/>
            </a:rPr>
            <a:t>, </a:t>
          </a:r>
          <a:r>
            <a:rPr lang="es-US" sz="1100" i="1">
              <a:solidFill>
                <a:schemeClr val="dk1"/>
              </a:solidFill>
              <a:effectLst/>
              <a:latin typeface="+mn-lt"/>
              <a:ea typeface="+mn-ea"/>
              <a:cs typeface="+mn-cs"/>
            </a:rPr>
            <a:t>61</a:t>
          </a:r>
          <a:r>
            <a:rPr lang="es-US" sz="1100">
              <a:solidFill>
                <a:schemeClr val="dk1"/>
              </a:solidFill>
              <a:effectLst/>
              <a:latin typeface="+mn-lt"/>
              <a:ea typeface="+mn-ea"/>
              <a:cs typeface="+mn-cs"/>
            </a:rPr>
            <a:t>(16), 3441–3459. https://doi.org/10.1016/S0016-7037(97)00164-6</a:t>
          </a:r>
        </a:p>
        <a:p>
          <a:endParaRPr lang="en-US" sz="1100">
            <a:solidFill>
              <a:schemeClr val="dk1"/>
            </a:solidFill>
            <a:effectLst/>
            <a:latin typeface="+mn-lt"/>
            <a:ea typeface="+mn-ea"/>
            <a:cs typeface="+mn-cs"/>
          </a:endParaRPr>
        </a:p>
        <a:p>
          <a:r>
            <a:rPr lang="es-US" sz="1100">
              <a:solidFill>
                <a:schemeClr val="dk1"/>
              </a:solidFill>
              <a:effectLst/>
              <a:latin typeface="+mn-lt"/>
              <a:ea typeface="+mn-ea"/>
              <a:cs typeface="+mn-cs"/>
            </a:rPr>
            <a:t>Westall, F., De Wit, M. J., Dann, J., Van der Gaast, S., De Ronde, C. E. J., &amp; Gerneke, D. (2001). </a:t>
          </a:r>
          <a:r>
            <a:rPr lang="en-US" sz="1100">
              <a:solidFill>
                <a:schemeClr val="dk1"/>
              </a:solidFill>
              <a:effectLst/>
              <a:latin typeface="+mn-lt"/>
              <a:ea typeface="+mn-ea"/>
              <a:cs typeface="+mn-cs"/>
            </a:rPr>
            <a:t>Early archean fossil bacteria and biofilms in hydrothermally-influenced sediments from the Barberton greenstone belt, South Africa. </a:t>
          </a:r>
          <a:r>
            <a:rPr lang="en-US" sz="1100" i="1">
              <a:solidFill>
                <a:schemeClr val="dk1"/>
              </a:solidFill>
              <a:effectLst/>
              <a:latin typeface="+mn-lt"/>
              <a:ea typeface="+mn-ea"/>
              <a:cs typeface="+mn-cs"/>
            </a:rPr>
            <a:t>Precambrian Research</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106</a:t>
          </a:r>
          <a:r>
            <a:rPr lang="en-US" sz="1100">
              <a:solidFill>
                <a:schemeClr val="dk1"/>
              </a:solidFill>
              <a:effectLst/>
              <a:latin typeface="+mn-lt"/>
              <a:ea typeface="+mn-ea"/>
              <a:cs typeface="+mn-cs"/>
            </a:rPr>
            <a:t>(1–2), 93–116. https://doi.org/10.1016/S0301-9268(00)00127-3</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Williford, K. H., Ushikubo, T., Lepot, K., Kitajima, K., Hallmann, C., Spicuzza, M. J., Kozdon, R., Eigenbrode, J. L., Summons, R. E., &amp; Valley, J. W. (2016). Carbon and sulfur isotopic signatures of ancient life and environment at the microbial scale: Neoarchean shales and carbonates. </a:t>
          </a:r>
          <a:r>
            <a:rPr lang="en-US" sz="1100" i="1">
              <a:solidFill>
                <a:schemeClr val="dk1"/>
              </a:solidFill>
              <a:effectLst/>
              <a:latin typeface="+mn-lt"/>
              <a:ea typeface="+mn-ea"/>
              <a:cs typeface="+mn-cs"/>
            </a:rPr>
            <a:t>Geobiology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14</a:t>
          </a:r>
          <a:r>
            <a:rPr lang="en-US" sz="1100">
              <a:solidFill>
                <a:schemeClr val="dk1"/>
              </a:solidFill>
              <a:effectLst/>
              <a:latin typeface="+mn-lt"/>
              <a:ea typeface="+mn-ea"/>
              <a:cs typeface="+mn-cs"/>
            </a:rPr>
            <a:t>(2), 105–128. https://doi.org/10.1111/gbi.12163</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Yamaguchi, K. (2002). </a:t>
          </a:r>
          <a:r>
            <a:rPr lang="en-US" sz="1100" i="1">
              <a:solidFill>
                <a:schemeClr val="dk1"/>
              </a:solidFill>
              <a:effectLst/>
              <a:latin typeface="+mn-lt"/>
              <a:ea typeface="+mn-ea"/>
              <a:cs typeface="+mn-cs"/>
            </a:rPr>
            <a:t>GEOCHEMISTRY OF ARCHEAN–PALEOPROTEROZOIC BLACK SHALES: THE EARLY EVOLUTION OF THE ATMOSPHERE, OCEANS, AND BIOSPHERE</a:t>
          </a:r>
          <a:r>
            <a:rPr lang="en-US" sz="1100">
              <a:solidFill>
                <a:schemeClr val="dk1"/>
              </a:solidFill>
              <a:effectLst/>
              <a:latin typeface="+mn-lt"/>
              <a:ea typeface="+mn-ea"/>
              <a:cs typeface="+mn-cs"/>
            </a:rPr>
            <a:t>. Pennsylvania State University.</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Yoshiya, K., Nishizawa, M., Sawaki, Y., Ueno, Y., Komiya, T., Yamada, K., Yoshida, N., Hirata, T., Wada, H., &amp; Maruyama, S. (2012). In situ iron isotope analyses of pyrite and organic carbon isotope ratios in the Fortescue Group: Metabolic variations of a Late Archean ecosystem. </a:t>
          </a:r>
          <a:r>
            <a:rPr lang="en-US" sz="1100" i="1">
              <a:solidFill>
                <a:schemeClr val="dk1"/>
              </a:solidFill>
              <a:effectLst/>
              <a:latin typeface="+mn-lt"/>
              <a:ea typeface="+mn-ea"/>
              <a:cs typeface="+mn-cs"/>
            </a:rPr>
            <a:t>Precambrian Research</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212–213</a:t>
          </a:r>
          <a:r>
            <a:rPr lang="en-US" sz="1100">
              <a:solidFill>
                <a:schemeClr val="dk1"/>
              </a:solidFill>
              <a:effectLst/>
              <a:latin typeface="+mn-lt"/>
              <a:ea typeface="+mn-ea"/>
              <a:cs typeface="+mn-cs"/>
            </a:rPr>
            <a:t>, 169–193. https://doi.org/10.1016/j.precamres.2012.05.003</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Zerkle, A. L., Claire, M. W., Domagal-Goldman, S. D., Farquhar, J., &amp; Poulton, S. W. (2012). A bistable organic-rich atmosphere on the Neoarchaean Earth. </a:t>
          </a:r>
          <a:r>
            <a:rPr lang="en-US" sz="1100" i="1">
              <a:solidFill>
                <a:schemeClr val="dk1"/>
              </a:solidFill>
              <a:effectLst/>
              <a:latin typeface="+mn-lt"/>
              <a:ea typeface="+mn-ea"/>
              <a:cs typeface="+mn-cs"/>
            </a:rPr>
            <a:t>Nature Geoscience</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5</a:t>
          </a:r>
          <a:r>
            <a:rPr lang="en-US" sz="1100">
              <a:solidFill>
                <a:schemeClr val="dk1"/>
              </a:solidFill>
              <a:effectLst/>
              <a:latin typeface="+mn-lt"/>
              <a:ea typeface="+mn-ea"/>
              <a:cs typeface="+mn-cs"/>
            </a:rPr>
            <a:t>(5), 359–363. https://doi.org/10.1038/ngeo1425</a:t>
          </a:r>
        </a:p>
        <a:p>
          <a:r>
            <a:rPr lang="en-US" sz="1100">
              <a:solidFill>
                <a:schemeClr val="dk1"/>
              </a:solidFill>
              <a:effectLst/>
              <a:latin typeface="+mn-lt"/>
              <a:ea typeface="+mn-ea"/>
              <a:cs typeface="+mn-cs"/>
            </a:rPr>
            <a:t>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74CAC-7B27-7248-95B2-AF6C3A296E45}">
  <dimension ref="A1:M38"/>
  <sheetViews>
    <sheetView zoomScaleNormal="100" workbookViewId="0">
      <pane ySplit="1" topLeftCell="A3" activePane="bottomLeft" state="frozen"/>
      <selection pane="bottomLeft" activeCell="M3" sqref="M3"/>
    </sheetView>
  </sheetViews>
  <sheetFormatPr baseColWidth="10" defaultColWidth="10.6640625" defaultRowHeight="16" x14ac:dyDescent="0.2"/>
  <cols>
    <col min="1" max="1" width="10.83203125"/>
    <col min="4" max="4" width="17" customWidth="1"/>
    <col min="5" max="5" width="12" customWidth="1"/>
    <col min="7" max="7" width="19.6640625" customWidth="1"/>
    <col min="8" max="8" width="32.1640625" customWidth="1"/>
    <col min="9" max="9" width="37.1640625" customWidth="1"/>
    <col min="10" max="10" width="18" customWidth="1"/>
    <col min="11" max="11" width="31.5" customWidth="1"/>
    <col min="12" max="12" width="20.33203125" customWidth="1"/>
    <col min="13" max="13" width="33.6640625" customWidth="1"/>
  </cols>
  <sheetData>
    <row r="1" spans="1:13" s="2" customFormat="1" ht="34" x14ac:dyDescent="0.2">
      <c r="A1" s="2" t="s">
        <v>0</v>
      </c>
      <c r="B1" s="2" t="s">
        <v>1</v>
      </c>
      <c r="C1" s="2" t="s">
        <v>1228</v>
      </c>
      <c r="D1" s="2" t="s">
        <v>80</v>
      </c>
      <c r="E1" s="2" t="s">
        <v>79</v>
      </c>
      <c r="F1" s="2" t="s">
        <v>55</v>
      </c>
      <c r="G1" s="2" t="s">
        <v>56</v>
      </c>
      <c r="H1" s="2" t="s">
        <v>57</v>
      </c>
      <c r="I1" s="2" t="s">
        <v>58</v>
      </c>
      <c r="J1" s="2" t="s">
        <v>59</v>
      </c>
      <c r="K1" s="2" t="s">
        <v>60</v>
      </c>
      <c r="L1" s="2" t="s">
        <v>67</v>
      </c>
      <c r="M1" s="2" t="s">
        <v>61</v>
      </c>
    </row>
    <row r="2" spans="1:13" s="1" customFormat="1" ht="85" x14ac:dyDescent="0.2">
      <c r="A2" s="1" t="s">
        <v>86</v>
      </c>
      <c r="B2" s="1" t="s">
        <v>3</v>
      </c>
      <c r="C2" s="1" t="s">
        <v>1273</v>
      </c>
      <c r="D2" s="1" t="s">
        <v>84</v>
      </c>
      <c r="F2" s="1" t="s">
        <v>4</v>
      </c>
      <c r="G2" s="1" t="s">
        <v>85</v>
      </c>
      <c r="J2" s="1" t="s">
        <v>87</v>
      </c>
      <c r="K2" s="1" t="s">
        <v>88</v>
      </c>
      <c r="L2" s="1" t="s">
        <v>83</v>
      </c>
    </row>
    <row r="3" spans="1:13" s="1" customFormat="1" ht="85" x14ac:dyDescent="0.2">
      <c r="B3" s="1" t="s">
        <v>3169</v>
      </c>
      <c r="C3" s="1" t="s">
        <v>3170</v>
      </c>
      <c r="D3" s="1" t="s">
        <v>3171</v>
      </c>
      <c r="F3" s="1" t="s">
        <v>34</v>
      </c>
      <c r="G3" s="1" t="s">
        <v>3172</v>
      </c>
      <c r="H3" s="1" t="s">
        <v>3173</v>
      </c>
      <c r="I3" s="1" t="s">
        <v>3174</v>
      </c>
      <c r="J3" s="1" t="s">
        <v>3175</v>
      </c>
    </row>
    <row r="4" spans="1:13" s="1" customFormat="1" ht="170" x14ac:dyDescent="0.2">
      <c r="B4" s="1" t="s">
        <v>1251</v>
      </c>
      <c r="C4" s="1" t="s">
        <v>72</v>
      </c>
      <c r="D4" s="1" t="s">
        <v>90</v>
      </c>
      <c r="E4" s="1" t="s">
        <v>92</v>
      </c>
      <c r="F4" s="1" t="s">
        <v>5</v>
      </c>
      <c r="G4" s="1" t="s">
        <v>1623</v>
      </c>
      <c r="H4" s="1" t="s">
        <v>1622</v>
      </c>
      <c r="J4" s="1" t="s">
        <v>89</v>
      </c>
      <c r="K4" s="1" t="s">
        <v>1624</v>
      </c>
      <c r="M4" s="1" t="s">
        <v>62</v>
      </c>
    </row>
    <row r="5" spans="1:13" s="1" customFormat="1" ht="51" x14ac:dyDescent="0.2">
      <c r="C5" s="1" t="s">
        <v>72</v>
      </c>
      <c r="D5" s="1" t="s">
        <v>90</v>
      </c>
      <c r="E5" s="1" t="s">
        <v>1236</v>
      </c>
      <c r="F5" s="1" t="s">
        <v>5</v>
      </c>
      <c r="G5" s="1" t="s">
        <v>402</v>
      </c>
      <c r="H5" s="1" t="s">
        <v>1257</v>
      </c>
      <c r="I5" s="1" t="s">
        <v>1625</v>
      </c>
    </row>
    <row r="6" spans="1:13" s="1" customFormat="1" ht="51" x14ac:dyDescent="0.2">
      <c r="C6" s="1" t="s">
        <v>72</v>
      </c>
      <c r="D6" s="1" t="s">
        <v>90</v>
      </c>
      <c r="E6" s="1" t="s">
        <v>465</v>
      </c>
      <c r="F6" s="1" t="s">
        <v>5</v>
      </c>
      <c r="G6" s="1" t="s">
        <v>402</v>
      </c>
      <c r="H6" s="1" t="s">
        <v>1258</v>
      </c>
      <c r="I6" s="1" t="s">
        <v>1260</v>
      </c>
      <c r="J6" s="1" t="s">
        <v>1252</v>
      </c>
    </row>
    <row r="7" spans="1:13" s="1" customFormat="1" ht="51" x14ac:dyDescent="0.2">
      <c r="D7" s="1" t="s">
        <v>90</v>
      </c>
      <c r="E7" s="1" t="s">
        <v>1253</v>
      </c>
      <c r="F7" s="1" t="s">
        <v>5</v>
      </c>
      <c r="G7" s="1" t="s">
        <v>1256</v>
      </c>
      <c r="I7" s="1" t="s">
        <v>1254</v>
      </c>
      <c r="K7" s="1" t="s">
        <v>1262</v>
      </c>
      <c r="L7" s="1" t="s">
        <v>1255</v>
      </c>
    </row>
    <row r="8" spans="1:13" s="1" customFormat="1" ht="34" x14ac:dyDescent="0.2">
      <c r="C8" s="1" t="s">
        <v>72</v>
      </c>
      <c r="D8" s="1" t="s">
        <v>90</v>
      </c>
      <c r="E8" s="1" t="s">
        <v>1237</v>
      </c>
      <c r="F8" s="1" t="s">
        <v>5</v>
      </c>
      <c r="G8" s="1" t="s">
        <v>1627</v>
      </c>
      <c r="I8" s="1" t="s">
        <v>1626</v>
      </c>
    </row>
    <row r="9" spans="1:13" s="1" customFormat="1" ht="68" x14ac:dyDescent="0.2">
      <c r="C9" s="1" t="s">
        <v>72</v>
      </c>
      <c r="D9" s="1" t="s">
        <v>90</v>
      </c>
      <c r="E9" s="1" t="s">
        <v>91</v>
      </c>
      <c r="F9" s="1" t="s">
        <v>5</v>
      </c>
      <c r="G9" s="1" t="s">
        <v>402</v>
      </c>
      <c r="H9" s="1" t="s">
        <v>1259</v>
      </c>
      <c r="I9" s="1" t="s">
        <v>1261</v>
      </c>
    </row>
    <row r="10" spans="1:13" s="1" customFormat="1" ht="289" x14ac:dyDescent="0.2">
      <c r="B10" s="1" t="s">
        <v>7</v>
      </c>
      <c r="C10" s="1" t="s">
        <v>72</v>
      </c>
      <c r="D10" s="1" t="s">
        <v>90</v>
      </c>
      <c r="E10" s="1" t="s">
        <v>9</v>
      </c>
      <c r="F10" s="1" t="s">
        <v>5</v>
      </c>
      <c r="G10" s="1" t="s">
        <v>94</v>
      </c>
      <c r="H10" s="1" t="s">
        <v>10</v>
      </c>
      <c r="I10" s="1" t="s">
        <v>11</v>
      </c>
      <c r="J10" s="1" t="s">
        <v>8</v>
      </c>
      <c r="K10" s="1" t="s">
        <v>93</v>
      </c>
    </row>
    <row r="11" spans="1:13" s="1" customFormat="1" ht="306" x14ac:dyDescent="0.2">
      <c r="B11" s="1" t="s">
        <v>97</v>
      </c>
      <c r="C11" s="1" t="s">
        <v>12</v>
      </c>
      <c r="D11" s="1" t="s">
        <v>95</v>
      </c>
      <c r="F11" s="1" t="s">
        <v>13</v>
      </c>
      <c r="G11" s="1" t="s">
        <v>96</v>
      </c>
      <c r="H11" s="1" t="s">
        <v>14</v>
      </c>
      <c r="I11" s="1" t="s">
        <v>15</v>
      </c>
      <c r="J11" s="1" t="s">
        <v>16</v>
      </c>
      <c r="K11" s="1" t="s">
        <v>17</v>
      </c>
      <c r="M11" s="1" t="s">
        <v>18</v>
      </c>
    </row>
    <row r="12" spans="1:13" s="1" customFormat="1" ht="136" x14ac:dyDescent="0.2">
      <c r="B12" s="1" t="s">
        <v>98</v>
      </c>
      <c r="C12" s="1" t="s">
        <v>12</v>
      </c>
      <c r="D12" s="1" t="s">
        <v>19</v>
      </c>
      <c r="F12" s="1" t="s">
        <v>13</v>
      </c>
      <c r="G12" s="1" t="s">
        <v>100</v>
      </c>
      <c r="H12" s="1" t="s">
        <v>20</v>
      </c>
      <c r="I12" s="1" t="s">
        <v>21</v>
      </c>
      <c r="J12" s="1" t="s">
        <v>16</v>
      </c>
      <c r="K12" s="1" t="s">
        <v>22</v>
      </c>
      <c r="M12" s="1" t="s">
        <v>23</v>
      </c>
    </row>
    <row r="13" spans="1:13" s="1" customFormat="1" ht="221" x14ac:dyDescent="0.2">
      <c r="B13" s="1" t="s">
        <v>99</v>
      </c>
      <c r="C13" s="1" t="s">
        <v>12</v>
      </c>
      <c r="D13" s="1" t="s">
        <v>24</v>
      </c>
      <c r="F13" s="1" t="s">
        <v>13</v>
      </c>
      <c r="G13" s="1" t="s">
        <v>101</v>
      </c>
      <c r="H13" s="1" t="s">
        <v>25</v>
      </c>
      <c r="I13" s="1" t="s">
        <v>26</v>
      </c>
      <c r="J13" s="1" t="s">
        <v>27</v>
      </c>
      <c r="K13" s="1" t="s">
        <v>28</v>
      </c>
      <c r="M13" s="1" t="s">
        <v>29</v>
      </c>
    </row>
    <row r="14" spans="1:13" s="1" customFormat="1" ht="119" x14ac:dyDescent="0.2">
      <c r="B14" s="1" t="s">
        <v>30</v>
      </c>
      <c r="C14" s="1" t="s">
        <v>72</v>
      </c>
      <c r="D14" s="1" t="s">
        <v>1245</v>
      </c>
      <c r="F14" s="1" t="s">
        <v>881</v>
      </c>
      <c r="G14" s="1" t="s">
        <v>1246</v>
      </c>
      <c r="H14" s="1" t="s">
        <v>1248</v>
      </c>
      <c r="I14" s="1" t="s">
        <v>1249</v>
      </c>
      <c r="J14" s="1" t="s">
        <v>1247</v>
      </c>
      <c r="M14" s="1" t="s">
        <v>1250</v>
      </c>
    </row>
    <row r="15" spans="1:13" s="1" customFormat="1" ht="323" x14ac:dyDescent="0.2">
      <c r="B15" s="1" t="s">
        <v>30</v>
      </c>
      <c r="C15" s="1" t="s">
        <v>82</v>
      </c>
      <c r="D15" s="1" t="s">
        <v>103</v>
      </c>
      <c r="F15" s="1" t="s">
        <v>13</v>
      </c>
      <c r="G15" s="1" t="s">
        <v>105</v>
      </c>
      <c r="H15" s="1" t="s">
        <v>104</v>
      </c>
      <c r="I15" s="1" t="s">
        <v>31</v>
      </c>
      <c r="J15" s="1" t="s">
        <v>107</v>
      </c>
      <c r="K15" s="1" t="s">
        <v>108</v>
      </c>
      <c r="M15" s="1" t="s">
        <v>106</v>
      </c>
    </row>
    <row r="16" spans="1:13" s="1" customFormat="1" ht="68" x14ac:dyDescent="0.2">
      <c r="B16" s="1" t="s">
        <v>64</v>
      </c>
      <c r="C16" s="1" t="s">
        <v>102</v>
      </c>
      <c r="D16" s="1" t="s">
        <v>65</v>
      </c>
      <c r="F16" s="1" t="s">
        <v>63</v>
      </c>
      <c r="G16" s="1" t="s">
        <v>66</v>
      </c>
      <c r="J16" s="1" t="s">
        <v>69</v>
      </c>
      <c r="L16" s="1" t="s">
        <v>68</v>
      </c>
      <c r="M16" s="1" t="s">
        <v>70</v>
      </c>
    </row>
    <row r="17" spans="2:13" s="1" customFormat="1" ht="409.6" x14ac:dyDescent="0.2">
      <c r="B17" s="1" t="s">
        <v>33</v>
      </c>
      <c r="C17" s="1" t="s">
        <v>115</v>
      </c>
      <c r="E17" s="1" t="s">
        <v>109</v>
      </c>
      <c r="F17" s="1" t="s">
        <v>34</v>
      </c>
      <c r="G17" s="1" t="s">
        <v>110</v>
      </c>
      <c r="H17" s="1" t="s">
        <v>35</v>
      </c>
      <c r="I17" s="1" t="s">
        <v>111</v>
      </c>
      <c r="J17" s="1" t="s">
        <v>112</v>
      </c>
      <c r="K17" s="1" t="s">
        <v>113</v>
      </c>
      <c r="M17" s="1" t="s">
        <v>114</v>
      </c>
    </row>
    <row r="18" spans="2:13" s="1" customFormat="1" ht="388" x14ac:dyDescent="0.2">
      <c r="B18" s="1" t="s">
        <v>36</v>
      </c>
      <c r="C18" s="1" t="s">
        <v>1210</v>
      </c>
      <c r="D18" s="1" t="s">
        <v>1220</v>
      </c>
      <c r="E18" s="1" t="s">
        <v>121</v>
      </c>
      <c r="F18" s="1" t="s">
        <v>5</v>
      </c>
      <c r="G18" s="1" t="s">
        <v>122</v>
      </c>
      <c r="H18" s="1" t="s">
        <v>1221</v>
      </c>
      <c r="I18" s="1" t="s">
        <v>37</v>
      </c>
      <c r="J18" s="1" t="s">
        <v>38</v>
      </c>
      <c r="K18" s="1" t="s">
        <v>39</v>
      </c>
      <c r="M18" s="1" t="s">
        <v>40</v>
      </c>
    </row>
    <row r="19" spans="2:13" s="1" customFormat="1" ht="17" x14ac:dyDescent="0.2">
      <c r="C19" s="1" t="s">
        <v>1210</v>
      </c>
      <c r="D19" s="1" t="s">
        <v>116</v>
      </c>
      <c r="E19" s="1" t="s">
        <v>1222</v>
      </c>
      <c r="F19" s="1" t="s">
        <v>5</v>
      </c>
      <c r="G19" s="1" t="s">
        <v>1224</v>
      </c>
      <c r="H19" s="1" t="s">
        <v>1223</v>
      </c>
    </row>
    <row r="20" spans="2:13" s="1" customFormat="1" ht="238" x14ac:dyDescent="0.2">
      <c r="C20" s="1" t="s">
        <v>1210</v>
      </c>
      <c r="D20" s="1" t="s">
        <v>116</v>
      </c>
      <c r="E20" s="1" t="s">
        <v>1231</v>
      </c>
      <c r="F20" s="1" t="s">
        <v>5</v>
      </c>
      <c r="G20" s="1" t="s">
        <v>1224</v>
      </c>
      <c r="H20" s="1" t="s">
        <v>1227</v>
      </c>
      <c r="J20" s="1" t="s">
        <v>1232</v>
      </c>
    </row>
    <row r="21" spans="2:13" s="1" customFormat="1" ht="68" x14ac:dyDescent="0.2">
      <c r="C21" s="1" t="s">
        <v>1210</v>
      </c>
      <c r="D21" s="1" t="s">
        <v>116</v>
      </c>
      <c r="E21" s="1" t="s">
        <v>777</v>
      </c>
      <c r="F21" s="1" t="s">
        <v>5</v>
      </c>
      <c r="G21" s="1" t="s">
        <v>1224</v>
      </c>
      <c r="J21" s="1" t="s">
        <v>1230</v>
      </c>
    </row>
    <row r="22" spans="2:13" s="1" customFormat="1" ht="153" x14ac:dyDescent="0.2">
      <c r="C22" s="1" t="s">
        <v>1210</v>
      </c>
      <c r="D22" s="1" t="s">
        <v>116</v>
      </c>
      <c r="E22" s="1" t="s">
        <v>117</v>
      </c>
      <c r="F22" s="1" t="s">
        <v>5</v>
      </c>
      <c r="G22" s="1" t="s">
        <v>1224</v>
      </c>
      <c r="H22" s="1" t="s">
        <v>1226</v>
      </c>
      <c r="J22" s="1" t="s">
        <v>1225</v>
      </c>
    </row>
    <row r="23" spans="2:13" s="1" customFormat="1" ht="323" x14ac:dyDescent="0.2">
      <c r="B23" s="1" t="s">
        <v>41</v>
      </c>
      <c r="C23" s="1" t="s">
        <v>1210</v>
      </c>
      <c r="D23" s="1" t="s">
        <v>118</v>
      </c>
      <c r="E23" s="1" t="s">
        <v>1213</v>
      </c>
      <c r="F23" s="1" t="s">
        <v>5</v>
      </c>
      <c r="G23" s="1" t="s">
        <v>123</v>
      </c>
      <c r="H23" s="1" t="s">
        <v>42</v>
      </c>
      <c r="I23" s="1" t="s">
        <v>43</v>
      </c>
      <c r="J23" s="1" t="s">
        <v>44</v>
      </c>
      <c r="K23" s="1" t="s">
        <v>1215</v>
      </c>
      <c r="L23" s="1" t="s">
        <v>1216</v>
      </c>
      <c r="M23" s="1" t="s">
        <v>45</v>
      </c>
    </row>
    <row r="24" spans="2:13" s="1" customFormat="1" ht="34" x14ac:dyDescent="0.2">
      <c r="B24" s="1">
        <v>2600</v>
      </c>
      <c r="C24" s="1" t="s">
        <v>1210</v>
      </c>
      <c r="D24" s="1" t="s">
        <v>118</v>
      </c>
      <c r="E24" s="1" t="s">
        <v>463</v>
      </c>
      <c r="F24" s="1" t="s">
        <v>5</v>
      </c>
      <c r="G24" s="1" t="s">
        <v>462</v>
      </c>
      <c r="H24" s="1" t="s">
        <v>1272</v>
      </c>
    </row>
    <row r="25" spans="2:13" s="1" customFormat="1" ht="51" x14ac:dyDescent="0.2">
      <c r="B25" s="1">
        <v>2597</v>
      </c>
      <c r="C25" s="1" t="s">
        <v>1210</v>
      </c>
      <c r="E25" s="1" t="s">
        <v>1238</v>
      </c>
      <c r="F25" s="1" t="s">
        <v>5</v>
      </c>
      <c r="G25" s="1" t="s">
        <v>1211</v>
      </c>
      <c r="H25" s="1" t="s">
        <v>1233</v>
      </c>
      <c r="J25" s="1" t="s">
        <v>1212</v>
      </c>
    </row>
    <row r="26" spans="2:13" s="1" customFormat="1" ht="34" x14ac:dyDescent="0.2">
      <c r="C26" s="1" t="s">
        <v>1210</v>
      </c>
      <c r="E26" s="1" t="s">
        <v>585</v>
      </c>
      <c r="F26" s="1" t="s">
        <v>5</v>
      </c>
      <c r="G26" s="1" t="s">
        <v>1211</v>
      </c>
      <c r="H26" s="1" t="s">
        <v>1214</v>
      </c>
      <c r="J26" s="1" t="s">
        <v>670</v>
      </c>
    </row>
    <row r="27" spans="2:13" s="1" customFormat="1" ht="51" x14ac:dyDescent="0.2">
      <c r="C27" s="1" t="s">
        <v>1210</v>
      </c>
      <c r="E27" s="1" t="s">
        <v>464</v>
      </c>
      <c r="F27" s="1" t="s">
        <v>5</v>
      </c>
      <c r="G27" s="1" t="s">
        <v>1224</v>
      </c>
      <c r="H27" s="1" t="s">
        <v>1234</v>
      </c>
      <c r="J27" s="1" t="s">
        <v>1235</v>
      </c>
    </row>
    <row r="28" spans="2:13" s="1" customFormat="1" ht="68" x14ac:dyDescent="0.2">
      <c r="C28" s="1" t="s">
        <v>1210</v>
      </c>
      <c r="E28" s="1" t="s">
        <v>1217</v>
      </c>
      <c r="F28" s="1" t="s">
        <v>5</v>
      </c>
      <c r="G28" s="1" t="s">
        <v>1211</v>
      </c>
      <c r="J28" s="1" t="s">
        <v>1218</v>
      </c>
      <c r="M28" s="1" t="s">
        <v>1219</v>
      </c>
    </row>
    <row r="29" spans="2:13" s="1" customFormat="1" ht="255" x14ac:dyDescent="0.2">
      <c r="B29" s="1" t="s">
        <v>46</v>
      </c>
      <c r="C29" s="1" t="s">
        <v>1229</v>
      </c>
      <c r="D29" s="1" t="s">
        <v>120</v>
      </c>
      <c r="E29" s="1" t="s">
        <v>119</v>
      </c>
      <c r="F29" s="1" t="s">
        <v>5</v>
      </c>
      <c r="G29" s="1" t="s">
        <v>47</v>
      </c>
      <c r="H29" s="1" t="s">
        <v>48</v>
      </c>
      <c r="I29" s="1" t="s">
        <v>49</v>
      </c>
      <c r="J29" s="1" t="s">
        <v>50</v>
      </c>
      <c r="K29" s="1" t="s">
        <v>51</v>
      </c>
      <c r="M29" s="1" t="s">
        <v>52</v>
      </c>
    </row>
    <row r="30" spans="2:13" s="1" customFormat="1" ht="409.6" x14ac:dyDescent="0.2">
      <c r="B30" s="1" t="s">
        <v>73</v>
      </c>
      <c r="C30" s="1" t="s">
        <v>71</v>
      </c>
      <c r="D30" s="1" t="s">
        <v>76</v>
      </c>
      <c r="E30" s="1" t="s">
        <v>81</v>
      </c>
      <c r="F30" s="1" t="s">
        <v>13</v>
      </c>
      <c r="G30" s="1" t="s">
        <v>1269</v>
      </c>
      <c r="H30" s="1" t="s">
        <v>74</v>
      </c>
      <c r="I30" s="1" t="s">
        <v>53</v>
      </c>
      <c r="J30" s="1" t="s">
        <v>77</v>
      </c>
      <c r="K30" s="1" t="s">
        <v>54</v>
      </c>
      <c r="L30" s="1" t="s">
        <v>75</v>
      </c>
      <c r="M30" s="1" t="s">
        <v>78</v>
      </c>
    </row>
    <row r="31" spans="2:13" ht="34" x14ac:dyDescent="0.2">
      <c r="C31" s="1" t="s">
        <v>71</v>
      </c>
      <c r="D31" t="s">
        <v>1263</v>
      </c>
      <c r="E31" s="1" t="s">
        <v>781</v>
      </c>
      <c r="F31" s="1" t="s">
        <v>13</v>
      </c>
      <c r="G31" s="1" t="s">
        <v>1270</v>
      </c>
    </row>
    <row r="32" spans="2:13" ht="34" x14ac:dyDescent="0.2">
      <c r="C32" s="1" t="s">
        <v>71</v>
      </c>
      <c r="D32" s="1" t="s">
        <v>1263</v>
      </c>
      <c r="E32" s="1" t="s">
        <v>731</v>
      </c>
      <c r="F32" s="1" t="s">
        <v>13</v>
      </c>
      <c r="G32" s="1" t="s">
        <v>1270</v>
      </c>
    </row>
    <row r="33" spans="3:7" ht="34" x14ac:dyDescent="0.2">
      <c r="C33" s="1" t="s">
        <v>71</v>
      </c>
      <c r="D33" s="1" t="s">
        <v>1263</v>
      </c>
      <c r="E33" s="1" t="s">
        <v>738</v>
      </c>
      <c r="F33" s="1" t="s">
        <v>13</v>
      </c>
      <c r="G33" s="1" t="s">
        <v>1270</v>
      </c>
    </row>
    <row r="34" spans="3:7" ht="34" x14ac:dyDescent="0.2">
      <c r="C34" s="1" t="s">
        <v>71</v>
      </c>
      <c r="D34" s="1" t="s">
        <v>1264</v>
      </c>
      <c r="E34" s="1" t="s">
        <v>742</v>
      </c>
      <c r="F34" s="1" t="s">
        <v>13</v>
      </c>
      <c r="G34" s="1" t="s">
        <v>1270</v>
      </c>
    </row>
    <row r="35" spans="3:7" ht="34" x14ac:dyDescent="0.2">
      <c r="C35" s="1" t="s">
        <v>71</v>
      </c>
      <c r="D35" s="1" t="s">
        <v>1264</v>
      </c>
      <c r="E35" s="1" t="s">
        <v>1265</v>
      </c>
      <c r="F35" s="1" t="s">
        <v>13</v>
      </c>
      <c r="G35" s="1" t="s">
        <v>1270</v>
      </c>
    </row>
    <row r="36" spans="3:7" ht="34" x14ac:dyDescent="0.2">
      <c r="C36" s="1" t="s">
        <v>71</v>
      </c>
      <c r="D36" s="1" t="s">
        <v>1266</v>
      </c>
      <c r="E36" s="1" t="s">
        <v>882</v>
      </c>
      <c r="F36" s="1" t="s">
        <v>13</v>
      </c>
      <c r="G36" s="1" t="s">
        <v>1270</v>
      </c>
    </row>
    <row r="37" spans="3:7" ht="34" x14ac:dyDescent="0.2">
      <c r="C37" s="1" t="s">
        <v>71</v>
      </c>
      <c r="D37" s="1" t="s">
        <v>1266</v>
      </c>
      <c r="E37" s="1" t="s">
        <v>1267</v>
      </c>
      <c r="F37" s="1" t="s">
        <v>13</v>
      </c>
      <c r="G37" s="1" t="s">
        <v>1270</v>
      </c>
    </row>
    <row r="38" spans="3:7" ht="34" x14ac:dyDescent="0.2">
      <c r="C38" s="1" t="s">
        <v>71</v>
      </c>
      <c r="D38" s="1" t="s">
        <v>1268</v>
      </c>
      <c r="E38" s="1"/>
      <c r="F38" s="1" t="s">
        <v>13</v>
      </c>
      <c r="G38" s="1" t="s">
        <v>1270</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6AD5B-2A2F-2C48-B5EC-CCB3E82A180E}">
  <dimension ref="A1:T2449"/>
  <sheetViews>
    <sheetView zoomScale="110" zoomScaleNormal="110" workbookViewId="0">
      <pane ySplit="1" topLeftCell="A2410" activePane="bottomLeft" state="frozen"/>
      <selection pane="bottomLeft" activeCell="B2420" sqref="B2420"/>
    </sheetView>
  </sheetViews>
  <sheetFormatPr baseColWidth="10" defaultColWidth="10.83203125" defaultRowHeight="15" x14ac:dyDescent="0.2"/>
  <cols>
    <col min="1" max="1" width="17.5" style="9" customWidth="1"/>
    <col min="2" max="2" width="20.83203125" style="9" customWidth="1"/>
    <col min="3" max="3" width="10.83203125" style="9"/>
    <col min="4" max="4" width="23.33203125" style="55" customWidth="1"/>
    <col min="5" max="5" width="17.83203125" style="9" customWidth="1"/>
    <col min="6" max="6" width="13.1640625" style="9" customWidth="1"/>
    <col min="7" max="7" width="13.5" style="9" customWidth="1"/>
    <col min="8" max="8" width="10.83203125" style="9"/>
    <col min="9" max="9" width="10" style="36" customWidth="1"/>
    <col min="10" max="10" width="10.83203125" style="36"/>
    <col min="11" max="11" width="10.83203125" style="62"/>
    <col min="12" max="15" width="10.83203125" style="36"/>
    <col min="16" max="16384" width="10.83203125" style="9"/>
  </cols>
  <sheetData>
    <row r="1" spans="1:20" ht="48" x14ac:dyDescent="0.2">
      <c r="A1" s="7" t="s">
        <v>796</v>
      </c>
      <c r="B1" s="7" t="s">
        <v>1633</v>
      </c>
      <c r="C1" s="7" t="s">
        <v>55</v>
      </c>
      <c r="D1" s="53" t="s">
        <v>2</v>
      </c>
      <c r="E1" s="7" t="s">
        <v>672</v>
      </c>
      <c r="F1" s="7" t="s">
        <v>67</v>
      </c>
      <c r="G1" s="7" t="s">
        <v>2582</v>
      </c>
      <c r="H1" s="7" t="s">
        <v>758</v>
      </c>
      <c r="I1" s="52" t="s">
        <v>795</v>
      </c>
      <c r="J1" s="35" t="s">
        <v>807</v>
      </c>
      <c r="K1" s="7" t="s">
        <v>3207</v>
      </c>
      <c r="L1" s="7" t="s">
        <v>3209</v>
      </c>
      <c r="M1" s="7" t="s">
        <v>3208</v>
      </c>
      <c r="N1" s="35"/>
      <c r="O1" s="35" t="s">
        <v>125</v>
      </c>
      <c r="P1" s="7" t="s">
        <v>679</v>
      </c>
    </row>
    <row r="2" spans="1:20" ht="16" x14ac:dyDescent="0.2">
      <c r="A2" s="9" t="s">
        <v>126</v>
      </c>
      <c r="C2" s="9" t="s">
        <v>13</v>
      </c>
      <c r="D2" s="55" t="s">
        <v>137</v>
      </c>
      <c r="E2" s="9" t="s">
        <v>129</v>
      </c>
      <c r="F2" s="9" t="s">
        <v>404</v>
      </c>
      <c r="H2" s="9">
        <v>2.2000000000000002</v>
      </c>
      <c r="I2" s="36" t="s">
        <v>136</v>
      </c>
      <c r="J2" s="36" t="s">
        <v>798</v>
      </c>
      <c r="K2" s="61" t="s">
        <v>3210</v>
      </c>
      <c r="M2" s="63">
        <v>1.4000000000000002E-2</v>
      </c>
      <c r="O2" s="36">
        <v>-18.7</v>
      </c>
      <c r="P2" s="32"/>
      <c r="Q2" s="32"/>
      <c r="R2" s="32"/>
      <c r="S2" s="32"/>
      <c r="T2" s="32"/>
    </row>
    <row r="3" spans="1:20" ht="16" x14ac:dyDescent="0.2">
      <c r="A3" s="9" t="s">
        <v>126</v>
      </c>
      <c r="C3" s="9" t="s">
        <v>13</v>
      </c>
      <c r="D3" s="55" t="s">
        <v>137</v>
      </c>
      <c r="E3" s="9" t="s">
        <v>129</v>
      </c>
      <c r="F3" s="9" t="s">
        <v>404</v>
      </c>
      <c r="H3" s="9">
        <v>2.2000000000000002</v>
      </c>
      <c r="I3" s="36" t="s">
        <v>138</v>
      </c>
      <c r="J3" s="36" t="s">
        <v>799</v>
      </c>
      <c r="K3" s="61" t="s">
        <v>3210</v>
      </c>
      <c r="M3" s="63">
        <v>0.02</v>
      </c>
      <c r="O3" s="36">
        <v>-29</v>
      </c>
      <c r="P3" s="32"/>
      <c r="Q3" s="32"/>
      <c r="R3" s="32"/>
      <c r="S3" s="32"/>
      <c r="T3" s="32"/>
    </row>
    <row r="4" spans="1:20" ht="16" x14ac:dyDescent="0.2">
      <c r="A4" s="9" t="s">
        <v>126</v>
      </c>
      <c r="C4" s="9" t="s">
        <v>13</v>
      </c>
      <c r="D4" s="55" t="s">
        <v>137</v>
      </c>
      <c r="E4" s="9" t="s">
        <v>129</v>
      </c>
      <c r="F4" s="9" t="s">
        <v>404</v>
      </c>
      <c r="H4" s="9">
        <v>2.2000000000000002</v>
      </c>
      <c r="I4" s="36" t="s">
        <v>139</v>
      </c>
      <c r="J4" s="36" t="s">
        <v>800</v>
      </c>
      <c r="K4" s="61" t="s">
        <v>3210</v>
      </c>
      <c r="M4" s="63">
        <v>0.03</v>
      </c>
      <c r="O4" s="36">
        <v>-28.7</v>
      </c>
      <c r="P4" s="32"/>
      <c r="Q4" s="32"/>
      <c r="R4" s="32"/>
      <c r="S4" s="32"/>
      <c r="T4" s="32"/>
    </row>
    <row r="5" spans="1:20" ht="16" x14ac:dyDescent="0.2">
      <c r="A5" s="9" t="s">
        <v>126</v>
      </c>
      <c r="C5" s="9" t="s">
        <v>13</v>
      </c>
      <c r="D5" s="55" t="s">
        <v>137</v>
      </c>
      <c r="E5" s="9" t="s">
        <v>129</v>
      </c>
      <c r="F5" s="9" t="s">
        <v>404</v>
      </c>
      <c r="H5" s="9">
        <v>2.2000000000000002</v>
      </c>
      <c r="I5" s="36" t="s">
        <v>140</v>
      </c>
      <c r="J5" s="36" t="s">
        <v>801</v>
      </c>
      <c r="K5" s="61" t="s">
        <v>3210</v>
      </c>
      <c r="M5" s="63">
        <v>0.08</v>
      </c>
      <c r="O5" s="36">
        <v>-32.799999999999997</v>
      </c>
      <c r="P5" s="32"/>
      <c r="Q5" s="32"/>
      <c r="R5" s="32"/>
      <c r="S5" s="32"/>
      <c r="T5" s="32"/>
    </row>
    <row r="6" spans="1:20" ht="16" x14ac:dyDescent="0.2">
      <c r="A6" s="9" t="s">
        <v>126</v>
      </c>
      <c r="C6" s="9" t="s">
        <v>13</v>
      </c>
      <c r="D6" s="55" t="s">
        <v>137</v>
      </c>
      <c r="E6" s="9" t="s">
        <v>129</v>
      </c>
      <c r="F6" s="9" t="s">
        <v>404</v>
      </c>
      <c r="H6" s="9">
        <v>2.2000000000000002</v>
      </c>
      <c r="I6" s="36" t="s">
        <v>141</v>
      </c>
      <c r="J6" s="36" t="s">
        <v>800</v>
      </c>
      <c r="K6" s="61" t="s">
        <v>3210</v>
      </c>
      <c r="M6" s="63">
        <v>0.03</v>
      </c>
      <c r="O6" s="36">
        <v>-30</v>
      </c>
      <c r="P6" s="32"/>
      <c r="Q6" s="32"/>
      <c r="R6" s="32"/>
      <c r="S6" s="32"/>
      <c r="T6" s="32"/>
    </row>
    <row r="7" spans="1:20" ht="16" x14ac:dyDescent="0.2">
      <c r="A7" s="9" t="s">
        <v>126</v>
      </c>
      <c r="C7" s="9" t="s">
        <v>13</v>
      </c>
      <c r="D7" s="55" t="s">
        <v>137</v>
      </c>
      <c r="E7" s="9" t="s">
        <v>129</v>
      </c>
      <c r="F7" s="9" t="s">
        <v>404</v>
      </c>
      <c r="H7" s="9">
        <v>2.2000000000000002</v>
      </c>
      <c r="I7" s="36" t="s">
        <v>142</v>
      </c>
      <c r="J7" s="36" t="s">
        <v>802</v>
      </c>
      <c r="K7" s="61" t="s">
        <v>3210</v>
      </c>
      <c r="M7" s="63">
        <v>0.04</v>
      </c>
      <c r="O7" s="36">
        <v>-33.6</v>
      </c>
      <c r="P7" s="32"/>
      <c r="Q7" s="32"/>
      <c r="R7" s="32"/>
      <c r="S7" s="32"/>
      <c r="T7" s="32"/>
    </row>
    <row r="8" spans="1:20" ht="16" x14ac:dyDescent="0.2">
      <c r="A8" s="9" t="s">
        <v>126</v>
      </c>
      <c r="C8" s="9" t="s">
        <v>13</v>
      </c>
      <c r="D8" s="55" t="s">
        <v>137</v>
      </c>
      <c r="E8" s="9" t="s">
        <v>129</v>
      </c>
      <c r="F8" s="9" t="s">
        <v>404</v>
      </c>
      <c r="H8" s="9">
        <v>2.2000000000000002</v>
      </c>
      <c r="I8" s="36" t="s">
        <v>143</v>
      </c>
      <c r="J8" s="36" t="s">
        <v>803</v>
      </c>
      <c r="K8" s="61" t="s">
        <v>3210</v>
      </c>
      <c r="M8" s="63">
        <v>0.12</v>
      </c>
      <c r="O8" s="36">
        <v>-33.1</v>
      </c>
      <c r="P8" s="32"/>
      <c r="Q8" s="32"/>
      <c r="R8" s="32"/>
      <c r="S8" s="32"/>
      <c r="T8" s="32"/>
    </row>
    <row r="9" spans="1:20" ht="16" x14ac:dyDescent="0.2">
      <c r="A9" s="9" t="s">
        <v>126</v>
      </c>
      <c r="C9" s="9" t="s">
        <v>13</v>
      </c>
      <c r="D9" s="55" t="s">
        <v>137</v>
      </c>
      <c r="E9" s="9" t="s">
        <v>129</v>
      </c>
      <c r="F9" s="9" t="s">
        <v>404</v>
      </c>
      <c r="H9" s="9">
        <v>2.2000000000000002</v>
      </c>
      <c r="I9" s="36" t="s">
        <v>144</v>
      </c>
      <c r="J9" s="36" t="s">
        <v>804</v>
      </c>
      <c r="K9" s="61" t="s">
        <v>3210</v>
      </c>
      <c r="M9" s="63">
        <v>0.13</v>
      </c>
      <c r="O9" s="36">
        <v>-33.799999999999997</v>
      </c>
      <c r="P9" s="32"/>
      <c r="Q9" s="32"/>
      <c r="R9" s="32"/>
      <c r="S9" s="32"/>
      <c r="T9" s="32"/>
    </row>
    <row r="10" spans="1:20" ht="16" x14ac:dyDescent="0.2">
      <c r="A10" s="9" t="s">
        <v>126</v>
      </c>
      <c r="C10" s="9" t="s">
        <v>13</v>
      </c>
      <c r="D10" s="55" t="s">
        <v>137</v>
      </c>
      <c r="E10" s="9" t="s">
        <v>129</v>
      </c>
      <c r="F10" s="9" t="s">
        <v>404</v>
      </c>
      <c r="H10" s="9">
        <v>2.2000000000000002</v>
      </c>
      <c r="I10" s="36" t="s">
        <v>145</v>
      </c>
      <c r="J10" s="36" t="s">
        <v>805</v>
      </c>
      <c r="K10" s="61" t="s">
        <v>3210</v>
      </c>
      <c r="M10" s="63">
        <v>0.11000000000000001</v>
      </c>
      <c r="O10" s="36">
        <v>-34.4</v>
      </c>
      <c r="P10" s="32"/>
      <c r="Q10" s="32"/>
      <c r="R10" s="32"/>
      <c r="S10" s="32"/>
      <c r="T10" s="32"/>
    </row>
    <row r="11" spans="1:20" ht="16" x14ac:dyDescent="0.2">
      <c r="A11" s="9" t="s">
        <v>126</v>
      </c>
      <c r="C11" s="9" t="s">
        <v>13</v>
      </c>
      <c r="D11" s="55" t="s">
        <v>137</v>
      </c>
      <c r="E11" s="9" t="s">
        <v>129</v>
      </c>
      <c r="F11" s="9" t="s">
        <v>404</v>
      </c>
      <c r="H11" s="9">
        <v>2.2000000000000002</v>
      </c>
      <c r="I11" s="36" t="s">
        <v>146</v>
      </c>
      <c r="J11" s="36" t="s">
        <v>806</v>
      </c>
      <c r="K11" s="61" t="s">
        <v>3210</v>
      </c>
      <c r="M11" s="63">
        <v>6.9999999999999993E-2</v>
      </c>
      <c r="O11" s="36">
        <v>-31.1</v>
      </c>
    </row>
    <row r="12" spans="1:20" ht="16" x14ac:dyDescent="0.2">
      <c r="A12" s="9" t="s">
        <v>126</v>
      </c>
      <c r="C12" s="9" t="s">
        <v>13</v>
      </c>
      <c r="D12" s="55" t="s">
        <v>137</v>
      </c>
      <c r="E12" s="9" t="s">
        <v>129</v>
      </c>
      <c r="F12" s="9" t="s">
        <v>404</v>
      </c>
      <c r="H12" s="9">
        <v>2.2000000000000002</v>
      </c>
      <c r="I12" s="36" t="s">
        <v>147</v>
      </c>
      <c r="J12" s="36" t="s">
        <v>806</v>
      </c>
      <c r="K12" s="61" t="s">
        <v>3210</v>
      </c>
      <c r="M12" s="63">
        <v>6.9999999999999993E-2</v>
      </c>
      <c r="O12" s="36">
        <v>-33.1</v>
      </c>
    </row>
    <row r="13" spans="1:20" ht="16" x14ac:dyDescent="0.2">
      <c r="A13" s="9" t="s">
        <v>126</v>
      </c>
      <c r="C13" s="9" t="s">
        <v>13</v>
      </c>
      <c r="D13" s="55" t="s">
        <v>137</v>
      </c>
      <c r="E13" s="9" t="s">
        <v>129</v>
      </c>
      <c r="F13" s="9" t="s">
        <v>404</v>
      </c>
      <c r="H13" s="9">
        <v>2.2000000000000002</v>
      </c>
      <c r="I13" s="36" t="s">
        <v>148</v>
      </c>
      <c r="J13" s="36" t="s">
        <v>805</v>
      </c>
      <c r="K13" s="61" t="s">
        <v>3210</v>
      </c>
      <c r="M13" s="63">
        <v>0.11000000000000001</v>
      </c>
      <c r="O13" s="36">
        <v>-32.4</v>
      </c>
    </row>
    <row r="14" spans="1:20" ht="16" x14ac:dyDescent="0.2">
      <c r="A14" s="9" t="s">
        <v>126</v>
      </c>
      <c r="C14" s="9" t="s">
        <v>13</v>
      </c>
      <c r="D14" s="55" t="s">
        <v>137</v>
      </c>
      <c r="E14" s="9" t="s">
        <v>129</v>
      </c>
      <c r="F14" s="9" t="s">
        <v>404</v>
      </c>
      <c r="H14" s="9">
        <v>2.2000000000000002</v>
      </c>
      <c r="I14" s="36" t="s">
        <v>149</v>
      </c>
      <c r="J14" s="36" t="s">
        <v>808</v>
      </c>
      <c r="K14" s="61" t="s">
        <v>3210</v>
      </c>
      <c r="M14" s="63">
        <v>0.06</v>
      </c>
      <c r="O14" s="36">
        <v>-34.200000000000003</v>
      </c>
    </row>
    <row r="15" spans="1:20" ht="16" x14ac:dyDescent="0.2">
      <c r="A15" s="9" t="s">
        <v>126</v>
      </c>
      <c r="C15" s="9" t="s">
        <v>13</v>
      </c>
      <c r="D15" s="55" t="s">
        <v>137</v>
      </c>
      <c r="E15" s="9" t="s">
        <v>129</v>
      </c>
      <c r="F15" s="9" t="s">
        <v>404</v>
      </c>
      <c r="H15" s="9">
        <v>2.2000000000000002</v>
      </c>
      <c r="I15" s="36" t="s">
        <v>150</v>
      </c>
      <c r="J15" s="36" t="s">
        <v>809</v>
      </c>
      <c r="K15" s="61" t="s">
        <v>3210</v>
      </c>
      <c r="M15" s="63">
        <v>0.09</v>
      </c>
      <c r="O15" s="36">
        <v>-33.5</v>
      </c>
    </row>
    <row r="16" spans="1:20" ht="16" x14ac:dyDescent="0.2">
      <c r="A16" s="9" t="s">
        <v>126</v>
      </c>
      <c r="C16" s="9" t="s">
        <v>13</v>
      </c>
      <c r="D16" s="55" t="s">
        <v>137</v>
      </c>
      <c r="E16" s="9" t="s">
        <v>129</v>
      </c>
      <c r="F16" s="9" t="s">
        <v>404</v>
      </c>
      <c r="H16" s="9">
        <v>2.2000000000000002</v>
      </c>
      <c r="I16" s="36" t="s">
        <v>151</v>
      </c>
      <c r="J16" s="36" t="s">
        <v>799</v>
      </c>
      <c r="K16" s="61" t="s">
        <v>3210</v>
      </c>
      <c r="M16" s="63">
        <v>0.02</v>
      </c>
      <c r="O16" s="36">
        <v>-13</v>
      </c>
    </row>
    <row r="17" spans="1:15" ht="16" x14ac:dyDescent="0.2">
      <c r="A17" s="9" t="s">
        <v>126</v>
      </c>
      <c r="C17" s="9" t="s">
        <v>13</v>
      </c>
      <c r="D17" s="55" t="s">
        <v>137</v>
      </c>
      <c r="E17" s="9" t="s">
        <v>129</v>
      </c>
      <c r="F17" s="9" t="s">
        <v>404</v>
      </c>
      <c r="H17" s="9">
        <v>2.2000000000000002</v>
      </c>
      <c r="I17" s="36" t="s">
        <v>152</v>
      </c>
      <c r="J17" s="36" t="s">
        <v>809</v>
      </c>
      <c r="K17" s="61" t="s">
        <v>3210</v>
      </c>
      <c r="M17" s="63">
        <v>0.09</v>
      </c>
      <c r="O17" s="36">
        <v>-14.9</v>
      </c>
    </row>
    <row r="18" spans="1:15" ht="16" x14ac:dyDescent="0.2">
      <c r="A18" s="9" t="s">
        <v>126</v>
      </c>
      <c r="C18" s="9" t="s">
        <v>13</v>
      </c>
      <c r="D18" s="55" t="s">
        <v>137</v>
      </c>
      <c r="E18" s="9" t="s">
        <v>129</v>
      </c>
      <c r="F18" s="9" t="s">
        <v>404</v>
      </c>
      <c r="H18" s="9">
        <v>2.2000000000000002</v>
      </c>
      <c r="I18" s="36" t="s">
        <v>153</v>
      </c>
      <c r="J18" s="36" t="s">
        <v>802</v>
      </c>
      <c r="K18" s="61" t="s">
        <v>3210</v>
      </c>
      <c r="M18" s="63">
        <v>0.04</v>
      </c>
      <c r="O18" s="36">
        <v>-30.4</v>
      </c>
    </row>
    <row r="19" spans="1:15" ht="16" x14ac:dyDescent="0.2">
      <c r="A19" s="9" t="s">
        <v>126</v>
      </c>
      <c r="C19" s="9" t="s">
        <v>13</v>
      </c>
      <c r="D19" s="55" t="s">
        <v>137</v>
      </c>
      <c r="E19" s="9" t="s">
        <v>129</v>
      </c>
      <c r="F19" s="9" t="s">
        <v>404</v>
      </c>
      <c r="H19" s="9">
        <v>2.2000000000000002</v>
      </c>
      <c r="I19" s="36" t="s">
        <v>154</v>
      </c>
      <c r="J19" s="36" t="s">
        <v>801</v>
      </c>
      <c r="K19" s="61" t="s">
        <v>3210</v>
      </c>
      <c r="M19" s="63">
        <v>0.08</v>
      </c>
      <c r="O19" s="36">
        <v>-30.9</v>
      </c>
    </row>
    <row r="20" spans="1:15" ht="16" x14ac:dyDescent="0.2">
      <c r="A20" s="9" t="s">
        <v>126</v>
      </c>
      <c r="C20" s="9" t="s">
        <v>13</v>
      </c>
      <c r="D20" s="55" t="s">
        <v>137</v>
      </c>
      <c r="E20" s="9" t="s">
        <v>129</v>
      </c>
      <c r="F20" s="9" t="s">
        <v>404</v>
      </c>
      <c r="H20" s="9">
        <v>2.2000000000000002</v>
      </c>
      <c r="I20" s="36" t="s">
        <v>155</v>
      </c>
      <c r="J20" s="36" t="s">
        <v>801</v>
      </c>
      <c r="K20" s="61" t="s">
        <v>3210</v>
      </c>
      <c r="M20" s="63">
        <v>0.08</v>
      </c>
      <c r="O20" s="36">
        <v>-31.1</v>
      </c>
    </row>
    <row r="21" spans="1:15" ht="16" x14ac:dyDescent="0.2">
      <c r="A21" s="9" t="s">
        <v>126</v>
      </c>
      <c r="C21" s="9" t="s">
        <v>13</v>
      </c>
      <c r="D21" s="55" t="s">
        <v>137</v>
      </c>
      <c r="E21" s="9" t="s">
        <v>129</v>
      </c>
      <c r="F21" s="9" t="s">
        <v>404</v>
      </c>
      <c r="H21" s="9">
        <v>2.2000000000000002</v>
      </c>
      <c r="I21" s="36" t="s">
        <v>156</v>
      </c>
      <c r="J21" s="36" t="s">
        <v>801</v>
      </c>
      <c r="K21" s="61" t="s">
        <v>3210</v>
      </c>
      <c r="M21" s="63">
        <v>0.08</v>
      </c>
      <c r="O21" s="36">
        <v>-32.299999999999997</v>
      </c>
    </row>
    <row r="22" spans="1:15" ht="16" x14ac:dyDescent="0.2">
      <c r="A22" s="9" t="s">
        <v>126</v>
      </c>
      <c r="C22" s="9" t="s">
        <v>13</v>
      </c>
      <c r="D22" s="55" t="s">
        <v>137</v>
      </c>
      <c r="E22" s="9" t="s">
        <v>129</v>
      </c>
      <c r="F22" s="9" t="s">
        <v>404</v>
      </c>
      <c r="H22" s="9">
        <v>2.2000000000000002</v>
      </c>
      <c r="I22" s="36" t="s">
        <v>157</v>
      </c>
      <c r="J22" s="36" t="s">
        <v>809</v>
      </c>
      <c r="K22" s="61" t="s">
        <v>3210</v>
      </c>
      <c r="M22" s="63">
        <v>0.09</v>
      </c>
      <c r="O22" s="36">
        <v>-34.4</v>
      </c>
    </row>
    <row r="23" spans="1:15" ht="16" x14ac:dyDescent="0.2">
      <c r="A23" s="9" t="s">
        <v>126</v>
      </c>
      <c r="C23" s="9" t="s">
        <v>13</v>
      </c>
      <c r="D23" s="55" t="s">
        <v>137</v>
      </c>
      <c r="E23" s="9" t="s">
        <v>129</v>
      </c>
      <c r="F23" s="9" t="s">
        <v>404</v>
      </c>
      <c r="H23" s="9">
        <v>2.2000000000000002</v>
      </c>
      <c r="I23" s="36" t="s">
        <v>158</v>
      </c>
      <c r="J23" s="36" t="s">
        <v>805</v>
      </c>
      <c r="K23" s="61" t="s">
        <v>3210</v>
      </c>
      <c r="M23" s="63">
        <v>0.11000000000000001</v>
      </c>
      <c r="O23" s="36">
        <v>-34.9</v>
      </c>
    </row>
    <row r="24" spans="1:15" ht="16" x14ac:dyDescent="0.2">
      <c r="A24" s="9" t="s">
        <v>126</v>
      </c>
      <c r="C24" s="9" t="s">
        <v>13</v>
      </c>
      <c r="D24" s="55" t="s">
        <v>137</v>
      </c>
      <c r="E24" s="9" t="s">
        <v>129</v>
      </c>
      <c r="F24" s="9" t="s">
        <v>404</v>
      </c>
      <c r="H24" s="9">
        <v>2.2000000000000002</v>
      </c>
      <c r="I24" s="36" t="s">
        <v>159</v>
      </c>
      <c r="J24" s="36" t="s">
        <v>808</v>
      </c>
      <c r="K24" s="61" t="s">
        <v>3210</v>
      </c>
      <c r="M24" s="63">
        <v>0.06</v>
      </c>
      <c r="O24" s="36">
        <f>-31.2</f>
        <v>-31.2</v>
      </c>
    </row>
    <row r="25" spans="1:15" ht="16" x14ac:dyDescent="0.2">
      <c r="A25" s="9" t="s">
        <v>126</v>
      </c>
      <c r="C25" s="9" t="s">
        <v>13</v>
      </c>
      <c r="D25" s="55" t="s">
        <v>137</v>
      </c>
      <c r="E25" s="9" t="s">
        <v>129</v>
      </c>
      <c r="F25" s="9" t="s">
        <v>404</v>
      </c>
      <c r="H25" s="9">
        <v>2.2000000000000002</v>
      </c>
      <c r="I25" s="36" t="s">
        <v>160</v>
      </c>
      <c r="J25" s="36" t="s">
        <v>810</v>
      </c>
      <c r="K25" s="61" t="s">
        <v>3210</v>
      </c>
      <c r="M25" s="63">
        <v>0.18</v>
      </c>
      <c r="O25" s="36">
        <v>-13.8</v>
      </c>
    </row>
    <row r="26" spans="1:15" ht="32" x14ac:dyDescent="0.2">
      <c r="A26" s="9" t="s">
        <v>126</v>
      </c>
      <c r="C26" s="9" t="s">
        <v>1628</v>
      </c>
      <c r="D26" s="55" t="s">
        <v>1629</v>
      </c>
      <c r="E26" s="9" t="s">
        <v>134</v>
      </c>
      <c r="H26" s="9">
        <v>2.2000000000000002</v>
      </c>
      <c r="I26" s="36" t="s">
        <v>161</v>
      </c>
      <c r="J26" s="36" t="s">
        <v>799</v>
      </c>
      <c r="K26" s="61" t="s">
        <v>3210</v>
      </c>
      <c r="M26" s="63">
        <v>0.02</v>
      </c>
      <c r="O26" s="36">
        <v>-24.6</v>
      </c>
    </row>
    <row r="27" spans="1:15" ht="16" x14ac:dyDescent="0.2">
      <c r="A27" s="9" t="s">
        <v>126</v>
      </c>
      <c r="C27" s="9" t="s">
        <v>1975</v>
      </c>
      <c r="D27" s="55" t="s">
        <v>163</v>
      </c>
      <c r="E27" s="9" t="s">
        <v>129</v>
      </c>
      <c r="H27" s="9">
        <v>2.5</v>
      </c>
      <c r="I27" s="36" t="s">
        <v>162</v>
      </c>
      <c r="J27" s="36" t="s">
        <v>799</v>
      </c>
      <c r="K27" s="61" t="s">
        <v>3210</v>
      </c>
      <c r="M27" s="63">
        <v>0.02</v>
      </c>
      <c r="O27" s="36">
        <v>-29.1</v>
      </c>
    </row>
    <row r="28" spans="1:15" ht="16" x14ac:dyDescent="0.2">
      <c r="A28" s="9" t="s">
        <v>126</v>
      </c>
      <c r="C28" s="9" t="s">
        <v>5</v>
      </c>
      <c r="D28" s="55" t="s">
        <v>163</v>
      </c>
      <c r="E28" s="9" t="s">
        <v>6</v>
      </c>
      <c r="H28" s="9">
        <v>2.5</v>
      </c>
      <c r="I28" s="36" t="s">
        <v>164</v>
      </c>
      <c r="J28" s="36" t="s">
        <v>811</v>
      </c>
      <c r="K28" s="61" t="s">
        <v>3210</v>
      </c>
      <c r="M28" s="63">
        <v>8.9999999999999993E-3</v>
      </c>
      <c r="O28" s="36">
        <v>-17.3</v>
      </c>
    </row>
    <row r="29" spans="1:15" ht="16" x14ac:dyDescent="0.2">
      <c r="A29" s="9" t="s">
        <v>126</v>
      </c>
      <c r="C29" s="9" t="s">
        <v>5</v>
      </c>
      <c r="D29" s="55" t="s">
        <v>163</v>
      </c>
      <c r="E29" s="9" t="s">
        <v>6</v>
      </c>
      <c r="H29" s="9">
        <v>2.5</v>
      </c>
      <c r="I29" s="36" t="s">
        <v>165</v>
      </c>
      <c r="J29" s="36" t="s">
        <v>812</v>
      </c>
      <c r="K29" s="61" t="s">
        <v>3210</v>
      </c>
      <c r="M29" s="63">
        <v>8.0000000000000002E-3</v>
      </c>
      <c r="O29" s="36">
        <v>-13.6</v>
      </c>
    </row>
    <row r="30" spans="1:15" ht="16" x14ac:dyDescent="0.2">
      <c r="A30" s="9" t="s">
        <v>126</v>
      </c>
      <c r="C30" s="9" t="s">
        <v>5</v>
      </c>
      <c r="D30" s="55" t="s">
        <v>163</v>
      </c>
      <c r="E30" s="9" t="s">
        <v>6</v>
      </c>
      <c r="H30" s="9">
        <v>2.5</v>
      </c>
      <c r="I30" s="36" t="s">
        <v>166</v>
      </c>
      <c r="J30" s="36" t="s">
        <v>813</v>
      </c>
      <c r="K30" s="61" t="s">
        <v>3210</v>
      </c>
      <c r="M30" s="63">
        <v>1.0999999999999999E-2</v>
      </c>
      <c r="O30" s="36">
        <v>-16</v>
      </c>
    </row>
    <row r="31" spans="1:15" ht="16" x14ac:dyDescent="0.2">
      <c r="A31" s="9" t="s">
        <v>126</v>
      </c>
      <c r="C31" s="9" t="s">
        <v>5</v>
      </c>
      <c r="D31" s="55" t="s">
        <v>163</v>
      </c>
      <c r="E31" s="9" t="s">
        <v>128</v>
      </c>
      <c r="H31" s="9">
        <v>2.5</v>
      </c>
      <c r="I31" s="36" t="s">
        <v>167</v>
      </c>
      <c r="J31" s="36" t="s">
        <v>814</v>
      </c>
      <c r="K31" s="61" t="s">
        <v>3210</v>
      </c>
      <c r="M31" s="63">
        <v>3.2</v>
      </c>
      <c r="O31" s="36">
        <v>-32.700000000000003</v>
      </c>
    </row>
    <row r="32" spans="1:15" ht="16" x14ac:dyDescent="0.2">
      <c r="A32" s="9" t="s">
        <v>126</v>
      </c>
      <c r="C32" s="9" t="s">
        <v>5</v>
      </c>
      <c r="D32" s="55" t="s">
        <v>163</v>
      </c>
      <c r="E32" s="9" t="s">
        <v>128</v>
      </c>
      <c r="F32" s="9" t="s">
        <v>68</v>
      </c>
      <c r="H32" s="9">
        <v>2.5</v>
      </c>
      <c r="I32" s="36" t="s">
        <v>168</v>
      </c>
      <c r="J32" s="36" t="s">
        <v>815</v>
      </c>
      <c r="K32" s="61" t="s">
        <v>3210</v>
      </c>
      <c r="M32" s="63">
        <v>4.0999999999999996</v>
      </c>
      <c r="O32" s="36">
        <v>-32.1</v>
      </c>
    </row>
    <row r="33" spans="1:15" ht="16" x14ac:dyDescent="0.2">
      <c r="A33" s="9" t="s">
        <v>126</v>
      </c>
      <c r="C33" s="9" t="s">
        <v>5</v>
      </c>
      <c r="D33" s="55" t="s">
        <v>163</v>
      </c>
      <c r="E33" s="9" t="s">
        <v>128</v>
      </c>
      <c r="F33" s="9" t="s">
        <v>68</v>
      </c>
      <c r="H33" s="9">
        <v>2.5</v>
      </c>
      <c r="I33" s="36" t="s">
        <v>169</v>
      </c>
      <c r="J33" s="36" t="s">
        <v>816</v>
      </c>
      <c r="K33" s="61" t="s">
        <v>3210</v>
      </c>
      <c r="M33" s="63">
        <v>3.7</v>
      </c>
      <c r="O33" s="36">
        <v>-32.4</v>
      </c>
    </row>
    <row r="34" spans="1:15" ht="16" x14ac:dyDescent="0.2">
      <c r="A34" s="9" t="s">
        <v>126</v>
      </c>
      <c r="C34" s="9" t="s">
        <v>5</v>
      </c>
      <c r="D34" s="55" t="s">
        <v>163</v>
      </c>
      <c r="E34" s="9" t="s">
        <v>128</v>
      </c>
      <c r="H34" s="9">
        <v>2.5</v>
      </c>
      <c r="I34" s="36" t="s">
        <v>170</v>
      </c>
      <c r="J34" s="36" t="s">
        <v>817</v>
      </c>
      <c r="K34" s="61" t="s">
        <v>3210</v>
      </c>
      <c r="M34" s="63">
        <v>6.5</v>
      </c>
      <c r="O34" s="36">
        <v>-38.5</v>
      </c>
    </row>
    <row r="35" spans="1:15" ht="16" x14ac:dyDescent="0.2">
      <c r="A35" s="9" t="s">
        <v>126</v>
      </c>
      <c r="C35" s="9" t="s">
        <v>5</v>
      </c>
      <c r="D35" s="55" t="s">
        <v>163</v>
      </c>
      <c r="E35" s="9" t="s">
        <v>128</v>
      </c>
      <c r="F35" s="9" t="s">
        <v>404</v>
      </c>
      <c r="H35" s="9">
        <v>2.5</v>
      </c>
      <c r="I35" s="36" t="s">
        <v>171</v>
      </c>
      <c r="J35" s="36" t="s">
        <v>818</v>
      </c>
      <c r="K35" s="61" t="s">
        <v>3210</v>
      </c>
      <c r="M35" s="63">
        <v>0.22999999999999998</v>
      </c>
      <c r="O35" s="36">
        <v>-34.200000000000003</v>
      </c>
    </row>
    <row r="36" spans="1:15" ht="16" x14ac:dyDescent="0.2">
      <c r="A36" s="9" t="s">
        <v>126</v>
      </c>
      <c r="C36" s="9" t="s">
        <v>5</v>
      </c>
      <c r="D36" s="55" t="s">
        <v>163</v>
      </c>
      <c r="E36" s="9" t="s">
        <v>128</v>
      </c>
      <c r="H36" s="9">
        <v>2.5</v>
      </c>
      <c r="I36" s="36" t="s">
        <v>172</v>
      </c>
      <c r="J36" s="36" t="s">
        <v>819</v>
      </c>
      <c r="K36" s="61" t="s">
        <v>3210</v>
      </c>
      <c r="M36" s="63">
        <v>4.5</v>
      </c>
      <c r="O36" s="36">
        <v>-35.5</v>
      </c>
    </row>
    <row r="37" spans="1:15" ht="16" x14ac:dyDescent="0.2">
      <c r="A37" s="9" t="s">
        <v>126</v>
      </c>
      <c r="C37" s="9" t="s">
        <v>5</v>
      </c>
      <c r="D37" s="55" t="s">
        <v>163</v>
      </c>
      <c r="E37" s="9" t="s">
        <v>128</v>
      </c>
      <c r="H37" s="9">
        <v>2.5</v>
      </c>
      <c r="I37" s="36" t="s">
        <v>173</v>
      </c>
      <c r="J37" s="36" t="s">
        <v>820</v>
      </c>
      <c r="K37" s="61" t="s">
        <v>3210</v>
      </c>
      <c r="M37" s="63">
        <v>1.8</v>
      </c>
      <c r="O37" s="36">
        <v>-35.200000000000003</v>
      </c>
    </row>
    <row r="38" spans="1:15" ht="16" x14ac:dyDescent="0.2">
      <c r="A38" s="9" t="s">
        <v>126</v>
      </c>
      <c r="C38" s="9" t="s">
        <v>5</v>
      </c>
      <c r="D38" s="55" t="s">
        <v>163</v>
      </c>
      <c r="E38" s="9" t="s">
        <v>128</v>
      </c>
      <c r="H38" s="9">
        <v>2.5</v>
      </c>
      <c r="I38" s="36" t="s">
        <v>174</v>
      </c>
      <c r="J38" s="36" t="s">
        <v>821</v>
      </c>
      <c r="K38" s="61" t="s">
        <v>3210</v>
      </c>
      <c r="M38" s="63">
        <v>4.0999999999999996</v>
      </c>
      <c r="O38" s="36">
        <v>-29.8</v>
      </c>
    </row>
    <row r="39" spans="1:15" ht="16" x14ac:dyDescent="0.2">
      <c r="A39" s="9" t="s">
        <v>126</v>
      </c>
      <c r="C39" s="9" t="s">
        <v>5</v>
      </c>
      <c r="D39" s="55" t="s">
        <v>163</v>
      </c>
      <c r="E39" s="9" t="s">
        <v>128</v>
      </c>
      <c r="H39" s="9">
        <v>2.5</v>
      </c>
      <c r="I39" s="36" t="s">
        <v>175</v>
      </c>
      <c r="J39" s="36" t="s">
        <v>822</v>
      </c>
      <c r="K39" s="61" t="s">
        <v>3210</v>
      </c>
      <c r="M39" s="63">
        <v>0.52</v>
      </c>
      <c r="O39" s="36">
        <v>-31.4</v>
      </c>
    </row>
    <row r="40" spans="1:15" ht="16" x14ac:dyDescent="0.2">
      <c r="A40" s="9" t="s">
        <v>126</v>
      </c>
      <c r="C40" s="9" t="s">
        <v>5</v>
      </c>
      <c r="D40" s="55" t="s">
        <v>163</v>
      </c>
      <c r="E40" s="9" t="s">
        <v>128</v>
      </c>
      <c r="H40" s="9">
        <v>2.5</v>
      </c>
      <c r="I40" s="36" t="s">
        <v>176</v>
      </c>
      <c r="J40" s="36" t="s">
        <v>823</v>
      </c>
      <c r="K40" s="61" t="s">
        <v>3210</v>
      </c>
      <c r="M40" s="63">
        <v>1.4</v>
      </c>
      <c r="O40" s="36">
        <v>-31.1</v>
      </c>
    </row>
    <row r="41" spans="1:15" ht="16" x14ac:dyDescent="0.2">
      <c r="A41" s="9" t="s">
        <v>126</v>
      </c>
      <c r="C41" s="9" t="s">
        <v>5</v>
      </c>
      <c r="D41" s="55" t="s">
        <v>163</v>
      </c>
      <c r="E41" s="9" t="s">
        <v>128</v>
      </c>
      <c r="H41" s="9">
        <v>2.5</v>
      </c>
      <c r="I41" s="36" t="s">
        <v>177</v>
      </c>
      <c r="J41" s="36" t="s">
        <v>824</v>
      </c>
      <c r="K41" s="61" t="s">
        <v>3210</v>
      </c>
      <c r="M41" s="63">
        <v>1.5</v>
      </c>
      <c r="O41" s="36">
        <v>-30.9</v>
      </c>
    </row>
    <row r="42" spans="1:15" ht="16" x14ac:dyDescent="0.2">
      <c r="A42" s="9" t="s">
        <v>126</v>
      </c>
      <c r="C42" s="9" t="s">
        <v>5</v>
      </c>
      <c r="D42" s="55" t="s">
        <v>163</v>
      </c>
      <c r="E42" s="9" t="s">
        <v>128</v>
      </c>
      <c r="H42" s="9">
        <v>2.5</v>
      </c>
      <c r="I42" s="36" t="s">
        <v>178</v>
      </c>
      <c r="J42" s="36" t="s">
        <v>823</v>
      </c>
      <c r="K42" s="61" t="s">
        <v>3210</v>
      </c>
      <c r="M42" s="63">
        <v>1.4</v>
      </c>
      <c r="O42" s="36">
        <v>-33.200000000000003</v>
      </c>
    </row>
    <row r="43" spans="1:15" ht="16" x14ac:dyDescent="0.2">
      <c r="A43" s="9" t="s">
        <v>126</v>
      </c>
      <c r="C43" s="9" t="s">
        <v>5</v>
      </c>
      <c r="D43" s="55" t="s">
        <v>163</v>
      </c>
      <c r="E43" s="9" t="s">
        <v>128</v>
      </c>
      <c r="H43" s="9">
        <v>2.5</v>
      </c>
      <c r="I43" s="36" t="s">
        <v>179</v>
      </c>
      <c r="J43" s="36" t="s">
        <v>825</v>
      </c>
      <c r="K43" s="61" t="s">
        <v>3210</v>
      </c>
      <c r="M43" s="63">
        <v>0.2</v>
      </c>
      <c r="O43" s="36">
        <v>-31.1</v>
      </c>
    </row>
    <row r="44" spans="1:15" ht="16" x14ac:dyDescent="0.2">
      <c r="A44" s="9" t="s">
        <v>126</v>
      </c>
      <c r="C44" s="9" t="s">
        <v>5</v>
      </c>
      <c r="D44" s="55" t="s">
        <v>163</v>
      </c>
      <c r="E44" s="9" t="s">
        <v>128</v>
      </c>
      <c r="H44" s="9">
        <v>2.5</v>
      </c>
      <c r="I44" s="36" t="s">
        <v>180</v>
      </c>
      <c r="J44" s="36" t="s">
        <v>826</v>
      </c>
      <c r="K44" s="61" t="s">
        <v>3210</v>
      </c>
      <c r="M44" s="63">
        <v>0.16</v>
      </c>
      <c r="O44" s="36">
        <v>-30.8</v>
      </c>
    </row>
    <row r="45" spans="1:15" ht="16" x14ac:dyDescent="0.2">
      <c r="A45" s="9" t="s">
        <v>126</v>
      </c>
      <c r="C45" s="9" t="s">
        <v>5</v>
      </c>
      <c r="D45" s="55" t="s">
        <v>163</v>
      </c>
      <c r="E45" s="9" t="s">
        <v>128</v>
      </c>
      <c r="H45" s="9">
        <v>2.5</v>
      </c>
      <c r="I45" s="36" t="s">
        <v>181</v>
      </c>
      <c r="J45" s="36" t="s">
        <v>820</v>
      </c>
      <c r="K45" s="61" t="s">
        <v>3210</v>
      </c>
      <c r="M45" s="63">
        <v>1.8</v>
      </c>
      <c r="O45" s="36">
        <v>-33.200000000000003</v>
      </c>
    </row>
    <row r="46" spans="1:15" ht="16" x14ac:dyDescent="0.2">
      <c r="A46" s="9" t="s">
        <v>126</v>
      </c>
      <c r="C46" s="9" t="s">
        <v>5</v>
      </c>
      <c r="D46" s="55" t="s">
        <v>163</v>
      </c>
      <c r="E46" s="9" t="s">
        <v>128</v>
      </c>
      <c r="H46" s="9">
        <v>2.5</v>
      </c>
      <c r="I46" s="36" t="s">
        <v>182</v>
      </c>
      <c r="J46" s="36" t="s">
        <v>813</v>
      </c>
      <c r="K46" s="61" t="s">
        <v>3210</v>
      </c>
      <c r="M46" s="63">
        <v>1.0999999999999999E-2</v>
      </c>
      <c r="O46" s="36">
        <v>-21.1</v>
      </c>
    </row>
    <row r="47" spans="1:15" ht="16" x14ac:dyDescent="0.2">
      <c r="A47" s="9" t="s">
        <v>126</v>
      </c>
      <c r="C47" s="9" t="s">
        <v>5</v>
      </c>
      <c r="D47" s="55" t="s">
        <v>163</v>
      </c>
      <c r="E47" s="9" t="s">
        <v>134</v>
      </c>
      <c r="H47" s="9">
        <v>2.5</v>
      </c>
      <c r="I47" s="36" t="s">
        <v>183</v>
      </c>
      <c r="J47" s="36" t="s">
        <v>827</v>
      </c>
      <c r="K47" s="61" t="s">
        <v>3210</v>
      </c>
      <c r="M47" s="63">
        <v>0.09</v>
      </c>
      <c r="O47" s="36">
        <v>-18.600000000000001</v>
      </c>
    </row>
    <row r="48" spans="1:15" ht="16" x14ac:dyDescent="0.2">
      <c r="A48" s="9" t="s">
        <v>126</v>
      </c>
      <c r="C48" s="9" t="s">
        <v>5</v>
      </c>
      <c r="D48" s="55" t="s">
        <v>163</v>
      </c>
      <c r="E48" s="9" t="s">
        <v>134</v>
      </c>
      <c r="H48" s="9">
        <v>2.5</v>
      </c>
      <c r="I48" s="36" t="s">
        <v>184</v>
      </c>
      <c r="J48" s="36" t="s">
        <v>800</v>
      </c>
      <c r="K48" s="61" t="s">
        <v>3210</v>
      </c>
      <c r="M48" s="63">
        <v>0.03</v>
      </c>
      <c r="O48" s="36">
        <v>-37.799999999999997</v>
      </c>
    </row>
    <row r="49" spans="1:15" ht="16" x14ac:dyDescent="0.2">
      <c r="A49" s="9" t="s">
        <v>126</v>
      </c>
      <c r="C49" s="9" t="s">
        <v>5</v>
      </c>
      <c r="D49" s="55" t="s">
        <v>163</v>
      </c>
      <c r="E49" s="9" t="s">
        <v>134</v>
      </c>
      <c r="H49" s="9">
        <v>2.5</v>
      </c>
      <c r="I49" s="36" t="s">
        <v>185</v>
      </c>
      <c r="J49" s="36" t="s">
        <v>808</v>
      </c>
      <c r="K49" s="61" t="s">
        <v>3210</v>
      </c>
      <c r="M49" s="63">
        <v>0.06</v>
      </c>
      <c r="O49" s="36">
        <v>-39.799999999999997</v>
      </c>
    </row>
    <row r="50" spans="1:15" ht="16" x14ac:dyDescent="0.2">
      <c r="A50" s="9" t="s">
        <v>126</v>
      </c>
      <c r="C50" s="9" t="s">
        <v>5</v>
      </c>
      <c r="D50" s="55" t="s">
        <v>163</v>
      </c>
      <c r="E50" s="9" t="s">
        <v>134</v>
      </c>
      <c r="H50" s="9">
        <v>2.5</v>
      </c>
      <c r="I50" s="36" t="s">
        <v>186</v>
      </c>
      <c r="J50" s="36" t="s">
        <v>823</v>
      </c>
      <c r="K50" s="61" t="s">
        <v>3210</v>
      </c>
      <c r="M50" s="63">
        <v>1.4</v>
      </c>
      <c r="O50" s="36">
        <v>-40</v>
      </c>
    </row>
    <row r="51" spans="1:15" ht="16" x14ac:dyDescent="0.2">
      <c r="A51" s="9" t="s">
        <v>126</v>
      </c>
      <c r="C51" s="9" t="s">
        <v>5</v>
      </c>
      <c r="D51" s="55" t="s">
        <v>163</v>
      </c>
      <c r="E51" s="9" t="s">
        <v>134</v>
      </c>
      <c r="H51" s="9">
        <v>2.5</v>
      </c>
      <c r="I51" s="36" t="s">
        <v>187</v>
      </c>
      <c r="J51" s="36" t="s">
        <v>802</v>
      </c>
      <c r="K51" s="61" t="s">
        <v>3210</v>
      </c>
      <c r="M51" s="63">
        <v>0.04</v>
      </c>
      <c r="O51" s="36">
        <v>-34.200000000000003</v>
      </c>
    </row>
    <row r="52" spans="1:15" ht="16" x14ac:dyDescent="0.2">
      <c r="A52" s="9" t="s">
        <v>126</v>
      </c>
      <c r="C52" s="9" t="s">
        <v>5</v>
      </c>
      <c r="D52" s="55" t="s">
        <v>163</v>
      </c>
      <c r="E52" s="9" t="s">
        <v>134</v>
      </c>
      <c r="H52" s="9">
        <v>2.5</v>
      </c>
      <c r="I52" s="36" t="s">
        <v>188</v>
      </c>
      <c r="J52" s="36" t="s">
        <v>799</v>
      </c>
      <c r="K52" s="61" t="s">
        <v>3210</v>
      </c>
      <c r="M52" s="63">
        <v>0.02</v>
      </c>
      <c r="O52" s="36">
        <v>-22.3</v>
      </c>
    </row>
    <row r="53" spans="1:15" ht="16" x14ac:dyDescent="0.2">
      <c r="A53" s="9" t="s">
        <v>126</v>
      </c>
      <c r="C53" s="9" t="s">
        <v>5</v>
      </c>
      <c r="D53" s="55" t="s">
        <v>163</v>
      </c>
      <c r="E53" s="9" t="s">
        <v>134</v>
      </c>
      <c r="H53" s="9">
        <v>2.5</v>
      </c>
      <c r="I53" s="36" t="s">
        <v>189</v>
      </c>
      <c r="J53" s="36" t="s">
        <v>828</v>
      </c>
      <c r="K53" s="61" t="s">
        <v>3210</v>
      </c>
      <c r="M53" s="63">
        <v>0.26</v>
      </c>
      <c r="O53" s="36">
        <v>-21.4</v>
      </c>
    </row>
    <row r="54" spans="1:15" ht="16" x14ac:dyDescent="0.2">
      <c r="A54" s="9" t="s">
        <v>126</v>
      </c>
      <c r="C54" s="9" t="s">
        <v>5</v>
      </c>
      <c r="D54" s="55" t="s">
        <v>163</v>
      </c>
      <c r="E54" s="9" t="s">
        <v>134</v>
      </c>
      <c r="H54" s="9">
        <v>2.5</v>
      </c>
      <c r="I54" s="36" t="s">
        <v>190</v>
      </c>
      <c r="J54" s="36" t="s">
        <v>800</v>
      </c>
      <c r="K54" s="61" t="s">
        <v>3210</v>
      </c>
      <c r="M54" s="63">
        <v>0.03</v>
      </c>
      <c r="O54" s="36">
        <v>-18</v>
      </c>
    </row>
    <row r="55" spans="1:15" ht="16" x14ac:dyDescent="0.2">
      <c r="A55" s="9" t="s">
        <v>126</v>
      </c>
      <c r="C55" s="9" t="s">
        <v>5</v>
      </c>
      <c r="D55" s="55" t="s">
        <v>163</v>
      </c>
      <c r="E55" s="9" t="s">
        <v>132</v>
      </c>
      <c r="H55" s="9">
        <v>2.5</v>
      </c>
      <c r="I55" s="36" t="s">
        <v>191</v>
      </c>
      <c r="J55" s="36" t="s">
        <v>799</v>
      </c>
      <c r="K55" s="61" t="s">
        <v>3210</v>
      </c>
      <c r="M55" s="63">
        <v>0.02</v>
      </c>
      <c r="O55" s="36">
        <v>-9.4</v>
      </c>
    </row>
    <row r="56" spans="1:15" ht="16" x14ac:dyDescent="0.2">
      <c r="A56" s="9" t="s">
        <v>126</v>
      </c>
      <c r="C56" s="9" t="s">
        <v>5</v>
      </c>
      <c r="D56" s="55" t="s">
        <v>163</v>
      </c>
      <c r="E56" s="9" t="s">
        <v>132</v>
      </c>
      <c r="H56" s="9">
        <v>2.5</v>
      </c>
      <c r="I56" s="36" t="s">
        <v>192</v>
      </c>
      <c r="J56" s="36" t="s">
        <v>193</v>
      </c>
      <c r="K56" s="61" t="s">
        <v>3210</v>
      </c>
      <c r="M56" s="63" t="s">
        <v>3212</v>
      </c>
      <c r="O56" s="36">
        <v>-21.7</v>
      </c>
    </row>
    <row r="57" spans="1:15" ht="16" x14ac:dyDescent="0.2">
      <c r="A57" s="9" t="s">
        <v>126</v>
      </c>
      <c r="C57" s="9" t="s">
        <v>5</v>
      </c>
      <c r="D57" s="55" t="s">
        <v>163</v>
      </c>
      <c r="E57" s="9" t="s">
        <v>196</v>
      </c>
      <c r="H57" s="9">
        <v>2.5</v>
      </c>
      <c r="I57" s="36" t="s">
        <v>194</v>
      </c>
      <c r="J57" s="36" t="s">
        <v>829</v>
      </c>
      <c r="K57" s="61" t="s">
        <v>3210</v>
      </c>
      <c r="M57" s="63">
        <v>0.73</v>
      </c>
      <c r="O57" s="36">
        <v>-34.200000000000003</v>
      </c>
    </row>
    <row r="58" spans="1:15" ht="16" x14ac:dyDescent="0.2">
      <c r="A58" s="9" t="s">
        <v>126</v>
      </c>
      <c r="C58" s="9" t="s">
        <v>5</v>
      </c>
      <c r="D58" s="55" t="s">
        <v>163</v>
      </c>
      <c r="E58" s="9" t="s">
        <v>196</v>
      </c>
      <c r="H58" s="9">
        <v>2.5</v>
      </c>
      <c r="I58" s="36" t="s">
        <v>195</v>
      </c>
      <c r="J58" s="36" t="s">
        <v>830</v>
      </c>
      <c r="K58" s="61" t="s">
        <v>3210</v>
      </c>
      <c r="M58" s="63">
        <v>2.1</v>
      </c>
      <c r="O58" s="36">
        <v>-32.799999999999997</v>
      </c>
    </row>
    <row r="59" spans="1:15" ht="16" x14ac:dyDescent="0.2">
      <c r="A59" s="9" t="s">
        <v>126</v>
      </c>
      <c r="C59" s="9" t="s">
        <v>5</v>
      </c>
      <c r="D59" s="55" t="s">
        <v>163</v>
      </c>
      <c r="E59" s="9" t="s">
        <v>196</v>
      </c>
      <c r="F59" s="9" t="s">
        <v>404</v>
      </c>
      <c r="H59" s="9">
        <v>2.5</v>
      </c>
      <c r="I59" s="36" t="s">
        <v>197</v>
      </c>
      <c r="J59" s="36" t="s">
        <v>831</v>
      </c>
      <c r="K59" s="61" t="s">
        <v>3210</v>
      </c>
      <c r="M59" s="63">
        <v>0.22000000000000003</v>
      </c>
      <c r="O59" s="36">
        <v>-43</v>
      </c>
    </row>
    <row r="60" spans="1:15" ht="16" x14ac:dyDescent="0.2">
      <c r="A60" s="9" t="s">
        <v>126</v>
      </c>
      <c r="C60" s="9" t="s">
        <v>5</v>
      </c>
      <c r="D60" s="55" t="s">
        <v>163</v>
      </c>
      <c r="E60" s="9" t="s">
        <v>196</v>
      </c>
      <c r="H60" s="9">
        <v>2.5</v>
      </c>
      <c r="I60" s="36" t="s">
        <v>198</v>
      </c>
      <c r="J60" s="36" t="s">
        <v>832</v>
      </c>
      <c r="K60" s="61" t="s">
        <v>3210</v>
      </c>
      <c r="M60" s="63">
        <v>0.36</v>
      </c>
      <c r="O60" s="36">
        <v>-32.1</v>
      </c>
    </row>
    <row r="61" spans="1:15" ht="16" x14ac:dyDescent="0.2">
      <c r="A61" s="9" t="s">
        <v>126</v>
      </c>
      <c r="C61" s="9" t="s">
        <v>5</v>
      </c>
      <c r="D61" s="55" t="s">
        <v>163</v>
      </c>
      <c r="E61" s="9" t="s">
        <v>196</v>
      </c>
      <c r="H61" s="9">
        <v>2.5</v>
      </c>
      <c r="I61" s="36" t="s">
        <v>199</v>
      </c>
      <c r="J61" s="36" t="s">
        <v>823</v>
      </c>
      <c r="K61" s="61" t="s">
        <v>3210</v>
      </c>
      <c r="M61" s="63">
        <v>1.4</v>
      </c>
      <c r="O61" s="36">
        <v>-36</v>
      </c>
    </row>
    <row r="62" spans="1:15" ht="16" x14ac:dyDescent="0.2">
      <c r="A62" s="9" t="s">
        <v>126</v>
      </c>
      <c r="C62" s="9" t="s">
        <v>5</v>
      </c>
      <c r="D62" s="55" t="s">
        <v>201</v>
      </c>
      <c r="E62" s="9" t="s">
        <v>129</v>
      </c>
      <c r="H62" s="9">
        <v>2.5</v>
      </c>
      <c r="I62" s="36" t="s">
        <v>200</v>
      </c>
      <c r="J62" s="36" t="s">
        <v>833</v>
      </c>
      <c r="K62" s="61" t="s">
        <v>3210</v>
      </c>
      <c r="M62" s="63">
        <v>0.01</v>
      </c>
      <c r="O62" s="36">
        <v>-28.4</v>
      </c>
    </row>
    <row r="63" spans="1:15" ht="16" x14ac:dyDescent="0.2">
      <c r="A63" s="9" t="s">
        <v>126</v>
      </c>
      <c r="C63" s="9" t="s">
        <v>2586</v>
      </c>
      <c r="D63" s="55" t="s">
        <v>203</v>
      </c>
      <c r="E63" s="9" t="s">
        <v>129</v>
      </c>
      <c r="F63" s="9" t="s">
        <v>204</v>
      </c>
      <c r="H63" s="9">
        <v>2.6</v>
      </c>
      <c r="I63" s="36" t="s">
        <v>202</v>
      </c>
      <c r="J63" s="36" t="s">
        <v>799</v>
      </c>
      <c r="K63" s="61" t="s">
        <v>3210</v>
      </c>
      <c r="M63" s="63">
        <v>0.02</v>
      </c>
      <c r="O63" s="36">
        <v>-25</v>
      </c>
    </row>
    <row r="64" spans="1:15" ht="16" x14ac:dyDescent="0.2">
      <c r="A64" s="9" t="s">
        <v>126</v>
      </c>
      <c r="C64" s="9" t="s">
        <v>2586</v>
      </c>
      <c r="D64" s="55" t="s">
        <v>203</v>
      </c>
      <c r="E64" s="9" t="s">
        <v>129</v>
      </c>
      <c r="F64" s="9" t="s">
        <v>204</v>
      </c>
      <c r="H64" s="9">
        <v>2.6</v>
      </c>
      <c r="I64" s="36" t="s">
        <v>205</v>
      </c>
      <c r="J64" s="36" t="s">
        <v>834</v>
      </c>
      <c r="K64" s="61" t="s">
        <v>3210</v>
      </c>
      <c r="M64" s="63">
        <v>0.05</v>
      </c>
      <c r="O64" s="36">
        <v>-26.4</v>
      </c>
    </row>
    <row r="65" spans="1:15" ht="16" x14ac:dyDescent="0.2">
      <c r="A65" s="9" t="s">
        <v>126</v>
      </c>
      <c r="C65" s="9" t="s">
        <v>2586</v>
      </c>
      <c r="D65" s="55" t="s">
        <v>203</v>
      </c>
      <c r="E65" s="9" t="s">
        <v>129</v>
      </c>
      <c r="F65" s="9" t="s">
        <v>204</v>
      </c>
      <c r="H65" s="9">
        <v>2.6</v>
      </c>
      <c r="I65" s="36" t="s">
        <v>206</v>
      </c>
      <c r="J65" s="36" t="s">
        <v>808</v>
      </c>
      <c r="K65" s="61" t="s">
        <v>3210</v>
      </c>
      <c r="M65" s="63">
        <v>0.06</v>
      </c>
      <c r="O65" s="36">
        <v>-22.1</v>
      </c>
    </row>
    <row r="66" spans="1:15" ht="16" x14ac:dyDescent="0.2">
      <c r="A66" s="9" t="s">
        <v>126</v>
      </c>
      <c r="C66" s="9" t="s">
        <v>2586</v>
      </c>
      <c r="D66" s="55" t="s">
        <v>203</v>
      </c>
      <c r="E66" s="9" t="s">
        <v>6</v>
      </c>
      <c r="F66" s="9" t="s">
        <v>204</v>
      </c>
      <c r="H66" s="9">
        <v>2.6</v>
      </c>
      <c r="I66" s="36" t="s">
        <v>207</v>
      </c>
      <c r="J66" s="36" t="s">
        <v>818</v>
      </c>
      <c r="K66" s="61" t="s">
        <v>3210</v>
      </c>
      <c r="M66" s="63">
        <v>0.22999999999999998</v>
      </c>
      <c r="O66" s="36">
        <v>-30.7</v>
      </c>
    </row>
    <row r="67" spans="1:15" ht="16" x14ac:dyDescent="0.2">
      <c r="A67" s="9" t="s">
        <v>126</v>
      </c>
      <c r="C67" s="9" t="s">
        <v>2586</v>
      </c>
      <c r="D67" s="55" t="s">
        <v>209</v>
      </c>
      <c r="E67" s="9" t="s">
        <v>6</v>
      </c>
      <c r="F67" s="9" t="s">
        <v>204</v>
      </c>
      <c r="H67" s="9">
        <v>2.6</v>
      </c>
      <c r="I67" s="36" t="s">
        <v>208</v>
      </c>
      <c r="J67" s="36" t="s">
        <v>802</v>
      </c>
      <c r="K67" s="61" t="s">
        <v>3210</v>
      </c>
      <c r="M67" s="63">
        <v>0.04</v>
      </c>
      <c r="O67" s="36">
        <v>-26</v>
      </c>
    </row>
    <row r="68" spans="1:15" ht="16" x14ac:dyDescent="0.2">
      <c r="A68" s="9" t="s">
        <v>126</v>
      </c>
      <c r="C68" s="9" t="s">
        <v>2586</v>
      </c>
      <c r="D68" s="55" t="s">
        <v>209</v>
      </c>
      <c r="E68" s="9" t="s">
        <v>128</v>
      </c>
      <c r="F68" s="9" t="s">
        <v>204</v>
      </c>
      <c r="H68" s="9">
        <v>2.6</v>
      </c>
      <c r="I68" s="36" t="s">
        <v>210</v>
      </c>
      <c r="J68" s="36" t="s">
        <v>835</v>
      </c>
      <c r="K68" s="61" t="s">
        <v>3210</v>
      </c>
      <c r="M68" s="63">
        <v>0.16999999999999998</v>
      </c>
      <c r="O68" s="36">
        <v>-26.9</v>
      </c>
    </row>
    <row r="69" spans="1:15" ht="16" x14ac:dyDescent="0.2">
      <c r="A69" s="9" t="s">
        <v>126</v>
      </c>
      <c r="C69" s="9" t="s">
        <v>5</v>
      </c>
      <c r="D69" s="55" t="s">
        <v>212</v>
      </c>
      <c r="E69" s="9" t="s">
        <v>129</v>
      </c>
      <c r="F69" s="9" t="s">
        <v>68</v>
      </c>
      <c r="H69" s="9">
        <v>2.6</v>
      </c>
      <c r="I69" s="36" t="s">
        <v>211</v>
      </c>
      <c r="J69" s="36" t="s">
        <v>802</v>
      </c>
      <c r="K69" s="61" t="s">
        <v>3210</v>
      </c>
      <c r="M69" s="63">
        <v>0.04</v>
      </c>
      <c r="O69" s="36">
        <v>-36.299999999999997</v>
      </c>
    </row>
    <row r="70" spans="1:15" ht="16" x14ac:dyDescent="0.2">
      <c r="A70" s="9" t="s">
        <v>126</v>
      </c>
      <c r="C70" s="9" t="s">
        <v>5</v>
      </c>
      <c r="D70" s="55" t="s">
        <v>212</v>
      </c>
      <c r="E70" s="9" t="s">
        <v>129</v>
      </c>
      <c r="F70" s="9" t="s">
        <v>68</v>
      </c>
      <c r="H70" s="9">
        <v>2.6</v>
      </c>
      <c r="I70" s="36" t="s">
        <v>213</v>
      </c>
      <c r="J70" s="36" t="s">
        <v>826</v>
      </c>
      <c r="K70" s="61" t="s">
        <v>3210</v>
      </c>
      <c r="M70" s="63">
        <v>0.16</v>
      </c>
      <c r="O70" s="36">
        <v>-40.9</v>
      </c>
    </row>
    <row r="71" spans="1:15" ht="16" x14ac:dyDescent="0.2">
      <c r="A71" s="9" t="s">
        <v>126</v>
      </c>
      <c r="C71" s="9" t="s">
        <v>5</v>
      </c>
      <c r="D71" s="55" t="s">
        <v>212</v>
      </c>
      <c r="E71" s="9" t="s">
        <v>129</v>
      </c>
      <c r="F71" s="9" t="s">
        <v>68</v>
      </c>
      <c r="H71" s="9">
        <v>2.6</v>
      </c>
      <c r="I71" s="36" t="s">
        <v>214</v>
      </c>
      <c r="J71" s="36" t="s">
        <v>836</v>
      </c>
      <c r="K71" s="61" t="s">
        <v>3210</v>
      </c>
      <c r="M71" s="63">
        <v>0.2</v>
      </c>
      <c r="O71" s="36">
        <v>-41.6</v>
      </c>
    </row>
    <row r="72" spans="1:15" ht="16" x14ac:dyDescent="0.2">
      <c r="A72" s="9" t="s">
        <v>126</v>
      </c>
      <c r="C72" s="9" t="s">
        <v>5</v>
      </c>
      <c r="D72" s="55" t="s">
        <v>212</v>
      </c>
      <c r="E72" s="9" t="s">
        <v>129</v>
      </c>
      <c r="F72" s="9" t="s">
        <v>68</v>
      </c>
      <c r="H72" s="9">
        <v>2.6</v>
      </c>
      <c r="I72" s="36" t="s">
        <v>215</v>
      </c>
      <c r="J72" s="36" t="s">
        <v>837</v>
      </c>
      <c r="K72" s="61" t="s">
        <v>3210</v>
      </c>
      <c r="M72" s="63">
        <v>0.1</v>
      </c>
      <c r="O72" s="36">
        <v>-38.700000000000003</v>
      </c>
    </row>
    <row r="73" spans="1:15" ht="16" x14ac:dyDescent="0.2">
      <c r="A73" s="9" t="s">
        <v>126</v>
      </c>
      <c r="C73" s="9" t="s">
        <v>5</v>
      </c>
      <c r="D73" s="55" t="s">
        <v>212</v>
      </c>
      <c r="E73" s="9" t="s">
        <v>129</v>
      </c>
      <c r="F73" s="9" t="s">
        <v>68</v>
      </c>
      <c r="H73" s="9">
        <v>2.6</v>
      </c>
      <c r="I73" s="36" t="s">
        <v>216</v>
      </c>
      <c r="J73" s="36" t="s">
        <v>801</v>
      </c>
      <c r="K73" s="61" t="s">
        <v>3210</v>
      </c>
      <c r="M73" s="63">
        <v>0.08</v>
      </c>
      <c r="O73" s="36">
        <v>-36.700000000000003</v>
      </c>
    </row>
    <row r="74" spans="1:15" ht="16" x14ac:dyDescent="0.2">
      <c r="A74" s="9" t="s">
        <v>126</v>
      </c>
      <c r="C74" s="9" t="s">
        <v>5</v>
      </c>
      <c r="D74" s="55" t="s">
        <v>212</v>
      </c>
      <c r="E74" s="9" t="s">
        <v>129</v>
      </c>
      <c r="F74" s="9" t="s">
        <v>68</v>
      </c>
      <c r="H74" s="9">
        <v>2.6</v>
      </c>
      <c r="I74" s="36" t="s">
        <v>217</v>
      </c>
      <c r="J74" s="36" t="s">
        <v>838</v>
      </c>
      <c r="K74" s="61" t="s">
        <v>3210</v>
      </c>
      <c r="M74" s="63">
        <v>0.24</v>
      </c>
      <c r="O74" s="36">
        <v>-39</v>
      </c>
    </row>
    <row r="75" spans="1:15" ht="16" x14ac:dyDescent="0.2">
      <c r="A75" s="9" t="s">
        <v>126</v>
      </c>
      <c r="C75" s="9" t="s">
        <v>5</v>
      </c>
      <c r="D75" s="55" t="s">
        <v>212</v>
      </c>
      <c r="E75" s="9" t="s">
        <v>129</v>
      </c>
      <c r="F75" s="9" t="s">
        <v>68</v>
      </c>
      <c r="H75" s="9">
        <v>2.6</v>
      </c>
      <c r="I75" s="36" t="s">
        <v>218</v>
      </c>
      <c r="J75" s="36" t="s">
        <v>839</v>
      </c>
      <c r="K75" s="61" t="s">
        <v>3210</v>
      </c>
      <c r="M75" s="63">
        <v>0.06</v>
      </c>
      <c r="O75" s="36">
        <v>-31.6</v>
      </c>
    </row>
    <row r="76" spans="1:15" ht="16" x14ac:dyDescent="0.2">
      <c r="A76" s="9" t="s">
        <v>126</v>
      </c>
      <c r="C76" s="9" t="s">
        <v>5</v>
      </c>
      <c r="D76" s="55" t="s">
        <v>212</v>
      </c>
      <c r="E76" s="9" t="s">
        <v>129</v>
      </c>
      <c r="F76" s="9" t="s">
        <v>68</v>
      </c>
      <c r="H76" s="9">
        <v>2.6</v>
      </c>
      <c r="I76" s="36" t="s">
        <v>219</v>
      </c>
      <c r="J76" s="36" t="s">
        <v>799</v>
      </c>
      <c r="K76" s="61" t="s">
        <v>3210</v>
      </c>
      <c r="M76" s="63">
        <v>0.02</v>
      </c>
      <c r="O76" s="36">
        <v>-28.4</v>
      </c>
    </row>
    <row r="77" spans="1:15" ht="16" x14ac:dyDescent="0.2">
      <c r="A77" s="9" t="s">
        <v>126</v>
      </c>
      <c r="C77" s="9" t="s">
        <v>5</v>
      </c>
      <c r="D77" s="55" t="s">
        <v>212</v>
      </c>
      <c r="E77" s="9" t="s">
        <v>6</v>
      </c>
      <c r="F77" s="9" t="s">
        <v>68</v>
      </c>
      <c r="H77" s="9">
        <v>2.6</v>
      </c>
      <c r="I77" s="36" t="s">
        <v>220</v>
      </c>
      <c r="J77" s="36" t="s">
        <v>800</v>
      </c>
      <c r="K77" s="61" t="s">
        <v>3210</v>
      </c>
      <c r="M77" s="63">
        <v>0.03</v>
      </c>
      <c r="O77" s="36">
        <v>-34.1</v>
      </c>
    </row>
    <row r="78" spans="1:15" ht="16" x14ac:dyDescent="0.2">
      <c r="A78" s="9" t="s">
        <v>126</v>
      </c>
      <c r="C78" s="9" t="s">
        <v>5</v>
      </c>
      <c r="D78" s="55" t="s">
        <v>212</v>
      </c>
      <c r="E78" s="9" t="s">
        <v>6</v>
      </c>
      <c r="F78" s="9" t="s">
        <v>68</v>
      </c>
      <c r="H78" s="9">
        <v>2.6</v>
      </c>
      <c r="I78" s="36" t="s">
        <v>221</v>
      </c>
      <c r="J78" s="36" t="s">
        <v>837</v>
      </c>
      <c r="K78" s="61" t="s">
        <v>3210</v>
      </c>
      <c r="M78" s="63">
        <v>0.1</v>
      </c>
      <c r="O78" s="36">
        <v>-38.9</v>
      </c>
    </row>
    <row r="79" spans="1:15" ht="16" x14ac:dyDescent="0.2">
      <c r="A79" s="9" t="s">
        <v>126</v>
      </c>
      <c r="C79" s="9" t="s">
        <v>5</v>
      </c>
      <c r="D79" s="55" t="s">
        <v>212</v>
      </c>
      <c r="E79" s="9" t="s">
        <v>6</v>
      </c>
      <c r="F79" s="9" t="s">
        <v>68</v>
      </c>
      <c r="H79" s="9">
        <v>2.6</v>
      </c>
      <c r="I79" s="36" t="s">
        <v>222</v>
      </c>
      <c r="J79" s="36" t="s">
        <v>223</v>
      </c>
      <c r="K79" s="61" t="s">
        <v>3210</v>
      </c>
      <c r="M79" s="63">
        <v>0.05</v>
      </c>
      <c r="O79" s="36">
        <v>-35</v>
      </c>
    </row>
    <row r="80" spans="1:15" ht="16" x14ac:dyDescent="0.2">
      <c r="A80" s="9" t="s">
        <v>126</v>
      </c>
      <c r="C80" s="9" t="s">
        <v>5</v>
      </c>
      <c r="D80" s="55" t="s">
        <v>212</v>
      </c>
      <c r="E80" s="9" t="s">
        <v>6</v>
      </c>
      <c r="F80" s="9" t="s">
        <v>68</v>
      </c>
      <c r="H80" s="9">
        <v>2.6</v>
      </c>
      <c r="I80" s="36" t="s">
        <v>224</v>
      </c>
      <c r="J80" s="36" t="s">
        <v>840</v>
      </c>
      <c r="K80" s="61" t="s">
        <v>3210</v>
      </c>
      <c r="M80" s="63">
        <v>0.71</v>
      </c>
      <c r="O80" s="36">
        <v>-39.6</v>
      </c>
    </row>
    <row r="81" spans="1:15" ht="16" x14ac:dyDescent="0.2">
      <c r="A81" s="9" t="s">
        <v>126</v>
      </c>
      <c r="C81" s="9" t="s">
        <v>5</v>
      </c>
      <c r="D81" s="55" t="s">
        <v>212</v>
      </c>
      <c r="E81" s="9" t="s">
        <v>226</v>
      </c>
      <c r="F81" s="9" t="s">
        <v>68</v>
      </c>
      <c r="H81" s="9">
        <v>2.6</v>
      </c>
      <c r="I81" s="36" t="s">
        <v>225</v>
      </c>
      <c r="J81" s="36" t="s">
        <v>227</v>
      </c>
      <c r="K81" s="61" t="s">
        <v>3210</v>
      </c>
      <c r="M81" s="63">
        <v>6.0000000000000001E-3</v>
      </c>
      <c r="O81" s="36">
        <v>-27.2</v>
      </c>
    </row>
    <row r="82" spans="1:15" ht="16" x14ac:dyDescent="0.2">
      <c r="A82" s="9" t="s">
        <v>126</v>
      </c>
      <c r="C82" s="9" t="s">
        <v>5</v>
      </c>
      <c r="D82" s="55" t="s">
        <v>212</v>
      </c>
      <c r="E82" s="9" t="s">
        <v>1276</v>
      </c>
      <c r="F82" s="9" t="s">
        <v>68</v>
      </c>
      <c r="H82" s="9">
        <v>2.6</v>
      </c>
      <c r="I82" s="36" t="s">
        <v>228</v>
      </c>
      <c r="J82" s="36" t="s">
        <v>841</v>
      </c>
      <c r="K82" s="61" t="s">
        <v>3210</v>
      </c>
      <c r="M82" s="63">
        <v>7.000000000000001E-3</v>
      </c>
      <c r="O82" s="36">
        <v>-15.5</v>
      </c>
    </row>
    <row r="83" spans="1:15" ht="16" x14ac:dyDescent="0.2">
      <c r="A83" s="9" t="s">
        <v>126</v>
      </c>
      <c r="C83" s="9" t="s">
        <v>5</v>
      </c>
      <c r="D83" s="55" t="s">
        <v>212</v>
      </c>
      <c r="E83" s="9" t="s">
        <v>132</v>
      </c>
      <c r="F83" s="9" t="s">
        <v>68</v>
      </c>
      <c r="H83" s="9">
        <v>2.6</v>
      </c>
      <c r="I83" s="36" t="s">
        <v>229</v>
      </c>
      <c r="J83" s="36" t="s">
        <v>809</v>
      </c>
      <c r="K83" s="61" t="s">
        <v>3210</v>
      </c>
      <c r="M83" s="63">
        <v>0.09</v>
      </c>
      <c r="O83" s="36">
        <v>-42.4</v>
      </c>
    </row>
    <row r="84" spans="1:15" ht="16" x14ac:dyDescent="0.2">
      <c r="A84" s="9" t="s">
        <v>126</v>
      </c>
      <c r="C84" s="9" t="s">
        <v>5</v>
      </c>
      <c r="D84" s="55" t="s">
        <v>212</v>
      </c>
      <c r="E84" s="9" t="s">
        <v>132</v>
      </c>
      <c r="F84" s="9" t="s">
        <v>68</v>
      </c>
      <c r="H84" s="9">
        <v>2.6</v>
      </c>
      <c r="I84" s="36" t="s">
        <v>230</v>
      </c>
      <c r="J84" s="36" t="s">
        <v>808</v>
      </c>
      <c r="K84" s="61" t="s">
        <v>3210</v>
      </c>
      <c r="M84" s="63">
        <v>0.06</v>
      </c>
      <c r="O84" s="36">
        <v>-41.8</v>
      </c>
    </row>
    <row r="85" spans="1:15" ht="16" x14ac:dyDescent="0.2">
      <c r="A85" s="9" t="s">
        <v>126</v>
      </c>
      <c r="C85" s="9" t="s">
        <v>5</v>
      </c>
      <c r="D85" s="55" t="s">
        <v>212</v>
      </c>
      <c r="E85" s="9" t="s">
        <v>132</v>
      </c>
      <c r="F85" s="9" t="s">
        <v>68</v>
      </c>
      <c r="H85" s="9">
        <v>2.6</v>
      </c>
      <c r="I85" s="36" t="s">
        <v>231</v>
      </c>
      <c r="J85" s="36" t="s">
        <v>809</v>
      </c>
      <c r="K85" s="61" t="s">
        <v>3210</v>
      </c>
      <c r="M85" s="63">
        <v>0.09</v>
      </c>
      <c r="O85" s="36">
        <v>-36.700000000000003</v>
      </c>
    </row>
    <row r="86" spans="1:15" ht="16" x14ac:dyDescent="0.2">
      <c r="A86" s="9" t="s">
        <v>126</v>
      </c>
      <c r="C86" s="9" t="s">
        <v>5</v>
      </c>
      <c r="D86" s="55" t="s">
        <v>212</v>
      </c>
      <c r="E86" s="9" t="s">
        <v>132</v>
      </c>
      <c r="F86" s="9" t="s">
        <v>68</v>
      </c>
      <c r="H86" s="9">
        <v>2.6</v>
      </c>
      <c r="I86" s="36" t="s">
        <v>232</v>
      </c>
      <c r="J86" s="36" t="s">
        <v>837</v>
      </c>
      <c r="K86" s="61" t="s">
        <v>3210</v>
      </c>
      <c r="M86" s="63">
        <v>0.1</v>
      </c>
      <c r="O86" s="36">
        <v>-37</v>
      </c>
    </row>
    <row r="87" spans="1:15" ht="16" x14ac:dyDescent="0.2">
      <c r="A87" s="9" t="s">
        <v>126</v>
      </c>
      <c r="C87" s="9" t="s">
        <v>5</v>
      </c>
      <c r="D87" s="55" t="s">
        <v>212</v>
      </c>
      <c r="E87" s="9" t="s">
        <v>132</v>
      </c>
      <c r="F87" s="9" t="s">
        <v>68</v>
      </c>
      <c r="H87" s="9">
        <v>2.6</v>
      </c>
      <c r="I87" s="36" t="s">
        <v>233</v>
      </c>
      <c r="J87" s="36" t="s">
        <v>826</v>
      </c>
      <c r="K87" s="61" t="s">
        <v>3210</v>
      </c>
      <c r="M87" s="63">
        <v>0.16</v>
      </c>
      <c r="O87" s="36">
        <v>-37.200000000000003</v>
      </c>
    </row>
    <row r="88" spans="1:15" ht="16" x14ac:dyDescent="0.2">
      <c r="A88" s="9" t="s">
        <v>126</v>
      </c>
      <c r="C88" s="9" t="s">
        <v>5</v>
      </c>
      <c r="D88" s="55" t="s">
        <v>212</v>
      </c>
      <c r="E88" s="9" t="s">
        <v>132</v>
      </c>
      <c r="F88" s="9" t="s">
        <v>68</v>
      </c>
      <c r="H88" s="9">
        <v>2.6</v>
      </c>
      <c r="I88" s="36" t="s">
        <v>234</v>
      </c>
      <c r="J88" s="36" t="s">
        <v>842</v>
      </c>
      <c r="K88" s="61" t="s">
        <v>3210</v>
      </c>
      <c r="M88" s="63">
        <v>0.42000000000000004</v>
      </c>
      <c r="O88" s="36">
        <v>-39.799999999999997</v>
      </c>
    </row>
    <row r="89" spans="1:15" ht="16" x14ac:dyDescent="0.2">
      <c r="A89" s="9" t="s">
        <v>126</v>
      </c>
      <c r="C89" s="9" t="s">
        <v>5</v>
      </c>
      <c r="D89" s="55" t="s">
        <v>212</v>
      </c>
      <c r="E89" s="9" t="s">
        <v>1632</v>
      </c>
      <c r="F89" s="9" t="s">
        <v>68</v>
      </c>
      <c r="H89" s="9">
        <v>2.6</v>
      </c>
      <c r="I89" s="36" t="s">
        <v>235</v>
      </c>
      <c r="J89" s="36" t="s">
        <v>831</v>
      </c>
      <c r="K89" s="61" t="s">
        <v>3210</v>
      </c>
      <c r="M89" s="63">
        <v>0.22000000000000003</v>
      </c>
      <c r="O89" s="36">
        <v>-41.1</v>
      </c>
    </row>
    <row r="90" spans="1:15" ht="16" x14ac:dyDescent="0.2">
      <c r="A90" s="9" t="s">
        <v>126</v>
      </c>
      <c r="C90" s="9" t="s">
        <v>1630</v>
      </c>
      <c r="D90" s="55" t="s">
        <v>237</v>
      </c>
      <c r="E90" s="9" t="s">
        <v>129</v>
      </c>
      <c r="H90" s="9">
        <v>2.6</v>
      </c>
      <c r="I90" s="36" t="s">
        <v>236</v>
      </c>
      <c r="J90" s="36" t="s">
        <v>800</v>
      </c>
      <c r="K90" s="61" t="s">
        <v>3210</v>
      </c>
      <c r="M90" s="63">
        <v>0.03</v>
      </c>
      <c r="O90" s="36">
        <v>-15.9</v>
      </c>
    </row>
    <row r="91" spans="1:15" ht="16" x14ac:dyDescent="0.2">
      <c r="A91" s="9" t="s">
        <v>126</v>
      </c>
      <c r="C91" s="9" t="s">
        <v>1630</v>
      </c>
      <c r="D91" s="55" t="s">
        <v>237</v>
      </c>
      <c r="E91" s="9" t="s">
        <v>129</v>
      </c>
      <c r="H91" s="9">
        <v>2.6</v>
      </c>
      <c r="I91" s="36" t="s">
        <v>238</v>
      </c>
      <c r="J91" s="36" t="s">
        <v>800</v>
      </c>
      <c r="K91" s="61" t="s">
        <v>3210</v>
      </c>
      <c r="M91" s="63">
        <v>0.03</v>
      </c>
      <c r="O91" s="36">
        <v>-15.6</v>
      </c>
    </row>
    <row r="92" spans="1:15" ht="16" x14ac:dyDescent="0.2">
      <c r="A92" s="9" t="s">
        <v>126</v>
      </c>
      <c r="C92" s="9" t="s">
        <v>482</v>
      </c>
      <c r="D92" s="55" t="s">
        <v>2585</v>
      </c>
      <c r="E92" s="9" t="s">
        <v>129</v>
      </c>
      <c r="F92" s="9" t="s">
        <v>68</v>
      </c>
      <c r="H92" s="9">
        <v>2.6</v>
      </c>
      <c r="I92" s="36" t="s">
        <v>239</v>
      </c>
      <c r="J92" s="36" t="s">
        <v>837</v>
      </c>
      <c r="K92" s="61" t="s">
        <v>3210</v>
      </c>
      <c r="M92" s="63">
        <v>0.1</v>
      </c>
      <c r="O92" s="36">
        <v>-17.2</v>
      </c>
    </row>
    <row r="93" spans="1:15" ht="16" x14ac:dyDescent="0.2">
      <c r="A93" s="9" t="s">
        <v>126</v>
      </c>
      <c r="C93" s="9" t="s">
        <v>482</v>
      </c>
      <c r="D93" s="55" t="s">
        <v>2585</v>
      </c>
      <c r="E93" s="9" t="s">
        <v>129</v>
      </c>
      <c r="F93" s="9" t="s">
        <v>68</v>
      </c>
      <c r="H93" s="9">
        <v>2.6</v>
      </c>
      <c r="I93" s="36" t="s">
        <v>241</v>
      </c>
      <c r="J93" s="36" t="s">
        <v>837</v>
      </c>
      <c r="K93" s="61" t="s">
        <v>3210</v>
      </c>
      <c r="M93" s="63">
        <v>0.1</v>
      </c>
      <c r="O93" s="36">
        <v>-30.6</v>
      </c>
    </row>
    <row r="94" spans="1:15" ht="16" x14ac:dyDescent="0.2">
      <c r="A94" s="9" t="s">
        <v>126</v>
      </c>
      <c r="C94" s="9" t="s">
        <v>482</v>
      </c>
      <c r="D94" s="55" t="s">
        <v>2585</v>
      </c>
      <c r="E94" s="9" t="s">
        <v>129</v>
      </c>
      <c r="F94" s="9" t="s">
        <v>68</v>
      </c>
      <c r="H94" s="9">
        <v>2.6</v>
      </c>
      <c r="I94" s="36" t="s">
        <v>242</v>
      </c>
      <c r="J94" s="36" t="s">
        <v>810</v>
      </c>
      <c r="K94" s="61" t="s">
        <v>3210</v>
      </c>
      <c r="M94" s="63">
        <v>0.18</v>
      </c>
      <c r="O94" s="36">
        <v>-33.1</v>
      </c>
    </row>
    <row r="95" spans="1:15" ht="16" x14ac:dyDescent="0.2">
      <c r="A95" s="9" t="s">
        <v>126</v>
      </c>
      <c r="C95" s="9" t="s">
        <v>482</v>
      </c>
      <c r="D95" s="55" t="s">
        <v>244</v>
      </c>
      <c r="E95" s="9" t="s">
        <v>6</v>
      </c>
      <c r="F95" s="9" t="s">
        <v>245</v>
      </c>
      <c r="H95" s="9">
        <v>2.7</v>
      </c>
      <c r="I95" s="36" t="s">
        <v>243</v>
      </c>
      <c r="J95" s="36" t="s">
        <v>843</v>
      </c>
      <c r="K95" s="61" t="s">
        <v>3210</v>
      </c>
      <c r="M95" s="63">
        <v>1.3000000000000001E-2</v>
      </c>
      <c r="O95" s="36">
        <v>-28.7</v>
      </c>
    </row>
    <row r="96" spans="1:15" ht="16" x14ac:dyDescent="0.2">
      <c r="A96" s="9" t="s">
        <v>126</v>
      </c>
      <c r="C96" s="9" t="s">
        <v>482</v>
      </c>
      <c r="D96" s="55" t="s">
        <v>244</v>
      </c>
      <c r="E96" s="9" t="s">
        <v>6</v>
      </c>
      <c r="F96" s="9" t="s">
        <v>245</v>
      </c>
      <c r="H96" s="9">
        <v>2.7</v>
      </c>
      <c r="I96" s="36" t="s">
        <v>246</v>
      </c>
      <c r="J96" s="36" t="s">
        <v>844</v>
      </c>
      <c r="K96" s="61" t="s">
        <v>3210</v>
      </c>
      <c r="M96" s="63">
        <v>1.2E-2</v>
      </c>
      <c r="O96" s="36">
        <v>-29.4</v>
      </c>
    </row>
    <row r="97" spans="1:15" ht="16" x14ac:dyDescent="0.2">
      <c r="A97" s="9" t="s">
        <v>126</v>
      </c>
      <c r="C97" s="9" t="s">
        <v>482</v>
      </c>
      <c r="D97" s="55" t="s">
        <v>244</v>
      </c>
      <c r="E97" s="9" t="s">
        <v>6</v>
      </c>
      <c r="F97" s="9" t="s">
        <v>245</v>
      </c>
      <c r="H97" s="9">
        <v>2.7</v>
      </c>
      <c r="I97" s="36" t="s">
        <v>247</v>
      </c>
      <c r="J97" s="36" t="s">
        <v>845</v>
      </c>
      <c r="K97" s="61" t="s">
        <v>3210</v>
      </c>
      <c r="M97" s="63">
        <v>8.0000000000000002E-3</v>
      </c>
      <c r="O97" s="36">
        <v>-13</v>
      </c>
    </row>
    <row r="98" spans="1:15" ht="16" x14ac:dyDescent="0.2">
      <c r="A98" s="9" t="s">
        <v>126</v>
      </c>
      <c r="C98" s="9" t="s">
        <v>482</v>
      </c>
      <c r="D98" s="55" t="s">
        <v>244</v>
      </c>
      <c r="E98" s="9" t="s">
        <v>6</v>
      </c>
      <c r="F98" s="9" t="s">
        <v>245</v>
      </c>
      <c r="H98" s="9">
        <v>2.7</v>
      </c>
      <c r="I98" s="36" t="s">
        <v>248</v>
      </c>
      <c r="J98" s="36" t="s">
        <v>808</v>
      </c>
      <c r="K98" s="61" t="s">
        <v>3210</v>
      </c>
      <c r="M98" s="63">
        <v>0.06</v>
      </c>
      <c r="O98" s="36">
        <v>-8.8000000000000007</v>
      </c>
    </row>
    <row r="99" spans="1:15" ht="16" x14ac:dyDescent="0.2">
      <c r="A99" s="9" t="s">
        <v>126</v>
      </c>
      <c r="C99" s="9" t="s">
        <v>482</v>
      </c>
      <c r="D99" s="55" t="s">
        <v>244</v>
      </c>
      <c r="E99" s="9" t="s">
        <v>6</v>
      </c>
      <c r="F99" s="9" t="s">
        <v>245</v>
      </c>
      <c r="H99" s="9">
        <v>2.7</v>
      </c>
      <c r="I99" s="36" t="s">
        <v>249</v>
      </c>
      <c r="J99" s="36" t="s">
        <v>808</v>
      </c>
      <c r="K99" s="61" t="s">
        <v>3210</v>
      </c>
      <c r="M99" s="63">
        <v>0.06</v>
      </c>
      <c r="O99" s="36">
        <v>-32.299999999999997</v>
      </c>
    </row>
    <row r="100" spans="1:15" ht="16" x14ac:dyDescent="0.2">
      <c r="A100" s="9" t="s">
        <v>126</v>
      </c>
      <c r="C100" s="9" t="s">
        <v>482</v>
      </c>
      <c r="D100" s="55" t="s">
        <v>244</v>
      </c>
      <c r="E100" s="9" t="s">
        <v>6</v>
      </c>
      <c r="F100" s="9" t="s">
        <v>245</v>
      </c>
      <c r="H100" s="9">
        <v>2.7</v>
      </c>
      <c r="I100" s="36" t="s">
        <v>250</v>
      </c>
      <c r="J100" s="36" t="s">
        <v>803</v>
      </c>
      <c r="K100" s="61" t="s">
        <v>3210</v>
      </c>
      <c r="M100" s="63">
        <v>0.12</v>
      </c>
      <c r="O100" s="36">
        <v>-8.1999999999999993</v>
      </c>
    </row>
    <row r="101" spans="1:15" ht="16" x14ac:dyDescent="0.2">
      <c r="A101" s="9" t="s">
        <v>126</v>
      </c>
      <c r="C101" s="9" t="s">
        <v>482</v>
      </c>
      <c r="D101" s="55" t="s">
        <v>244</v>
      </c>
      <c r="E101" s="9" t="s">
        <v>6</v>
      </c>
      <c r="F101" s="9" t="s">
        <v>245</v>
      </c>
      <c r="H101" s="9">
        <v>2.7</v>
      </c>
      <c r="I101" s="36" t="s">
        <v>251</v>
      </c>
      <c r="J101" s="36" t="s">
        <v>252</v>
      </c>
      <c r="K101" s="61" t="s">
        <v>3210</v>
      </c>
      <c r="M101" s="63">
        <v>0.25</v>
      </c>
      <c r="O101" s="36">
        <v>-29.6</v>
      </c>
    </row>
    <row r="102" spans="1:15" ht="16" x14ac:dyDescent="0.2">
      <c r="A102" s="9" t="s">
        <v>126</v>
      </c>
      <c r="C102" s="9" t="s">
        <v>482</v>
      </c>
      <c r="D102" s="55" t="s">
        <v>244</v>
      </c>
      <c r="E102" s="9" t="s">
        <v>6</v>
      </c>
      <c r="F102" s="9" t="s">
        <v>245</v>
      </c>
      <c r="H102" s="9">
        <v>2.7</v>
      </c>
      <c r="I102" s="36" t="s">
        <v>253</v>
      </c>
      <c r="J102" s="36" t="s">
        <v>809</v>
      </c>
      <c r="K102" s="61" t="s">
        <v>3210</v>
      </c>
      <c r="M102" s="63">
        <v>0.09</v>
      </c>
      <c r="O102" s="36">
        <v>-12.5</v>
      </c>
    </row>
    <row r="103" spans="1:15" ht="16" x14ac:dyDescent="0.2">
      <c r="A103" s="9" t="s">
        <v>126</v>
      </c>
      <c r="C103" s="9" t="s">
        <v>482</v>
      </c>
      <c r="D103" s="55" t="s">
        <v>244</v>
      </c>
      <c r="E103" s="9" t="s">
        <v>255</v>
      </c>
      <c r="F103" s="9" t="s">
        <v>245</v>
      </c>
      <c r="H103" s="9">
        <v>2.7</v>
      </c>
      <c r="I103" s="36" t="s">
        <v>254</v>
      </c>
      <c r="J103" s="36" t="s">
        <v>837</v>
      </c>
      <c r="K103" s="61" t="s">
        <v>3210</v>
      </c>
      <c r="M103" s="63">
        <v>0.1</v>
      </c>
      <c r="O103" s="36">
        <v>-27.1</v>
      </c>
    </row>
    <row r="104" spans="1:15" ht="16" x14ac:dyDescent="0.2">
      <c r="A104" s="9" t="s">
        <v>126</v>
      </c>
      <c r="C104" s="9" t="s">
        <v>776</v>
      </c>
      <c r="D104" s="55" t="s">
        <v>1631</v>
      </c>
      <c r="E104" s="9" t="s">
        <v>6</v>
      </c>
      <c r="H104" s="9">
        <v>2.7</v>
      </c>
      <c r="I104" s="36" t="s">
        <v>256</v>
      </c>
      <c r="J104" s="36" t="s">
        <v>820</v>
      </c>
      <c r="K104" s="61" t="s">
        <v>3210</v>
      </c>
      <c r="M104" s="63">
        <v>1.8</v>
      </c>
      <c r="O104" s="36">
        <v>-27.1</v>
      </c>
    </row>
    <row r="105" spans="1:15" ht="16" x14ac:dyDescent="0.2">
      <c r="A105" s="9" t="s">
        <v>126</v>
      </c>
      <c r="C105" s="9" t="s">
        <v>776</v>
      </c>
      <c r="D105" s="55" t="s">
        <v>258</v>
      </c>
      <c r="E105" s="9" t="s">
        <v>6</v>
      </c>
      <c r="H105" s="9">
        <v>2.7</v>
      </c>
      <c r="I105" s="36" t="s">
        <v>257</v>
      </c>
      <c r="J105" s="36" t="s">
        <v>846</v>
      </c>
      <c r="K105" s="61" t="s">
        <v>3210</v>
      </c>
      <c r="M105" s="63">
        <v>1.9</v>
      </c>
      <c r="O105" s="36">
        <v>-16.100000000000001</v>
      </c>
    </row>
    <row r="106" spans="1:15" ht="16" x14ac:dyDescent="0.2">
      <c r="A106" s="9" t="s">
        <v>126</v>
      </c>
      <c r="C106" s="9" t="s">
        <v>881</v>
      </c>
      <c r="D106" s="55" t="s">
        <v>260</v>
      </c>
      <c r="E106" s="9" t="s">
        <v>128</v>
      </c>
      <c r="H106" s="9">
        <v>2.8</v>
      </c>
      <c r="I106" s="36" t="s">
        <v>259</v>
      </c>
      <c r="J106" s="36" t="s">
        <v>261</v>
      </c>
      <c r="K106" s="61" t="s">
        <v>3210</v>
      </c>
      <c r="M106" s="63">
        <v>3.8</v>
      </c>
      <c r="O106" s="36">
        <v>-43.1</v>
      </c>
    </row>
    <row r="107" spans="1:15" ht="16" x14ac:dyDescent="0.2">
      <c r="A107" s="9" t="s">
        <v>126</v>
      </c>
      <c r="C107" s="9" t="s">
        <v>5</v>
      </c>
      <c r="D107" s="55" t="s">
        <v>263</v>
      </c>
      <c r="E107" s="9" t="s">
        <v>129</v>
      </c>
      <c r="H107" s="9">
        <v>2.8</v>
      </c>
      <c r="I107" s="36" t="s">
        <v>262</v>
      </c>
      <c r="J107" s="36" t="s">
        <v>264</v>
      </c>
      <c r="K107" s="61" t="s">
        <v>3210</v>
      </c>
      <c r="M107" s="63">
        <v>0.02</v>
      </c>
      <c r="O107" s="36">
        <v>-45.8</v>
      </c>
    </row>
    <row r="108" spans="1:15" ht="16" x14ac:dyDescent="0.2">
      <c r="A108" s="9" t="s">
        <v>126</v>
      </c>
      <c r="C108" s="9" t="s">
        <v>5</v>
      </c>
      <c r="D108" s="55" t="s">
        <v>263</v>
      </c>
      <c r="E108" s="9" t="s">
        <v>6</v>
      </c>
      <c r="H108" s="9">
        <v>2.8</v>
      </c>
      <c r="I108" s="36" t="s">
        <v>265</v>
      </c>
      <c r="J108" s="36" t="s">
        <v>266</v>
      </c>
      <c r="K108" s="61" t="s">
        <v>3210</v>
      </c>
      <c r="M108" s="63">
        <v>6.9999999999999993E-2</v>
      </c>
      <c r="O108" s="36">
        <v>-49.9</v>
      </c>
    </row>
    <row r="109" spans="1:15" ht="16" x14ac:dyDescent="0.2">
      <c r="A109" s="9" t="s">
        <v>126</v>
      </c>
      <c r="C109" s="9" t="s">
        <v>5</v>
      </c>
      <c r="D109" s="55" t="s">
        <v>263</v>
      </c>
      <c r="E109" s="9" t="s">
        <v>6</v>
      </c>
      <c r="H109" s="9">
        <v>2.8</v>
      </c>
      <c r="I109" s="36" t="s">
        <v>267</v>
      </c>
      <c r="J109" s="36" t="s">
        <v>802</v>
      </c>
      <c r="K109" s="61" t="s">
        <v>3210</v>
      </c>
      <c r="M109" s="63">
        <v>0.04</v>
      </c>
      <c r="O109" s="36">
        <v>-33</v>
      </c>
    </row>
    <row r="110" spans="1:15" ht="16" x14ac:dyDescent="0.2">
      <c r="A110" s="9" t="s">
        <v>126</v>
      </c>
      <c r="C110" s="9" t="s">
        <v>5</v>
      </c>
      <c r="D110" s="55" t="s">
        <v>263</v>
      </c>
      <c r="E110" s="9" t="s">
        <v>128</v>
      </c>
      <c r="F110" s="9" t="s">
        <v>404</v>
      </c>
      <c r="H110" s="9">
        <v>2.8</v>
      </c>
      <c r="I110" s="36" t="s">
        <v>268</v>
      </c>
      <c r="J110" s="36" t="s">
        <v>847</v>
      </c>
      <c r="K110" s="61" t="s">
        <v>3210</v>
      </c>
      <c r="M110" s="63">
        <v>4</v>
      </c>
      <c r="O110" s="36">
        <v>-41.2</v>
      </c>
    </row>
    <row r="111" spans="1:15" ht="16" x14ac:dyDescent="0.2">
      <c r="A111" s="9" t="s">
        <v>126</v>
      </c>
      <c r="C111" s="9" t="s">
        <v>5</v>
      </c>
      <c r="D111" s="55" t="s">
        <v>263</v>
      </c>
      <c r="E111" s="9" t="s">
        <v>128</v>
      </c>
      <c r="H111" s="9">
        <v>2.8</v>
      </c>
      <c r="I111" s="36" t="s">
        <v>269</v>
      </c>
      <c r="J111" s="36" t="s">
        <v>270</v>
      </c>
      <c r="K111" s="61" t="s">
        <v>3210</v>
      </c>
      <c r="M111" s="63">
        <v>6.8</v>
      </c>
      <c r="O111" s="36">
        <v>-41.3</v>
      </c>
    </row>
    <row r="112" spans="1:15" ht="16" x14ac:dyDescent="0.2">
      <c r="A112" s="9" t="s">
        <v>126</v>
      </c>
      <c r="C112" s="9" t="s">
        <v>5</v>
      </c>
      <c r="D112" s="55" t="s">
        <v>263</v>
      </c>
      <c r="E112" s="9" t="s">
        <v>128</v>
      </c>
      <c r="H112" s="9">
        <v>2.8</v>
      </c>
      <c r="I112" s="36" t="s">
        <v>271</v>
      </c>
      <c r="J112" s="36" t="s">
        <v>848</v>
      </c>
      <c r="K112" s="61" t="s">
        <v>3210</v>
      </c>
      <c r="M112" s="63">
        <v>7.3</v>
      </c>
      <c r="O112" s="36">
        <v>-41.4</v>
      </c>
    </row>
    <row r="113" spans="1:15" ht="16" x14ac:dyDescent="0.2">
      <c r="A113" s="9" t="s">
        <v>126</v>
      </c>
      <c r="C113" s="9" t="s">
        <v>5</v>
      </c>
      <c r="D113" s="55" t="s">
        <v>263</v>
      </c>
      <c r="E113" s="9" t="s">
        <v>128</v>
      </c>
      <c r="H113" s="9">
        <v>2.8</v>
      </c>
      <c r="I113" s="36" t="s">
        <v>272</v>
      </c>
      <c r="J113" s="36" t="s">
        <v>849</v>
      </c>
      <c r="K113" s="61" t="s">
        <v>3210</v>
      </c>
      <c r="M113" s="63">
        <v>16.5</v>
      </c>
      <c r="O113" s="36">
        <v>-40.5</v>
      </c>
    </row>
    <row r="114" spans="1:15" ht="16" x14ac:dyDescent="0.2">
      <c r="A114" s="9" t="s">
        <v>126</v>
      </c>
      <c r="C114" s="9" t="s">
        <v>5</v>
      </c>
      <c r="D114" s="55" t="s">
        <v>263</v>
      </c>
      <c r="E114" s="9" t="s">
        <v>128</v>
      </c>
      <c r="H114" s="9">
        <v>2.8</v>
      </c>
      <c r="I114" s="36" t="s">
        <v>273</v>
      </c>
      <c r="J114" s="36" t="s">
        <v>850</v>
      </c>
      <c r="K114" s="61" t="s">
        <v>3210</v>
      </c>
      <c r="M114" s="63">
        <v>3.1</v>
      </c>
      <c r="O114" s="36">
        <v>-42</v>
      </c>
    </row>
    <row r="115" spans="1:15" ht="16" x14ac:dyDescent="0.2">
      <c r="A115" s="9" t="s">
        <v>126</v>
      </c>
      <c r="C115" s="9" t="s">
        <v>5</v>
      </c>
      <c r="D115" s="55" t="s">
        <v>263</v>
      </c>
      <c r="E115" s="9" t="s">
        <v>128</v>
      </c>
      <c r="H115" s="9">
        <v>2.8</v>
      </c>
      <c r="I115" s="36" t="s">
        <v>274</v>
      </c>
      <c r="J115" s="36" t="s">
        <v>847</v>
      </c>
      <c r="K115" s="61" t="s">
        <v>3210</v>
      </c>
      <c r="M115" s="63">
        <v>4</v>
      </c>
      <c r="O115" s="36">
        <v>-42.4</v>
      </c>
    </row>
    <row r="116" spans="1:15" ht="16" x14ac:dyDescent="0.2">
      <c r="A116" s="9" t="s">
        <v>126</v>
      </c>
      <c r="C116" s="9" t="s">
        <v>5</v>
      </c>
      <c r="D116" s="55" t="s">
        <v>263</v>
      </c>
      <c r="E116" s="9" t="s">
        <v>128</v>
      </c>
      <c r="H116" s="9">
        <v>2.8</v>
      </c>
      <c r="I116" s="36" t="s">
        <v>275</v>
      </c>
      <c r="J116" s="36" t="s">
        <v>851</v>
      </c>
      <c r="K116" s="61" t="s">
        <v>3210</v>
      </c>
      <c r="M116" s="63">
        <v>1.2</v>
      </c>
      <c r="O116" s="36">
        <v>-38.4</v>
      </c>
    </row>
    <row r="117" spans="1:15" ht="16" x14ac:dyDescent="0.2">
      <c r="A117" s="9" t="s">
        <v>126</v>
      </c>
      <c r="C117" s="9" t="s">
        <v>5</v>
      </c>
      <c r="D117" s="55" t="s">
        <v>263</v>
      </c>
      <c r="E117" s="9" t="s">
        <v>226</v>
      </c>
      <c r="H117" s="9">
        <v>2.8</v>
      </c>
      <c r="I117" s="36" t="s">
        <v>276</v>
      </c>
      <c r="J117" s="36" t="s">
        <v>277</v>
      </c>
      <c r="K117" s="61" t="s">
        <v>3210</v>
      </c>
      <c r="M117" s="63" t="s">
        <v>3212</v>
      </c>
      <c r="O117" s="36">
        <v>-3.7</v>
      </c>
    </row>
    <row r="118" spans="1:15" ht="16" x14ac:dyDescent="0.2">
      <c r="A118" s="9" t="s">
        <v>126</v>
      </c>
      <c r="C118" s="9" t="s">
        <v>5</v>
      </c>
      <c r="D118" s="55" t="s">
        <v>263</v>
      </c>
      <c r="E118" s="9" t="s">
        <v>132</v>
      </c>
      <c r="H118" s="9">
        <v>2.8</v>
      </c>
      <c r="I118" s="36" t="s">
        <v>278</v>
      </c>
      <c r="J118" s="36" t="s">
        <v>279</v>
      </c>
      <c r="K118" s="61" t="s">
        <v>3210</v>
      </c>
      <c r="M118" s="63">
        <v>8.0000000000000002E-3</v>
      </c>
      <c r="O118" s="36">
        <v>-45.4</v>
      </c>
    </row>
    <row r="119" spans="1:15" ht="16" x14ac:dyDescent="0.2">
      <c r="A119" s="9" t="s">
        <v>126</v>
      </c>
      <c r="C119" s="9" t="s">
        <v>5</v>
      </c>
      <c r="D119" s="55" t="s">
        <v>263</v>
      </c>
      <c r="E119" s="9" t="s">
        <v>132</v>
      </c>
      <c r="H119" s="9">
        <v>2.8</v>
      </c>
      <c r="I119" s="36" t="s">
        <v>280</v>
      </c>
      <c r="J119" s="36" t="s">
        <v>834</v>
      </c>
      <c r="K119" s="61" t="s">
        <v>3210</v>
      </c>
      <c r="M119" s="63">
        <v>0.05</v>
      </c>
      <c r="O119" s="36">
        <v>-50.3</v>
      </c>
    </row>
    <row r="120" spans="1:15" ht="16" x14ac:dyDescent="0.2">
      <c r="A120" s="9" t="s">
        <v>126</v>
      </c>
      <c r="C120" s="9" t="s">
        <v>5</v>
      </c>
      <c r="D120" s="55" t="s">
        <v>263</v>
      </c>
      <c r="E120" s="9" t="s">
        <v>132</v>
      </c>
      <c r="H120" s="9">
        <v>2.8</v>
      </c>
      <c r="I120" s="36" t="s">
        <v>281</v>
      </c>
      <c r="J120" s="36" t="s">
        <v>801</v>
      </c>
      <c r="K120" s="61" t="s">
        <v>3210</v>
      </c>
      <c r="M120" s="63">
        <v>0.08</v>
      </c>
      <c r="O120" s="36">
        <v>-50.6</v>
      </c>
    </row>
    <row r="121" spans="1:15" ht="16" x14ac:dyDescent="0.2">
      <c r="A121" s="9" t="s">
        <v>126</v>
      </c>
      <c r="C121" s="9" t="s">
        <v>5</v>
      </c>
      <c r="D121" s="55" t="s">
        <v>263</v>
      </c>
      <c r="E121" s="9" t="s">
        <v>132</v>
      </c>
      <c r="H121" s="9">
        <v>2.8</v>
      </c>
      <c r="I121" s="36" t="s">
        <v>282</v>
      </c>
      <c r="J121" s="36" t="s">
        <v>810</v>
      </c>
      <c r="K121" s="61" t="s">
        <v>3210</v>
      </c>
      <c r="M121" s="63">
        <v>0.18</v>
      </c>
      <c r="O121" s="36">
        <v>-51.7</v>
      </c>
    </row>
    <row r="122" spans="1:15" ht="16" x14ac:dyDescent="0.2">
      <c r="A122" s="9" t="s">
        <v>126</v>
      </c>
      <c r="C122" s="9" t="s">
        <v>5</v>
      </c>
      <c r="D122" s="55" t="s">
        <v>263</v>
      </c>
      <c r="E122" s="9" t="s">
        <v>132</v>
      </c>
      <c r="H122" s="9">
        <v>2.8</v>
      </c>
      <c r="I122" s="36" t="s">
        <v>283</v>
      </c>
      <c r="J122" s="36" t="s">
        <v>266</v>
      </c>
      <c r="K122" s="61" t="s">
        <v>3210</v>
      </c>
      <c r="M122" s="63">
        <v>6.9999999999999993E-2</v>
      </c>
      <c r="O122" s="36">
        <v>-51.6</v>
      </c>
    </row>
    <row r="123" spans="1:15" ht="16" x14ac:dyDescent="0.2">
      <c r="A123" s="9" t="s">
        <v>126</v>
      </c>
      <c r="C123" s="9" t="s">
        <v>5</v>
      </c>
      <c r="D123" s="55" t="s">
        <v>263</v>
      </c>
      <c r="E123" s="9" t="s">
        <v>132</v>
      </c>
      <c r="H123" s="9">
        <v>2.8</v>
      </c>
      <c r="I123" s="36" t="s">
        <v>284</v>
      </c>
      <c r="J123" s="36" t="s">
        <v>806</v>
      </c>
      <c r="K123" s="61" t="s">
        <v>3210</v>
      </c>
      <c r="M123" s="63">
        <v>6.9999999999999993E-2</v>
      </c>
      <c r="O123" s="36">
        <v>-51.9</v>
      </c>
    </row>
    <row r="124" spans="1:15" ht="16" x14ac:dyDescent="0.2">
      <c r="A124" s="9" t="s">
        <v>126</v>
      </c>
      <c r="C124" s="9" t="s">
        <v>5</v>
      </c>
      <c r="D124" s="55" t="s">
        <v>263</v>
      </c>
      <c r="E124" s="9" t="s">
        <v>132</v>
      </c>
      <c r="H124" s="9">
        <v>2.8</v>
      </c>
      <c r="I124" s="36" t="s">
        <v>285</v>
      </c>
      <c r="J124" s="36" t="s">
        <v>802</v>
      </c>
      <c r="K124" s="61" t="s">
        <v>3210</v>
      </c>
      <c r="M124" s="63">
        <v>0.04</v>
      </c>
      <c r="O124" s="36">
        <v>-47.6</v>
      </c>
    </row>
    <row r="125" spans="1:15" ht="16" x14ac:dyDescent="0.2">
      <c r="A125" s="9" t="s">
        <v>126</v>
      </c>
      <c r="C125" s="9" t="s">
        <v>5</v>
      </c>
      <c r="D125" s="55" t="s">
        <v>263</v>
      </c>
      <c r="E125" s="9" t="s">
        <v>132</v>
      </c>
      <c r="H125" s="9">
        <v>2.8</v>
      </c>
      <c r="I125" s="36" t="s">
        <v>286</v>
      </c>
      <c r="J125" s="36" t="s">
        <v>802</v>
      </c>
      <c r="K125" s="61" t="s">
        <v>3210</v>
      </c>
      <c r="M125" s="63">
        <v>0.04</v>
      </c>
      <c r="O125" s="36">
        <v>-46.9</v>
      </c>
    </row>
    <row r="126" spans="1:15" ht="16" x14ac:dyDescent="0.2">
      <c r="A126" s="9" t="s">
        <v>126</v>
      </c>
      <c r="C126" s="9" t="s">
        <v>5</v>
      </c>
      <c r="D126" s="55" t="s">
        <v>263</v>
      </c>
      <c r="E126" s="9" t="s">
        <v>132</v>
      </c>
      <c r="H126" s="9">
        <v>2.8</v>
      </c>
      <c r="I126" s="36" t="s">
        <v>287</v>
      </c>
      <c r="J126" s="36" t="s">
        <v>852</v>
      </c>
      <c r="K126" s="61" t="s">
        <v>3210</v>
      </c>
      <c r="M126" s="63">
        <v>0.03</v>
      </c>
      <c r="O126" s="36">
        <v>-44.6</v>
      </c>
    </row>
    <row r="127" spans="1:15" ht="16" x14ac:dyDescent="0.2">
      <c r="A127" s="9" t="s">
        <v>126</v>
      </c>
      <c r="C127" s="9" t="s">
        <v>5</v>
      </c>
      <c r="D127" s="55" t="s">
        <v>263</v>
      </c>
      <c r="E127" s="9" t="s">
        <v>289</v>
      </c>
      <c r="H127" s="9">
        <v>2.8</v>
      </c>
      <c r="I127" s="36" t="s">
        <v>288</v>
      </c>
      <c r="J127" s="36" t="s">
        <v>853</v>
      </c>
      <c r="K127" s="61" t="s">
        <v>3210</v>
      </c>
      <c r="M127" s="63">
        <v>0.39</v>
      </c>
      <c r="O127" s="36">
        <v>-27.9</v>
      </c>
    </row>
    <row r="128" spans="1:15" ht="16" x14ac:dyDescent="0.2">
      <c r="A128" s="9" t="s">
        <v>126</v>
      </c>
      <c r="D128" s="55" t="s">
        <v>291</v>
      </c>
      <c r="E128" s="9" t="s">
        <v>129</v>
      </c>
      <c r="H128" s="9">
        <v>2.8</v>
      </c>
      <c r="I128" s="36" t="s">
        <v>290</v>
      </c>
      <c r="J128" s="36" t="s">
        <v>292</v>
      </c>
      <c r="K128" s="61" t="s">
        <v>3210</v>
      </c>
      <c r="M128" s="63">
        <v>0.09</v>
      </c>
      <c r="O128" s="36">
        <v>-9.6</v>
      </c>
    </row>
    <row r="129" spans="1:15" ht="16" x14ac:dyDescent="0.2">
      <c r="A129" s="9" t="s">
        <v>126</v>
      </c>
      <c r="D129" s="55" t="s">
        <v>294</v>
      </c>
      <c r="E129" s="9" t="s">
        <v>128</v>
      </c>
      <c r="H129" s="9">
        <v>3</v>
      </c>
      <c r="I129" s="36" t="s">
        <v>293</v>
      </c>
      <c r="J129" s="36" t="s">
        <v>854</v>
      </c>
      <c r="K129" s="61" t="s">
        <v>3210</v>
      </c>
      <c r="M129" s="63">
        <v>0.16899999999999998</v>
      </c>
      <c r="O129" s="36">
        <v>-24.1</v>
      </c>
    </row>
    <row r="130" spans="1:15" ht="16" x14ac:dyDescent="0.2">
      <c r="A130" s="9" t="s">
        <v>126</v>
      </c>
      <c r="C130" s="9" t="s">
        <v>13</v>
      </c>
      <c r="D130" s="55" t="s">
        <v>82</v>
      </c>
      <c r="E130" s="9" t="s">
        <v>129</v>
      </c>
      <c r="H130" s="9">
        <v>3</v>
      </c>
      <c r="I130" s="36" t="s">
        <v>295</v>
      </c>
      <c r="J130" s="36" t="s">
        <v>855</v>
      </c>
      <c r="K130" s="61" t="s">
        <v>3210</v>
      </c>
      <c r="M130" s="63">
        <v>6.0000000000000001E-3</v>
      </c>
      <c r="O130" s="36">
        <v>-13.1</v>
      </c>
    </row>
    <row r="131" spans="1:15" ht="16" x14ac:dyDescent="0.2">
      <c r="A131" s="9" t="s">
        <v>126</v>
      </c>
      <c r="C131" s="9" t="s">
        <v>13</v>
      </c>
      <c r="D131" s="55" t="s">
        <v>82</v>
      </c>
      <c r="E131" s="9" t="s">
        <v>129</v>
      </c>
      <c r="H131" s="9">
        <v>3</v>
      </c>
      <c r="I131" s="36" t="s">
        <v>296</v>
      </c>
      <c r="J131" s="36" t="s">
        <v>297</v>
      </c>
      <c r="K131" s="61" t="s">
        <v>3210</v>
      </c>
      <c r="M131" s="63">
        <v>0.05</v>
      </c>
      <c r="O131" s="36">
        <v>-14</v>
      </c>
    </row>
    <row r="132" spans="1:15" ht="16" x14ac:dyDescent="0.2">
      <c r="A132" s="9" t="s">
        <v>126</v>
      </c>
      <c r="C132" s="9" t="s">
        <v>13</v>
      </c>
      <c r="D132" s="55" t="s">
        <v>82</v>
      </c>
      <c r="E132" s="9" t="s">
        <v>129</v>
      </c>
      <c r="H132" s="9">
        <v>3</v>
      </c>
      <c r="I132" s="36" t="s">
        <v>298</v>
      </c>
      <c r="J132" s="36" t="s">
        <v>799</v>
      </c>
      <c r="K132" s="61" t="s">
        <v>3210</v>
      </c>
      <c r="M132" s="63">
        <v>0.02</v>
      </c>
      <c r="O132" s="36">
        <v>-16.8</v>
      </c>
    </row>
    <row r="133" spans="1:15" ht="16" x14ac:dyDescent="0.2">
      <c r="A133" s="9" t="s">
        <v>126</v>
      </c>
      <c r="C133" s="9" t="s">
        <v>13</v>
      </c>
      <c r="D133" s="55" t="s">
        <v>82</v>
      </c>
      <c r="E133" s="9" t="s">
        <v>129</v>
      </c>
      <c r="H133" s="9">
        <v>3</v>
      </c>
      <c r="I133" s="36" t="s">
        <v>299</v>
      </c>
      <c r="J133" s="36" t="s">
        <v>844</v>
      </c>
      <c r="K133" s="61" t="s">
        <v>3210</v>
      </c>
      <c r="M133" s="63">
        <v>1.2E-2</v>
      </c>
      <c r="O133" s="36">
        <v>-16.600000000000001</v>
      </c>
    </row>
    <row r="134" spans="1:15" ht="16" x14ac:dyDescent="0.2">
      <c r="A134" s="9" t="s">
        <v>126</v>
      </c>
      <c r="C134" s="9" t="s">
        <v>13</v>
      </c>
      <c r="D134" s="55" t="s">
        <v>82</v>
      </c>
      <c r="E134" s="9" t="s">
        <v>129</v>
      </c>
      <c r="H134" s="9">
        <v>3</v>
      </c>
      <c r="I134" s="36" t="s">
        <v>300</v>
      </c>
      <c r="J134" s="36" t="s">
        <v>301</v>
      </c>
      <c r="K134" s="61" t="s">
        <v>3210</v>
      </c>
      <c r="M134" s="63">
        <v>0.04</v>
      </c>
      <c r="O134" s="36">
        <v>-18.3</v>
      </c>
    </row>
    <row r="135" spans="1:15" ht="16" x14ac:dyDescent="0.2">
      <c r="A135" s="9" t="s">
        <v>126</v>
      </c>
      <c r="C135" s="9" t="s">
        <v>13</v>
      </c>
      <c r="D135" s="55" t="s">
        <v>82</v>
      </c>
      <c r="E135" s="9" t="s">
        <v>6</v>
      </c>
      <c r="H135" s="9">
        <v>3</v>
      </c>
      <c r="I135" s="36" t="s">
        <v>302</v>
      </c>
      <c r="J135" s="36" t="s">
        <v>799</v>
      </c>
      <c r="K135" s="61" t="s">
        <v>3210</v>
      </c>
      <c r="M135" s="63">
        <v>0.02</v>
      </c>
      <c r="O135" s="36">
        <v>-14.4</v>
      </c>
    </row>
    <row r="136" spans="1:15" ht="16" x14ac:dyDescent="0.2">
      <c r="A136" s="9" t="s">
        <v>126</v>
      </c>
      <c r="C136" s="9" t="s">
        <v>13</v>
      </c>
      <c r="D136" s="55" t="s">
        <v>82</v>
      </c>
      <c r="E136" s="9" t="s">
        <v>6</v>
      </c>
      <c r="H136" s="9">
        <v>3</v>
      </c>
      <c r="I136" s="36" t="s">
        <v>303</v>
      </c>
      <c r="J136" s="36" t="s">
        <v>799</v>
      </c>
      <c r="K136" s="61" t="s">
        <v>3210</v>
      </c>
      <c r="M136" s="63">
        <v>0.02</v>
      </c>
      <c r="O136" s="36">
        <v>-14.4</v>
      </c>
    </row>
    <row r="137" spans="1:15" ht="16" x14ac:dyDescent="0.2">
      <c r="A137" s="9" t="s">
        <v>126</v>
      </c>
      <c r="C137" s="9" t="s">
        <v>13</v>
      </c>
      <c r="D137" s="55" t="s">
        <v>82</v>
      </c>
      <c r="E137" s="9" t="s">
        <v>128</v>
      </c>
      <c r="H137" s="9">
        <v>3</v>
      </c>
      <c r="I137" s="36" t="s">
        <v>304</v>
      </c>
      <c r="J137" s="36" t="s">
        <v>800</v>
      </c>
      <c r="K137" s="61" t="s">
        <v>3210</v>
      </c>
      <c r="M137" s="63">
        <v>0.03</v>
      </c>
      <c r="O137" s="36">
        <v>-16.3</v>
      </c>
    </row>
    <row r="138" spans="1:15" ht="16" x14ac:dyDescent="0.2">
      <c r="A138" s="9" t="s">
        <v>126</v>
      </c>
      <c r="C138" s="9" t="s">
        <v>13</v>
      </c>
      <c r="D138" s="55" t="s">
        <v>82</v>
      </c>
      <c r="E138" s="9" t="s">
        <v>128</v>
      </c>
      <c r="H138" s="9">
        <v>3</v>
      </c>
      <c r="I138" s="36" t="s">
        <v>305</v>
      </c>
      <c r="J138" s="36" t="s">
        <v>800</v>
      </c>
      <c r="K138" s="61" t="s">
        <v>3210</v>
      </c>
      <c r="M138" s="63">
        <v>0.03</v>
      </c>
      <c r="O138" s="36">
        <v>-24.4</v>
      </c>
    </row>
    <row r="139" spans="1:15" ht="16" x14ac:dyDescent="0.2">
      <c r="A139" s="9" t="s">
        <v>126</v>
      </c>
      <c r="C139" s="9" t="s">
        <v>13</v>
      </c>
      <c r="D139" s="55" t="s">
        <v>82</v>
      </c>
      <c r="E139" s="9" t="s">
        <v>128</v>
      </c>
      <c r="H139" s="9">
        <v>3</v>
      </c>
      <c r="I139" s="36" t="s">
        <v>306</v>
      </c>
      <c r="J139" s="36" t="s">
        <v>856</v>
      </c>
      <c r="K139" s="61" t="s">
        <v>3210</v>
      </c>
      <c r="M139" s="63">
        <v>0.27</v>
      </c>
      <c r="O139" s="36">
        <v>-26.6</v>
      </c>
    </row>
    <row r="140" spans="1:15" ht="16" x14ac:dyDescent="0.2">
      <c r="A140" s="9" t="s">
        <v>126</v>
      </c>
      <c r="C140" s="9" t="s">
        <v>13</v>
      </c>
      <c r="D140" s="55" t="s">
        <v>82</v>
      </c>
      <c r="E140" s="9" t="s">
        <v>128</v>
      </c>
      <c r="H140" s="9">
        <v>3</v>
      </c>
      <c r="I140" s="36" t="s">
        <v>307</v>
      </c>
      <c r="J140" s="36" t="s">
        <v>308</v>
      </c>
      <c r="K140" s="61" t="s">
        <v>3210</v>
      </c>
      <c r="M140" s="63">
        <v>0.26</v>
      </c>
      <c r="O140" s="36">
        <v>-25.6</v>
      </c>
    </row>
    <row r="141" spans="1:15" ht="16" x14ac:dyDescent="0.2">
      <c r="A141" s="9" t="s">
        <v>126</v>
      </c>
      <c r="C141" s="9" t="s">
        <v>13</v>
      </c>
      <c r="D141" s="55" t="s">
        <v>82</v>
      </c>
      <c r="E141" s="9" t="s">
        <v>1276</v>
      </c>
      <c r="H141" s="9">
        <v>3</v>
      </c>
      <c r="I141" s="36" t="s">
        <v>309</v>
      </c>
      <c r="J141" s="36" t="s">
        <v>843</v>
      </c>
      <c r="K141" s="61" t="s">
        <v>3210</v>
      </c>
      <c r="M141" s="63">
        <v>1.3000000000000001E-2</v>
      </c>
      <c r="O141" s="36">
        <v>-18.399999999999999</v>
      </c>
    </row>
    <row r="142" spans="1:15" ht="16" x14ac:dyDescent="0.2">
      <c r="A142" s="9" t="s">
        <v>126</v>
      </c>
      <c r="C142" s="9" t="s">
        <v>13</v>
      </c>
      <c r="D142" s="55" t="s">
        <v>311</v>
      </c>
      <c r="E142" s="9" t="s">
        <v>6</v>
      </c>
      <c r="F142" s="9" t="s">
        <v>68</v>
      </c>
      <c r="H142" s="9">
        <v>3.4</v>
      </c>
      <c r="I142" s="36" t="s">
        <v>310</v>
      </c>
      <c r="J142" s="36" t="s">
        <v>857</v>
      </c>
      <c r="K142" s="61" t="s">
        <v>3210</v>
      </c>
      <c r="M142" s="63">
        <v>0.48</v>
      </c>
      <c r="O142" s="36">
        <v>-27.6</v>
      </c>
    </row>
    <row r="143" spans="1:15" ht="16" x14ac:dyDescent="0.2">
      <c r="A143" s="9" t="s">
        <v>126</v>
      </c>
      <c r="C143" s="9" t="s">
        <v>13</v>
      </c>
      <c r="D143" s="55" t="s">
        <v>311</v>
      </c>
      <c r="E143" s="9" t="s">
        <v>128</v>
      </c>
      <c r="F143" s="9" t="s">
        <v>68</v>
      </c>
      <c r="H143" s="9">
        <v>3.4</v>
      </c>
      <c r="I143" s="36" t="s">
        <v>312</v>
      </c>
      <c r="J143" s="36" t="s">
        <v>847</v>
      </c>
      <c r="K143" s="61" t="s">
        <v>3210</v>
      </c>
      <c r="M143" s="63">
        <v>4</v>
      </c>
      <c r="O143" s="36">
        <v>-30.1</v>
      </c>
    </row>
    <row r="144" spans="1:15" ht="16" x14ac:dyDescent="0.2">
      <c r="A144" s="9" t="s">
        <v>126</v>
      </c>
      <c r="C144" s="9" t="s">
        <v>13</v>
      </c>
      <c r="D144" s="55" t="s">
        <v>311</v>
      </c>
      <c r="E144" s="9" t="s">
        <v>128</v>
      </c>
      <c r="F144" s="9" t="s">
        <v>68</v>
      </c>
      <c r="H144" s="9">
        <v>3.4</v>
      </c>
      <c r="I144" s="36" t="s">
        <v>313</v>
      </c>
      <c r="J144" s="36" t="s">
        <v>858</v>
      </c>
      <c r="K144" s="61" t="s">
        <v>3210</v>
      </c>
      <c r="M144" s="63">
        <v>4.3</v>
      </c>
      <c r="O144" s="36">
        <v>-31.5</v>
      </c>
    </row>
    <row r="145" spans="1:15" ht="16" x14ac:dyDescent="0.2">
      <c r="A145" s="9" t="s">
        <v>126</v>
      </c>
      <c r="C145" s="9" t="s">
        <v>13</v>
      </c>
      <c r="D145" s="55" t="s">
        <v>311</v>
      </c>
      <c r="E145" s="9" t="s">
        <v>128</v>
      </c>
      <c r="F145" s="9" t="s">
        <v>68</v>
      </c>
      <c r="H145" s="9">
        <v>3.4</v>
      </c>
      <c r="I145" s="36" t="s">
        <v>314</v>
      </c>
      <c r="J145" s="36" t="s">
        <v>315</v>
      </c>
      <c r="K145" s="61" t="s">
        <v>3210</v>
      </c>
      <c r="M145" s="63">
        <v>3.9</v>
      </c>
      <c r="O145" s="36">
        <v>-31.8</v>
      </c>
    </row>
    <row r="146" spans="1:15" ht="16" x14ac:dyDescent="0.2">
      <c r="A146" s="9" t="s">
        <v>126</v>
      </c>
      <c r="C146" s="9" t="s">
        <v>13</v>
      </c>
      <c r="D146" s="55" t="s">
        <v>311</v>
      </c>
      <c r="E146" s="9" t="s">
        <v>128</v>
      </c>
      <c r="F146" s="9" t="s">
        <v>68</v>
      </c>
      <c r="H146" s="9">
        <v>3.4</v>
      </c>
      <c r="I146" s="36" t="s">
        <v>316</v>
      </c>
      <c r="J146" s="36" t="s">
        <v>859</v>
      </c>
      <c r="K146" s="61" t="s">
        <v>3210</v>
      </c>
      <c r="M146" s="63">
        <v>4</v>
      </c>
      <c r="O146" s="36">
        <v>-27.9</v>
      </c>
    </row>
    <row r="147" spans="1:15" ht="16" x14ac:dyDescent="0.2">
      <c r="A147" s="9" t="s">
        <v>126</v>
      </c>
      <c r="C147" s="9" t="s">
        <v>13</v>
      </c>
      <c r="D147" s="55" t="s">
        <v>3032</v>
      </c>
      <c r="E147" s="9" t="s">
        <v>6</v>
      </c>
      <c r="F147" s="9" t="s">
        <v>68</v>
      </c>
      <c r="H147" s="9">
        <v>3.5</v>
      </c>
      <c r="I147" s="36" t="s">
        <v>317</v>
      </c>
      <c r="J147" s="36" t="s">
        <v>799</v>
      </c>
      <c r="K147" s="61" t="s">
        <v>3210</v>
      </c>
      <c r="M147" s="63">
        <v>0.02</v>
      </c>
      <c r="O147" s="36">
        <v>-29.8</v>
      </c>
    </row>
    <row r="148" spans="1:15" ht="16" x14ac:dyDescent="0.2">
      <c r="A148" s="9" t="s">
        <v>126</v>
      </c>
      <c r="C148" s="9" t="s">
        <v>13</v>
      </c>
      <c r="D148" s="55" t="s">
        <v>3032</v>
      </c>
      <c r="E148" s="9" t="s">
        <v>6</v>
      </c>
      <c r="F148" s="9" t="s">
        <v>68</v>
      </c>
      <c r="H148" s="9">
        <v>3.5</v>
      </c>
      <c r="I148" s="36" t="s">
        <v>319</v>
      </c>
      <c r="J148" s="36" t="s">
        <v>806</v>
      </c>
      <c r="K148" s="61" t="s">
        <v>3210</v>
      </c>
      <c r="M148" s="63">
        <v>6.9999999999999993E-2</v>
      </c>
      <c r="O148" s="36">
        <v>-34.200000000000003</v>
      </c>
    </row>
    <row r="149" spans="1:15" ht="16" x14ac:dyDescent="0.2">
      <c r="A149" s="9" t="s">
        <v>126</v>
      </c>
      <c r="C149" s="9" t="s">
        <v>13</v>
      </c>
      <c r="D149" s="55" t="s">
        <v>3032</v>
      </c>
      <c r="E149" s="9" t="s">
        <v>6</v>
      </c>
      <c r="F149" s="9" t="s">
        <v>68</v>
      </c>
      <c r="H149" s="9">
        <v>3.5</v>
      </c>
      <c r="I149" s="36" t="s">
        <v>320</v>
      </c>
      <c r="J149" s="36" t="s">
        <v>834</v>
      </c>
      <c r="K149" s="61" t="s">
        <v>3210</v>
      </c>
      <c r="M149" s="63">
        <v>0.05</v>
      </c>
      <c r="O149" s="36">
        <v>-31.2</v>
      </c>
    </row>
    <row r="150" spans="1:15" ht="16" x14ac:dyDescent="0.2">
      <c r="A150" s="9" t="s">
        <v>126</v>
      </c>
      <c r="C150" s="9" t="s">
        <v>13</v>
      </c>
      <c r="D150" s="55" t="s">
        <v>3032</v>
      </c>
      <c r="E150" s="9" t="s">
        <v>6</v>
      </c>
      <c r="F150" s="9" t="s">
        <v>68</v>
      </c>
      <c r="H150" s="9">
        <v>3.5</v>
      </c>
      <c r="I150" s="36" t="s">
        <v>321</v>
      </c>
      <c r="J150" s="36" t="s">
        <v>834</v>
      </c>
      <c r="K150" s="61" t="s">
        <v>3210</v>
      </c>
      <c r="M150" s="63">
        <v>0.05</v>
      </c>
      <c r="O150" s="36">
        <v>-33.4</v>
      </c>
    </row>
    <row r="151" spans="1:15" ht="16" x14ac:dyDescent="0.2">
      <c r="A151" s="9" t="s">
        <v>126</v>
      </c>
      <c r="C151" s="9" t="s">
        <v>13</v>
      </c>
      <c r="D151" s="55" t="s">
        <v>3032</v>
      </c>
      <c r="E151" s="9" t="s">
        <v>6</v>
      </c>
      <c r="F151" s="9" t="s">
        <v>68</v>
      </c>
      <c r="H151" s="9">
        <v>3.5</v>
      </c>
      <c r="I151" s="36" t="s">
        <v>322</v>
      </c>
      <c r="J151" s="36" t="s">
        <v>801</v>
      </c>
      <c r="K151" s="61" t="s">
        <v>3210</v>
      </c>
      <c r="M151" s="63">
        <v>0.08</v>
      </c>
      <c r="O151" s="36">
        <v>-37.1</v>
      </c>
    </row>
    <row r="152" spans="1:15" ht="16" x14ac:dyDescent="0.2">
      <c r="A152" s="9" t="s">
        <v>126</v>
      </c>
      <c r="C152" s="9" t="s">
        <v>13</v>
      </c>
      <c r="D152" s="55" t="s">
        <v>3032</v>
      </c>
      <c r="E152" s="9" t="s">
        <v>6</v>
      </c>
      <c r="F152" s="9" t="s">
        <v>68</v>
      </c>
      <c r="H152" s="9">
        <v>3.5</v>
      </c>
      <c r="I152" s="36" t="s">
        <v>323</v>
      </c>
      <c r="J152" s="36" t="s">
        <v>834</v>
      </c>
      <c r="K152" s="61" t="s">
        <v>3210</v>
      </c>
      <c r="M152" s="63">
        <v>0.05</v>
      </c>
      <c r="O152" s="36">
        <v>-34.9</v>
      </c>
    </row>
    <row r="153" spans="1:15" ht="16" x14ac:dyDescent="0.2">
      <c r="A153" s="9" t="s">
        <v>126</v>
      </c>
      <c r="C153" s="9" t="s">
        <v>13</v>
      </c>
      <c r="D153" s="55" t="s">
        <v>3032</v>
      </c>
      <c r="E153" s="9" t="s">
        <v>6</v>
      </c>
      <c r="F153" s="9" t="s">
        <v>68</v>
      </c>
      <c r="H153" s="9">
        <v>3.5</v>
      </c>
      <c r="I153" s="36" t="s">
        <v>324</v>
      </c>
      <c r="J153" s="36" t="s">
        <v>813</v>
      </c>
      <c r="K153" s="61" t="s">
        <v>3210</v>
      </c>
      <c r="M153" s="63">
        <v>1.0999999999999999E-2</v>
      </c>
      <c r="O153" s="36">
        <v>-29.4</v>
      </c>
    </row>
    <row r="154" spans="1:15" ht="16" x14ac:dyDescent="0.2">
      <c r="A154" s="9" t="s">
        <v>126</v>
      </c>
      <c r="C154" s="9" t="s">
        <v>13</v>
      </c>
      <c r="D154" s="55" t="s">
        <v>3032</v>
      </c>
      <c r="E154" s="9" t="s">
        <v>6</v>
      </c>
      <c r="F154" s="9" t="s">
        <v>68</v>
      </c>
      <c r="H154" s="9">
        <v>3.5</v>
      </c>
      <c r="I154" s="36" t="s">
        <v>325</v>
      </c>
      <c r="J154" s="36" t="s">
        <v>845</v>
      </c>
      <c r="K154" s="61" t="s">
        <v>3210</v>
      </c>
      <c r="M154" s="63">
        <v>8.0000000000000002E-3</v>
      </c>
      <c r="O154" s="36">
        <v>-25.5</v>
      </c>
    </row>
    <row r="155" spans="1:15" ht="16" x14ac:dyDescent="0.2">
      <c r="A155" s="9" t="s">
        <v>126</v>
      </c>
      <c r="C155" s="9" t="s">
        <v>13</v>
      </c>
      <c r="D155" s="55" t="s">
        <v>3032</v>
      </c>
      <c r="E155" s="9" t="s">
        <v>6</v>
      </c>
      <c r="F155" s="9" t="s">
        <v>68</v>
      </c>
      <c r="H155" s="9">
        <v>3.5</v>
      </c>
      <c r="I155" s="36" t="s">
        <v>326</v>
      </c>
      <c r="J155" s="36" t="s">
        <v>277</v>
      </c>
      <c r="K155" s="61" t="s">
        <v>3210</v>
      </c>
      <c r="M155" s="63" t="s">
        <v>3212</v>
      </c>
      <c r="O155" s="36">
        <v>-24</v>
      </c>
    </row>
    <row r="156" spans="1:15" ht="16" x14ac:dyDescent="0.2">
      <c r="A156" s="9" t="s">
        <v>126</v>
      </c>
      <c r="C156" s="9" t="s">
        <v>13</v>
      </c>
      <c r="D156" s="55" t="s">
        <v>3032</v>
      </c>
      <c r="E156" s="9" t="s">
        <v>6</v>
      </c>
      <c r="F156" s="9" t="s">
        <v>68</v>
      </c>
      <c r="H156" s="9">
        <v>3.5</v>
      </c>
      <c r="I156" s="36" t="s">
        <v>327</v>
      </c>
      <c r="J156" s="36" t="s">
        <v>799</v>
      </c>
      <c r="K156" s="61" t="s">
        <v>3210</v>
      </c>
      <c r="M156" s="63">
        <v>0.02</v>
      </c>
      <c r="O156" s="36">
        <v>-29.6</v>
      </c>
    </row>
    <row r="157" spans="1:15" ht="16" x14ac:dyDescent="0.2">
      <c r="A157" s="9" t="s">
        <v>126</v>
      </c>
      <c r="C157" s="9" t="s">
        <v>13</v>
      </c>
      <c r="D157" s="55" t="s">
        <v>3032</v>
      </c>
      <c r="E157" s="9" t="s">
        <v>6</v>
      </c>
      <c r="F157" s="9" t="s">
        <v>68</v>
      </c>
      <c r="H157" s="9">
        <v>3.5</v>
      </c>
      <c r="I157" s="36" t="s">
        <v>328</v>
      </c>
      <c r="J157" s="36" t="s">
        <v>801</v>
      </c>
      <c r="K157" s="61" t="s">
        <v>3210</v>
      </c>
      <c r="M157" s="63">
        <v>0.08</v>
      </c>
      <c r="O157" s="36">
        <v>-33</v>
      </c>
    </row>
    <row r="158" spans="1:15" ht="16" x14ac:dyDescent="0.2">
      <c r="A158" s="9" t="s">
        <v>126</v>
      </c>
      <c r="C158" s="9" t="s">
        <v>13</v>
      </c>
      <c r="D158" s="55" t="s">
        <v>3032</v>
      </c>
      <c r="E158" s="9" t="s">
        <v>6</v>
      </c>
      <c r="F158" s="9" t="s">
        <v>68</v>
      </c>
      <c r="H158" s="9">
        <v>3.5</v>
      </c>
      <c r="I158" s="36" t="s">
        <v>329</v>
      </c>
      <c r="J158" s="36" t="s">
        <v>860</v>
      </c>
      <c r="K158" s="61" t="s">
        <v>3210</v>
      </c>
      <c r="M158" s="63">
        <v>0.13999999999999999</v>
      </c>
      <c r="O158" s="36">
        <v>-36.799999999999997</v>
      </c>
    </row>
    <row r="159" spans="1:15" ht="16" x14ac:dyDescent="0.2">
      <c r="A159" s="9" t="s">
        <v>126</v>
      </c>
      <c r="C159" s="9" t="s">
        <v>13</v>
      </c>
      <c r="D159" s="55" t="s">
        <v>3032</v>
      </c>
      <c r="E159" s="9" t="s">
        <v>6</v>
      </c>
      <c r="F159" s="9" t="s">
        <v>68</v>
      </c>
      <c r="H159" s="9">
        <v>3.5</v>
      </c>
      <c r="I159" s="36" t="s">
        <v>330</v>
      </c>
      <c r="J159" s="36" t="s">
        <v>861</v>
      </c>
      <c r="K159" s="61" t="s">
        <v>3210</v>
      </c>
      <c r="M159" s="63">
        <v>0.09</v>
      </c>
      <c r="O159" s="36">
        <v>-34.700000000000003</v>
      </c>
    </row>
    <row r="160" spans="1:15" ht="16" x14ac:dyDescent="0.2">
      <c r="A160" s="9" t="s">
        <v>126</v>
      </c>
      <c r="C160" s="9" t="s">
        <v>13</v>
      </c>
      <c r="D160" s="55" t="s">
        <v>3032</v>
      </c>
      <c r="E160" s="9" t="s">
        <v>1276</v>
      </c>
      <c r="F160" s="9" t="s">
        <v>68</v>
      </c>
      <c r="H160" s="9">
        <v>3.5</v>
      </c>
      <c r="I160" s="36" t="s">
        <v>331</v>
      </c>
      <c r="J160" s="36" t="s">
        <v>808</v>
      </c>
      <c r="K160" s="61" t="s">
        <v>3210</v>
      </c>
      <c r="M160" s="63">
        <v>0.06</v>
      </c>
      <c r="O160" s="36">
        <v>-2.8</v>
      </c>
    </row>
    <row r="161" spans="1:15" ht="16" x14ac:dyDescent="0.2">
      <c r="A161" s="9" t="s">
        <v>126</v>
      </c>
      <c r="C161" s="9" t="s">
        <v>13</v>
      </c>
      <c r="D161" s="55" t="s">
        <v>3032</v>
      </c>
      <c r="E161" s="9" t="s">
        <v>1276</v>
      </c>
      <c r="F161" s="9" t="s">
        <v>68</v>
      </c>
      <c r="H161" s="9">
        <v>3.5</v>
      </c>
      <c r="I161" s="36" t="s">
        <v>332</v>
      </c>
      <c r="J161" s="36" t="s">
        <v>862</v>
      </c>
      <c r="K161" s="61" t="s">
        <v>3210</v>
      </c>
      <c r="M161" s="63">
        <v>1.3000000000000001E-2</v>
      </c>
      <c r="O161" s="36">
        <v>-1.3</v>
      </c>
    </row>
    <row r="162" spans="1:15" ht="16" x14ac:dyDescent="0.2">
      <c r="A162" s="9" t="s">
        <v>126</v>
      </c>
      <c r="C162" s="9" t="s">
        <v>13</v>
      </c>
      <c r="D162" s="55" t="s">
        <v>334</v>
      </c>
      <c r="E162" s="9" t="s">
        <v>6</v>
      </c>
      <c r="F162" s="9" t="s">
        <v>68</v>
      </c>
      <c r="H162" s="9">
        <v>3.5</v>
      </c>
      <c r="I162" s="36" t="s">
        <v>333</v>
      </c>
      <c r="J162" s="36" t="s">
        <v>824</v>
      </c>
      <c r="K162" s="61" t="s">
        <v>3210</v>
      </c>
      <c r="M162" s="63">
        <v>1.5</v>
      </c>
      <c r="O162" s="36">
        <v>-15.2</v>
      </c>
    </row>
    <row r="163" spans="1:15" ht="16" x14ac:dyDescent="0.2">
      <c r="A163" s="9" t="s">
        <v>126</v>
      </c>
      <c r="C163" s="9" t="s">
        <v>13</v>
      </c>
      <c r="D163" s="55" t="s">
        <v>334</v>
      </c>
      <c r="E163" s="9" t="s">
        <v>6</v>
      </c>
      <c r="F163" s="9" t="s">
        <v>68</v>
      </c>
      <c r="H163" s="9">
        <v>3.5</v>
      </c>
      <c r="I163" s="36" t="s">
        <v>335</v>
      </c>
      <c r="J163" s="36" t="s">
        <v>863</v>
      </c>
      <c r="K163" s="61" t="s">
        <v>3210</v>
      </c>
      <c r="M163" s="63">
        <v>0.19</v>
      </c>
      <c r="O163" s="36">
        <v>-31.3</v>
      </c>
    </row>
    <row r="164" spans="1:15" ht="16" x14ac:dyDescent="0.2">
      <c r="A164" s="9" t="s">
        <v>126</v>
      </c>
      <c r="C164" s="9" t="s">
        <v>13</v>
      </c>
      <c r="D164" s="55" t="s">
        <v>334</v>
      </c>
      <c r="E164" s="9" t="s">
        <v>6</v>
      </c>
      <c r="F164" s="9" t="s">
        <v>68</v>
      </c>
      <c r="H164" s="9">
        <v>3.5</v>
      </c>
      <c r="I164" s="36" t="s">
        <v>336</v>
      </c>
      <c r="J164" s="36" t="s">
        <v>864</v>
      </c>
      <c r="K164" s="61" t="s">
        <v>3210</v>
      </c>
      <c r="M164" s="63">
        <v>0.32999999999999996</v>
      </c>
      <c r="O164" s="36">
        <v>-34.200000000000003</v>
      </c>
    </row>
    <row r="165" spans="1:15" ht="16" x14ac:dyDescent="0.2">
      <c r="A165" s="9" t="s">
        <v>126</v>
      </c>
      <c r="C165" s="9" t="s">
        <v>13</v>
      </c>
      <c r="D165" s="55" t="s">
        <v>334</v>
      </c>
      <c r="E165" s="9" t="s">
        <v>6</v>
      </c>
      <c r="F165" s="9" t="s">
        <v>68</v>
      </c>
      <c r="H165" s="9">
        <v>3.5</v>
      </c>
      <c r="I165" s="36" t="s">
        <v>337</v>
      </c>
      <c r="J165" s="36" t="s">
        <v>803</v>
      </c>
      <c r="K165" s="61" t="s">
        <v>3210</v>
      </c>
      <c r="M165" s="63">
        <v>0.12</v>
      </c>
      <c r="O165" s="36">
        <v>-32.4</v>
      </c>
    </row>
    <row r="166" spans="1:15" ht="16" x14ac:dyDescent="0.2">
      <c r="A166" s="9" t="s">
        <v>126</v>
      </c>
      <c r="C166" s="9" t="s">
        <v>13</v>
      </c>
      <c r="D166" s="55" t="s">
        <v>334</v>
      </c>
      <c r="E166" s="9" t="s">
        <v>6</v>
      </c>
      <c r="F166" s="9" t="s">
        <v>68</v>
      </c>
      <c r="H166" s="9">
        <v>3.5</v>
      </c>
      <c r="I166" s="36" t="s">
        <v>338</v>
      </c>
      <c r="J166" s="36" t="s">
        <v>834</v>
      </c>
      <c r="K166" s="61" t="s">
        <v>3210</v>
      </c>
      <c r="M166" s="63">
        <v>0.05</v>
      </c>
      <c r="O166" s="36">
        <v>-27.1</v>
      </c>
    </row>
    <row r="167" spans="1:15" ht="16" x14ac:dyDescent="0.2">
      <c r="A167" s="9" t="s">
        <v>126</v>
      </c>
      <c r="C167" s="9" t="s">
        <v>13</v>
      </c>
      <c r="D167" s="55" t="s">
        <v>334</v>
      </c>
      <c r="E167" s="9" t="s">
        <v>6</v>
      </c>
      <c r="F167" s="9" t="s">
        <v>68</v>
      </c>
      <c r="H167" s="9">
        <v>3.5</v>
      </c>
      <c r="I167" s="36" t="s">
        <v>339</v>
      </c>
      <c r="J167" s="36" t="s">
        <v>297</v>
      </c>
      <c r="K167" s="61" t="s">
        <v>3210</v>
      </c>
      <c r="M167" s="63">
        <v>0.05</v>
      </c>
      <c r="O167" s="36">
        <v>-31.5</v>
      </c>
    </row>
    <row r="168" spans="1:15" ht="16" x14ac:dyDescent="0.2">
      <c r="A168" s="9" t="s">
        <v>126</v>
      </c>
      <c r="C168" s="9" t="s">
        <v>13</v>
      </c>
      <c r="D168" s="55" t="s">
        <v>334</v>
      </c>
      <c r="E168" s="9" t="s">
        <v>6</v>
      </c>
      <c r="F168" s="9" t="s">
        <v>68</v>
      </c>
      <c r="H168" s="9">
        <v>3.5</v>
      </c>
      <c r="I168" s="36" t="s">
        <v>340</v>
      </c>
      <c r="J168" s="36" t="s">
        <v>828</v>
      </c>
      <c r="K168" s="61" t="s">
        <v>3210</v>
      </c>
      <c r="M168" s="63">
        <v>0.26</v>
      </c>
      <c r="O168" s="36">
        <v>-28.8</v>
      </c>
    </row>
    <row r="169" spans="1:15" ht="16" x14ac:dyDescent="0.2">
      <c r="A169" s="9" t="s">
        <v>126</v>
      </c>
      <c r="C169" s="9" t="s">
        <v>13</v>
      </c>
      <c r="D169" s="55" t="s">
        <v>334</v>
      </c>
      <c r="E169" s="9" t="s">
        <v>6</v>
      </c>
      <c r="F169" s="9" t="s">
        <v>68</v>
      </c>
      <c r="H169" s="9">
        <v>3.5</v>
      </c>
      <c r="I169" s="36" t="s">
        <v>341</v>
      </c>
      <c r="J169" s="36" t="s">
        <v>863</v>
      </c>
      <c r="K169" s="61" t="s">
        <v>3210</v>
      </c>
      <c r="M169" s="63">
        <v>0.19</v>
      </c>
      <c r="O169" s="36">
        <v>-25.2</v>
      </c>
    </row>
    <row r="170" spans="1:15" ht="16" x14ac:dyDescent="0.2">
      <c r="A170" s="9" t="s">
        <v>126</v>
      </c>
      <c r="C170" s="9" t="s">
        <v>13</v>
      </c>
      <c r="D170" s="55" t="s">
        <v>334</v>
      </c>
      <c r="E170" s="9" t="s">
        <v>6</v>
      </c>
      <c r="F170" s="9" t="s">
        <v>68</v>
      </c>
      <c r="H170" s="9">
        <v>3.5</v>
      </c>
      <c r="I170" s="36" t="s">
        <v>342</v>
      </c>
      <c r="J170" s="36" t="s">
        <v>865</v>
      </c>
      <c r="K170" s="61" t="s">
        <v>3210</v>
      </c>
      <c r="M170" s="63">
        <v>0.6</v>
      </c>
      <c r="O170" s="36">
        <v>-26.3</v>
      </c>
    </row>
    <row r="171" spans="1:15" ht="16" x14ac:dyDescent="0.2">
      <c r="A171" s="9" t="s">
        <v>126</v>
      </c>
      <c r="C171" s="9" t="s">
        <v>13</v>
      </c>
      <c r="D171" s="55" t="s">
        <v>334</v>
      </c>
      <c r="E171" s="9" t="s">
        <v>6</v>
      </c>
      <c r="F171" s="9" t="s">
        <v>68</v>
      </c>
      <c r="H171" s="9">
        <v>3.5</v>
      </c>
      <c r="I171" s="36" t="s">
        <v>343</v>
      </c>
      <c r="J171" s="36" t="s">
        <v>805</v>
      </c>
      <c r="K171" s="61" t="s">
        <v>3210</v>
      </c>
      <c r="M171" s="63">
        <v>0.11000000000000001</v>
      </c>
      <c r="O171" s="36">
        <v>-37</v>
      </c>
    </row>
    <row r="172" spans="1:15" ht="16" x14ac:dyDescent="0.2">
      <c r="A172" s="9" t="s">
        <v>126</v>
      </c>
      <c r="C172" s="9" t="s">
        <v>13</v>
      </c>
      <c r="D172" s="55" t="s">
        <v>334</v>
      </c>
      <c r="E172" s="9" t="s">
        <v>6</v>
      </c>
      <c r="F172" s="9" t="s">
        <v>68</v>
      </c>
      <c r="H172" s="9">
        <v>3.5</v>
      </c>
      <c r="I172" s="36" t="s">
        <v>344</v>
      </c>
      <c r="J172" s="36" t="s">
        <v>800</v>
      </c>
      <c r="K172" s="61" t="s">
        <v>3210</v>
      </c>
      <c r="M172" s="63">
        <v>0.03</v>
      </c>
      <c r="O172" s="36">
        <v>-24.7</v>
      </c>
    </row>
    <row r="173" spans="1:15" ht="16" x14ac:dyDescent="0.2">
      <c r="A173" s="9" t="s">
        <v>126</v>
      </c>
      <c r="C173" s="9" t="s">
        <v>13</v>
      </c>
      <c r="D173" s="55" t="s">
        <v>334</v>
      </c>
      <c r="E173" s="9" t="s">
        <v>6</v>
      </c>
      <c r="F173" s="9" t="s">
        <v>68</v>
      </c>
      <c r="H173" s="9">
        <v>3.5</v>
      </c>
      <c r="I173" s="36" t="s">
        <v>345</v>
      </c>
      <c r="J173" s="36" t="s">
        <v>866</v>
      </c>
      <c r="K173" s="61" t="s">
        <v>3210</v>
      </c>
      <c r="M173" s="63">
        <v>0.2</v>
      </c>
      <c r="O173" s="36">
        <v>-23.4</v>
      </c>
    </row>
    <row r="174" spans="1:15" ht="16" x14ac:dyDescent="0.2">
      <c r="A174" s="9" t="s">
        <v>126</v>
      </c>
      <c r="C174" s="9" t="s">
        <v>13</v>
      </c>
      <c r="D174" s="55" t="s">
        <v>334</v>
      </c>
      <c r="E174" s="9" t="s">
        <v>6</v>
      </c>
      <c r="F174" s="9" t="s">
        <v>68</v>
      </c>
      <c r="H174" s="9">
        <v>3.5</v>
      </c>
      <c r="I174" s="36" t="s">
        <v>346</v>
      </c>
      <c r="J174" s="36" t="s">
        <v>801</v>
      </c>
      <c r="K174" s="61" t="s">
        <v>3210</v>
      </c>
      <c r="M174" s="63">
        <v>0.08</v>
      </c>
      <c r="O174" s="36">
        <v>-25.7</v>
      </c>
    </row>
    <row r="175" spans="1:15" ht="16" x14ac:dyDescent="0.2">
      <c r="A175" s="9" t="s">
        <v>126</v>
      </c>
      <c r="C175" s="9" t="s">
        <v>13</v>
      </c>
      <c r="D175" s="55" t="s">
        <v>334</v>
      </c>
      <c r="E175" s="9" t="s">
        <v>6</v>
      </c>
      <c r="F175" s="9" t="s">
        <v>68</v>
      </c>
      <c r="H175" s="9">
        <v>3.5</v>
      </c>
      <c r="I175" s="36" t="s">
        <v>347</v>
      </c>
      <c r="J175" s="36" t="s">
        <v>826</v>
      </c>
      <c r="K175" s="61" t="s">
        <v>3210</v>
      </c>
      <c r="M175" s="63">
        <v>0.16</v>
      </c>
      <c r="O175" s="36">
        <v>-32.4</v>
      </c>
    </row>
    <row r="176" spans="1:15" ht="16" x14ac:dyDescent="0.2">
      <c r="A176" s="9" t="s">
        <v>126</v>
      </c>
      <c r="C176" s="9" t="s">
        <v>13</v>
      </c>
      <c r="D176" s="55" t="s">
        <v>334</v>
      </c>
      <c r="E176" s="9" t="s">
        <v>6</v>
      </c>
      <c r="F176" s="9" t="s">
        <v>68</v>
      </c>
      <c r="H176" s="9">
        <v>3.5</v>
      </c>
      <c r="I176" s="36" t="s">
        <v>348</v>
      </c>
      <c r="J176" s="36" t="s">
        <v>867</v>
      </c>
      <c r="K176" s="61" t="s">
        <v>3210</v>
      </c>
      <c r="M176" s="63">
        <v>1.6</v>
      </c>
      <c r="O176" s="36">
        <v>-26.7</v>
      </c>
    </row>
    <row r="177" spans="1:15" ht="16" x14ac:dyDescent="0.2">
      <c r="A177" s="9" t="s">
        <v>126</v>
      </c>
      <c r="C177" s="9" t="s">
        <v>13</v>
      </c>
      <c r="D177" s="55" t="s">
        <v>334</v>
      </c>
      <c r="E177" s="9" t="s">
        <v>6</v>
      </c>
      <c r="F177" s="9" t="s">
        <v>68</v>
      </c>
      <c r="H177" s="9">
        <v>3.5</v>
      </c>
      <c r="I177" s="36" t="s">
        <v>349</v>
      </c>
      <c r="J177" s="36" t="s">
        <v>826</v>
      </c>
      <c r="K177" s="61" t="s">
        <v>3210</v>
      </c>
      <c r="M177" s="63">
        <v>0.16</v>
      </c>
      <c r="O177" s="36">
        <v>-30.5</v>
      </c>
    </row>
    <row r="178" spans="1:15" ht="16" x14ac:dyDescent="0.2">
      <c r="A178" s="9" t="s">
        <v>126</v>
      </c>
      <c r="C178" s="9" t="s">
        <v>13</v>
      </c>
      <c r="D178" s="55" t="s">
        <v>334</v>
      </c>
      <c r="E178" s="9" t="s">
        <v>6</v>
      </c>
      <c r="F178" s="9" t="s">
        <v>68</v>
      </c>
      <c r="H178" s="9">
        <v>3.5</v>
      </c>
      <c r="I178" s="36" t="s">
        <v>350</v>
      </c>
      <c r="J178" s="36" t="s">
        <v>810</v>
      </c>
      <c r="K178" s="61" t="s">
        <v>3210</v>
      </c>
      <c r="M178" s="63">
        <v>0.18</v>
      </c>
      <c r="O178" s="36">
        <v>-26.9</v>
      </c>
    </row>
    <row r="179" spans="1:15" ht="16" x14ac:dyDescent="0.2">
      <c r="A179" s="9" t="s">
        <v>126</v>
      </c>
      <c r="C179" s="9" t="s">
        <v>13</v>
      </c>
      <c r="D179" s="55" t="s">
        <v>334</v>
      </c>
      <c r="E179" s="9" t="s">
        <v>6</v>
      </c>
      <c r="F179" s="9" t="s">
        <v>68</v>
      </c>
      <c r="H179" s="9">
        <v>3.5</v>
      </c>
      <c r="I179" s="36" t="s">
        <v>351</v>
      </c>
      <c r="J179" s="36" t="s">
        <v>868</v>
      </c>
      <c r="K179" s="61" t="s">
        <v>3210</v>
      </c>
      <c r="M179" s="63">
        <v>0.33999999999999997</v>
      </c>
      <c r="O179" s="36">
        <v>-28.8</v>
      </c>
    </row>
    <row r="180" spans="1:15" ht="16" x14ac:dyDescent="0.2">
      <c r="A180" s="9" t="s">
        <v>126</v>
      </c>
      <c r="C180" s="9" t="s">
        <v>13</v>
      </c>
      <c r="D180" s="55" t="s">
        <v>334</v>
      </c>
      <c r="E180" s="9" t="s">
        <v>6</v>
      </c>
      <c r="F180" s="9" t="s">
        <v>68</v>
      </c>
      <c r="H180" s="9">
        <v>3.5</v>
      </c>
      <c r="I180" s="36" t="s">
        <v>352</v>
      </c>
      <c r="J180" s="36" t="s">
        <v>869</v>
      </c>
      <c r="K180" s="61" t="s">
        <v>3210</v>
      </c>
      <c r="M180" s="63">
        <v>0.45</v>
      </c>
      <c r="O180" s="36">
        <v>-26.8</v>
      </c>
    </row>
    <row r="181" spans="1:15" ht="16" x14ac:dyDescent="0.2">
      <c r="A181" s="9" t="s">
        <v>126</v>
      </c>
      <c r="C181" s="9" t="s">
        <v>13</v>
      </c>
      <c r="D181" s="55" t="s">
        <v>334</v>
      </c>
      <c r="E181" s="9" t="s">
        <v>6</v>
      </c>
      <c r="F181" s="9" t="s">
        <v>68</v>
      </c>
      <c r="H181" s="9">
        <v>3.5</v>
      </c>
      <c r="I181" s="36" t="s">
        <v>353</v>
      </c>
      <c r="J181" s="36" t="s">
        <v>831</v>
      </c>
      <c r="K181" s="61" t="s">
        <v>3210</v>
      </c>
      <c r="M181" s="63">
        <v>0.22000000000000003</v>
      </c>
      <c r="O181" s="36">
        <v>-27.5</v>
      </c>
    </row>
    <row r="182" spans="1:15" ht="16" x14ac:dyDescent="0.2">
      <c r="A182" s="9" t="s">
        <v>126</v>
      </c>
      <c r="C182" s="9" t="s">
        <v>13</v>
      </c>
      <c r="D182" s="55" t="s">
        <v>334</v>
      </c>
      <c r="E182" s="9" t="s">
        <v>6</v>
      </c>
      <c r="F182" s="9" t="s">
        <v>68</v>
      </c>
      <c r="H182" s="9">
        <v>3.5</v>
      </c>
      <c r="I182" s="36" t="s">
        <v>354</v>
      </c>
      <c r="J182" s="36" t="s">
        <v>860</v>
      </c>
      <c r="K182" s="61" t="s">
        <v>3210</v>
      </c>
      <c r="M182" s="63">
        <v>0.13999999999999999</v>
      </c>
      <c r="O182" s="36">
        <v>-31.5</v>
      </c>
    </row>
    <row r="183" spans="1:15" ht="16" x14ac:dyDescent="0.2">
      <c r="A183" s="9" t="s">
        <v>126</v>
      </c>
      <c r="C183" s="9" t="s">
        <v>13</v>
      </c>
      <c r="D183" s="55" t="s">
        <v>334</v>
      </c>
      <c r="E183" s="9" t="s">
        <v>6</v>
      </c>
      <c r="F183" s="9" t="s">
        <v>68</v>
      </c>
      <c r="H183" s="9">
        <v>3.5</v>
      </c>
      <c r="I183" s="36" t="s">
        <v>355</v>
      </c>
      <c r="J183" s="36" t="s">
        <v>870</v>
      </c>
      <c r="K183" s="61" t="s">
        <v>3210</v>
      </c>
      <c r="M183" s="63">
        <v>0.72</v>
      </c>
      <c r="O183" s="36">
        <v>-26.1</v>
      </c>
    </row>
    <row r="184" spans="1:15" ht="16" x14ac:dyDescent="0.2">
      <c r="A184" s="9" t="s">
        <v>126</v>
      </c>
      <c r="C184" s="9" t="s">
        <v>13</v>
      </c>
      <c r="D184" s="55" t="s">
        <v>334</v>
      </c>
      <c r="E184" s="9" t="s">
        <v>128</v>
      </c>
      <c r="F184" s="9" t="s">
        <v>68</v>
      </c>
      <c r="H184" s="9">
        <v>3.5</v>
      </c>
      <c r="I184" s="36" t="s">
        <v>356</v>
      </c>
      <c r="J184" s="36" t="s">
        <v>871</v>
      </c>
      <c r="K184" s="61" t="s">
        <v>3210</v>
      </c>
      <c r="M184" s="63">
        <v>1.3</v>
      </c>
      <c r="O184" s="36">
        <v>-15.2</v>
      </c>
    </row>
    <row r="185" spans="1:15" ht="16" x14ac:dyDescent="0.2">
      <c r="A185" s="9" t="s">
        <v>126</v>
      </c>
      <c r="C185" s="9" t="s">
        <v>13</v>
      </c>
      <c r="D185" s="55" t="s">
        <v>334</v>
      </c>
      <c r="E185" s="9" t="s">
        <v>128</v>
      </c>
      <c r="F185" s="9" t="s">
        <v>68</v>
      </c>
      <c r="H185" s="9">
        <v>3.5</v>
      </c>
      <c r="I185" s="36" t="s">
        <v>357</v>
      </c>
      <c r="J185" s="36" t="s">
        <v>818</v>
      </c>
      <c r="K185" s="61" t="s">
        <v>3210</v>
      </c>
      <c r="M185" s="63">
        <v>0.22999999999999998</v>
      </c>
      <c r="O185" s="36">
        <v>-26.1</v>
      </c>
    </row>
    <row r="186" spans="1:15" ht="16" x14ac:dyDescent="0.2">
      <c r="A186" s="9" t="s">
        <v>126</v>
      </c>
      <c r="C186" s="9" t="s">
        <v>13</v>
      </c>
      <c r="D186" s="55" t="s">
        <v>334</v>
      </c>
      <c r="E186" s="9" t="s">
        <v>128</v>
      </c>
      <c r="F186" s="9" t="s">
        <v>68</v>
      </c>
      <c r="H186" s="9">
        <v>3.5</v>
      </c>
      <c r="I186" s="36" t="s">
        <v>358</v>
      </c>
      <c r="J186" s="36" t="s">
        <v>872</v>
      </c>
      <c r="K186" s="61" t="s">
        <v>3210</v>
      </c>
      <c r="M186" s="63">
        <v>0.3</v>
      </c>
      <c r="O186" s="36">
        <v>-24.3</v>
      </c>
    </row>
    <row r="187" spans="1:15" ht="16" x14ac:dyDescent="0.2">
      <c r="A187" s="9" t="s">
        <v>126</v>
      </c>
      <c r="C187" s="9" t="s">
        <v>13</v>
      </c>
      <c r="D187" s="55" t="s">
        <v>334</v>
      </c>
      <c r="E187" s="9" t="s">
        <v>128</v>
      </c>
      <c r="F187" s="9" t="s">
        <v>68</v>
      </c>
      <c r="H187" s="9">
        <v>3.5</v>
      </c>
      <c r="I187" s="36" t="s">
        <v>359</v>
      </c>
      <c r="J187" s="36" t="s">
        <v>873</v>
      </c>
      <c r="K187" s="61" t="s">
        <v>3210</v>
      </c>
      <c r="M187" s="63">
        <v>6.2</v>
      </c>
      <c r="O187" s="36">
        <v>-32.5</v>
      </c>
    </row>
    <row r="188" spans="1:15" ht="16" x14ac:dyDescent="0.2">
      <c r="A188" s="9" t="s">
        <v>126</v>
      </c>
      <c r="C188" s="9" t="s">
        <v>13</v>
      </c>
      <c r="D188" s="55" t="s">
        <v>334</v>
      </c>
      <c r="E188" s="9" t="s">
        <v>128</v>
      </c>
      <c r="F188" s="9" t="s">
        <v>68</v>
      </c>
      <c r="H188" s="9">
        <v>3.5</v>
      </c>
      <c r="I188" s="36" t="s">
        <v>360</v>
      </c>
      <c r="J188" s="36" t="s">
        <v>874</v>
      </c>
      <c r="K188" s="61" t="s">
        <v>3210</v>
      </c>
      <c r="M188" s="63">
        <v>0.1</v>
      </c>
      <c r="O188" s="36">
        <v>-31.1</v>
      </c>
    </row>
    <row r="189" spans="1:15" ht="16" x14ac:dyDescent="0.2">
      <c r="A189" s="9" t="s">
        <v>126</v>
      </c>
      <c r="C189" s="9" t="s">
        <v>13</v>
      </c>
      <c r="D189" s="55" t="s">
        <v>334</v>
      </c>
      <c r="E189" s="9" t="s">
        <v>128</v>
      </c>
      <c r="F189" s="9" t="s">
        <v>68</v>
      </c>
      <c r="H189" s="9">
        <v>3.5</v>
      </c>
      <c r="I189" s="36" t="s">
        <v>361</v>
      </c>
      <c r="J189" s="36" t="s">
        <v>875</v>
      </c>
      <c r="K189" s="61" t="s">
        <v>3210</v>
      </c>
      <c r="M189" s="63">
        <v>6.4</v>
      </c>
      <c r="O189" s="36">
        <v>-32.799999999999997</v>
      </c>
    </row>
    <row r="190" spans="1:15" ht="16" x14ac:dyDescent="0.2">
      <c r="A190" s="9" t="s">
        <v>126</v>
      </c>
      <c r="C190" s="9" t="s">
        <v>13</v>
      </c>
      <c r="D190" s="55" t="s">
        <v>334</v>
      </c>
      <c r="E190" s="9" t="s">
        <v>128</v>
      </c>
      <c r="F190" s="9" t="s">
        <v>68</v>
      </c>
      <c r="H190" s="9">
        <v>3.5</v>
      </c>
      <c r="I190" s="36" t="s">
        <v>362</v>
      </c>
      <c r="J190" s="36" t="s">
        <v>876</v>
      </c>
      <c r="K190" s="61" t="s">
        <v>3210</v>
      </c>
      <c r="M190" s="63">
        <v>1.4</v>
      </c>
      <c r="O190" s="36">
        <v>-30.4</v>
      </c>
    </row>
    <row r="191" spans="1:15" ht="16" x14ac:dyDescent="0.2">
      <c r="A191" s="9" t="s">
        <v>126</v>
      </c>
      <c r="C191" s="9" t="s">
        <v>13</v>
      </c>
      <c r="D191" s="55" t="s">
        <v>334</v>
      </c>
      <c r="E191" s="9" t="s">
        <v>364</v>
      </c>
      <c r="F191" s="9" t="s">
        <v>68</v>
      </c>
      <c r="H191" s="9">
        <v>3.5</v>
      </c>
      <c r="I191" s="36" t="s">
        <v>363</v>
      </c>
      <c r="J191" s="36" t="s">
        <v>799</v>
      </c>
      <c r="K191" s="61" t="s">
        <v>3210</v>
      </c>
      <c r="M191" s="63">
        <v>0.02</v>
      </c>
      <c r="O191" s="36">
        <v>-21.3</v>
      </c>
    </row>
    <row r="192" spans="1:15" ht="16" x14ac:dyDescent="0.2">
      <c r="A192" s="9" t="s">
        <v>126</v>
      </c>
      <c r="C192" s="9" t="s">
        <v>13</v>
      </c>
      <c r="D192" s="55" t="s">
        <v>334</v>
      </c>
      <c r="E192" s="9" t="s">
        <v>1276</v>
      </c>
      <c r="F192" s="9" t="s">
        <v>68</v>
      </c>
      <c r="H192" s="9">
        <v>3.5</v>
      </c>
      <c r="I192" s="36" t="s">
        <v>365</v>
      </c>
      <c r="J192" s="36" t="s">
        <v>877</v>
      </c>
      <c r="K192" s="61" t="s">
        <v>3210</v>
      </c>
      <c r="M192" s="63">
        <v>0.04</v>
      </c>
      <c r="O192" s="36">
        <v>-12.7</v>
      </c>
    </row>
    <row r="193" spans="1:15" ht="16" x14ac:dyDescent="0.2">
      <c r="A193" s="9" t="s">
        <v>126</v>
      </c>
      <c r="C193" s="9" t="s">
        <v>4</v>
      </c>
      <c r="D193" s="55" t="s">
        <v>367</v>
      </c>
      <c r="E193" s="9" t="s">
        <v>134</v>
      </c>
      <c r="F193" s="9" t="s">
        <v>368</v>
      </c>
      <c r="H193" s="9">
        <v>3.8</v>
      </c>
      <c r="I193" s="36" t="s">
        <v>366</v>
      </c>
      <c r="J193" s="36" t="s">
        <v>878</v>
      </c>
      <c r="K193" s="61" t="s">
        <v>3210</v>
      </c>
      <c r="M193" s="63">
        <v>2.5</v>
      </c>
      <c r="O193" s="36">
        <v>-9.8000000000000007</v>
      </c>
    </row>
    <row r="194" spans="1:15" ht="16" x14ac:dyDescent="0.2">
      <c r="A194" s="9" t="s">
        <v>126</v>
      </c>
      <c r="C194" s="9" t="s">
        <v>4</v>
      </c>
      <c r="D194" s="55" t="s">
        <v>367</v>
      </c>
      <c r="E194" s="9" t="s">
        <v>134</v>
      </c>
      <c r="F194" s="9" t="s">
        <v>368</v>
      </c>
      <c r="H194" s="9">
        <v>3.8</v>
      </c>
      <c r="I194" s="36" t="s">
        <v>369</v>
      </c>
      <c r="J194" s="36" t="s">
        <v>855</v>
      </c>
      <c r="K194" s="61" t="s">
        <v>3210</v>
      </c>
      <c r="M194" s="63">
        <v>6.0000000000000001E-3</v>
      </c>
      <c r="O194" s="36">
        <v>-12</v>
      </c>
    </row>
    <row r="195" spans="1:15" ht="16" x14ac:dyDescent="0.2">
      <c r="A195" s="9" t="s">
        <v>126</v>
      </c>
      <c r="C195" s="9" t="s">
        <v>4</v>
      </c>
      <c r="D195" s="55" t="s">
        <v>367</v>
      </c>
      <c r="E195" s="9" t="s">
        <v>364</v>
      </c>
      <c r="F195" s="9" t="s">
        <v>368</v>
      </c>
      <c r="H195" s="9">
        <v>3.8</v>
      </c>
      <c r="I195" s="36" t="s">
        <v>370</v>
      </c>
      <c r="J195" s="36" t="s">
        <v>855</v>
      </c>
      <c r="K195" s="61" t="s">
        <v>3210</v>
      </c>
      <c r="M195" s="63">
        <v>6.0000000000000001E-3</v>
      </c>
      <c r="O195" s="36">
        <v>-14.3</v>
      </c>
    </row>
    <row r="196" spans="1:15" ht="16" x14ac:dyDescent="0.2">
      <c r="A196" s="9" t="s">
        <v>126</v>
      </c>
      <c r="C196" s="9" t="s">
        <v>4</v>
      </c>
      <c r="D196" s="55" t="s">
        <v>367</v>
      </c>
      <c r="E196" s="9" t="s">
        <v>364</v>
      </c>
      <c r="F196" s="9" t="s">
        <v>368</v>
      </c>
      <c r="H196" s="9">
        <v>3.8</v>
      </c>
      <c r="I196" s="36" t="s">
        <v>371</v>
      </c>
      <c r="J196" s="36" t="s">
        <v>855</v>
      </c>
      <c r="K196" s="61" t="s">
        <v>3210</v>
      </c>
      <c r="M196" s="63">
        <v>6.0000000000000001E-3</v>
      </c>
      <c r="O196" s="36">
        <v>-19.3</v>
      </c>
    </row>
    <row r="197" spans="1:15" ht="16" x14ac:dyDescent="0.2">
      <c r="A197" s="9" t="s">
        <v>126</v>
      </c>
      <c r="C197" s="9" t="s">
        <v>4</v>
      </c>
      <c r="D197" s="55" t="s">
        <v>367</v>
      </c>
      <c r="E197" s="9" t="s">
        <v>364</v>
      </c>
      <c r="F197" s="9" t="s">
        <v>368</v>
      </c>
      <c r="H197" s="9">
        <v>3.8</v>
      </c>
      <c r="I197" s="36" t="s">
        <v>372</v>
      </c>
      <c r="J197" s="36" t="s">
        <v>813</v>
      </c>
      <c r="K197" s="61" t="s">
        <v>3210</v>
      </c>
      <c r="M197" s="63">
        <v>1.0999999999999999E-2</v>
      </c>
      <c r="O197" s="36">
        <v>-28.2</v>
      </c>
    </row>
    <row r="198" spans="1:15" ht="16" x14ac:dyDescent="0.2">
      <c r="A198" s="9" t="s">
        <v>126</v>
      </c>
      <c r="C198" s="9" t="s">
        <v>4</v>
      </c>
      <c r="D198" s="55" t="s">
        <v>367</v>
      </c>
      <c r="E198" s="9" t="s">
        <v>374</v>
      </c>
      <c r="F198" s="9" t="s">
        <v>368</v>
      </c>
      <c r="H198" s="9">
        <v>3.8</v>
      </c>
      <c r="I198" s="36" t="s">
        <v>373</v>
      </c>
      <c r="J198" s="36" t="s">
        <v>806</v>
      </c>
      <c r="K198" s="61" t="s">
        <v>3210</v>
      </c>
      <c r="M198" s="63">
        <v>6.9999999999999993E-2</v>
      </c>
      <c r="O198" s="36">
        <v>-16.600000000000001</v>
      </c>
    </row>
    <row r="199" spans="1:15" ht="16" x14ac:dyDescent="0.2">
      <c r="A199" s="9" t="s">
        <v>126</v>
      </c>
      <c r="C199" s="9" t="s">
        <v>4</v>
      </c>
      <c r="D199" s="55" t="s">
        <v>367</v>
      </c>
      <c r="E199" s="9" t="s">
        <v>374</v>
      </c>
      <c r="F199" s="9" t="s">
        <v>368</v>
      </c>
      <c r="H199" s="9">
        <v>3.8</v>
      </c>
      <c r="I199" s="36" t="s">
        <v>375</v>
      </c>
      <c r="J199" s="36" t="s">
        <v>879</v>
      </c>
      <c r="K199" s="61" t="s">
        <v>3210</v>
      </c>
      <c r="M199" s="63">
        <v>2.2000000000000002</v>
      </c>
      <c r="O199" s="36">
        <v>-16.100000000000001</v>
      </c>
    </row>
    <row r="200" spans="1:15" ht="16" x14ac:dyDescent="0.2">
      <c r="A200" s="9" t="s">
        <v>126</v>
      </c>
      <c r="C200" s="9" t="s">
        <v>4</v>
      </c>
      <c r="D200" s="55" t="s">
        <v>367</v>
      </c>
      <c r="E200" s="9" t="s">
        <v>374</v>
      </c>
      <c r="F200" s="9" t="s">
        <v>368</v>
      </c>
      <c r="H200" s="9">
        <v>3.8</v>
      </c>
      <c r="I200" s="36" t="s">
        <v>376</v>
      </c>
      <c r="J200" s="36" t="s">
        <v>833</v>
      </c>
      <c r="K200" s="61" t="s">
        <v>3210</v>
      </c>
      <c r="M200" s="63">
        <v>0.01</v>
      </c>
      <c r="O200" s="36">
        <v>-20</v>
      </c>
    </row>
    <row r="201" spans="1:15" ht="16" x14ac:dyDescent="0.2">
      <c r="A201" s="9" t="s">
        <v>126</v>
      </c>
      <c r="C201" s="9" t="s">
        <v>4</v>
      </c>
      <c r="D201" s="55" t="s">
        <v>367</v>
      </c>
      <c r="E201" s="9" t="s">
        <v>374</v>
      </c>
      <c r="F201" s="9" t="s">
        <v>368</v>
      </c>
      <c r="H201" s="9">
        <v>3.8</v>
      </c>
      <c r="I201" s="36" t="s">
        <v>377</v>
      </c>
      <c r="J201" s="36" t="s">
        <v>880</v>
      </c>
      <c r="K201" s="61" t="s">
        <v>3210</v>
      </c>
      <c r="M201" s="63">
        <v>8.9999999999999993E-3</v>
      </c>
      <c r="O201" s="36">
        <v>-21.6</v>
      </c>
    </row>
    <row r="202" spans="1:15" ht="16" x14ac:dyDescent="0.2">
      <c r="A202" s="9" t="s">
        <v>126</v>
      </c>
      <c r="C202" s="9" t="s">
        <v>4</v>
      </c>
      <c r="D202" s="55" t="s">
        <v>367</v>
      </c>
      <c r="E202" s="9" t="s">
        <v>374</v>
      </c>
      <c r="F202" s="9" t="s">
        <v>368</v>
      </c>
      <c r="H202" s="9">
        <v>3.8</v>
      </c>
      <c r="I202" s="36" t="s">
        <v>378</v>
      </c>
      <c r="J202" s="36" t="s">
        <v>227</v>
      </c>
      <c r="K202" s="61" t="s">
        <v>3210</v>
      </c>
      <c r="M202" s="63">
        <v>6.0000000000000001E-3</v>
      </c>
      <c r="O202" s="36">
        <v>-16.600000000000001</v>
      </c>
    </row>
    <row r="203" spans="1:15" ht="32" x14ac:dyDescent="0.2">
      <c r="A203" s="9" t="s">
        <v>379</v>
      </c>
      <c r="C203" s="9" t="s">
        <v>5</v>
      </c>
      <c r="D203" s="55" t="s">
        <v>1271</v>
      </c>
      <c r="E203" s="9" t="s">
        <v>128</v>
      </c>
      <c r="F203" s="9" t="s">
        <v>404</v>
      </c>
      <c r="H203" s="9">
        <v>2.48</v>
      </c>
      <c r="I203" s="36" t="s">
        <v>380</v>
      </c>
      <c r="J203" s="36">
        <v>0.4</v>
      </c>
      <c r="K203" s="61" t="s">
        <v>3211</v>
      </c>
      <c r="M203" s="63">
        <v>0.4</v>
      </c>
      <c r="O203" s="36">
        <v>-43.1</v>
      </c>
    </row>
    <row r="204" spans="1:15" ht="32" x14ac:dyDescent="0.2">
      <c r="A204" s="9" t="s">
        <v>379</v>
      </c>
      <c r="C204" s="9" t="s">
        <v>5</v>
      </c>
      <c r="D204" s="55" t="s">
        <v>1271</v>
      </c>
      <c r="E204" s="9" t="s">
        <v>382</v>
      </c>
      <c r="F204" s="9" t="s">
        <v>404</v>
      </c>
      <c r="H204" s="9">
        <v>2.5</v>
      </c>
      <c r="I204" s="36" t="s">
        <v>381</v>
      </c>
      <c r="J204" s="36">
        <v>3.2</v>
      </c>
      <c r="K204" s="61" t="s">
        <v>3211</v>
      </c>
      <c r="M204" s="63">
        <v>3.2</v>
      </c>
      <c r="O204" s="36">
        <v>-32.4</v>
      </c>
    </row>
    <row r="205" spans="1:15" ht="32" x14ac:dyDescent="0.2">
      <c r="A205" s="9" t="s">
        <v>379</v>
      </c>
      <c r="C205" s="9" t="s">
        <v>5</v>
      </c>
      <c r="D205" s="55" t="s">
        <v>1271</v>
      </c>
      <c r="E205" s="9" t="s">
        <v>3019</v>
      </c>
      <c r="F205" s="9" t="s">
        <v>404</v>
      </c>
      <c r="H205" s="9">
        <v>2.52</v>
      </c>
      <c r="I205" s="36" t="s">
        <v>383</v>
      </c>
      <c r="J205" s="36">
        <v>1.6</v>
      </c>
      <c r="K205" s="61" t="s">
        <v>3211</v>
      </c>
      <c r="M205" s="63">
        <v>1.6</v>
      </c>
      <c r="O205" s="36">
        <f>(-43.1+-43.3)/2</f>
        <v>-43.2</v>
      </c>
    </row>
    <row r="206" spans="1:15" ht="32" x14ac:dyDescent="0.2">
      <c r="A206" s="9" t="s">
        <v>379</v>
      </c>
      <c r="C206" s="9" t="s">
        <v>5</v>
      </c>
      <c r="D206" s="55" t="s">
        <v>1271</v>
      </c>
      <c r="E206" s="9" t="s">
        <v>3019</v>
      </c>
      <c r="F206" s="9" t="s">
        <v>404</v>
      </c>
      <c r="H206" s="9">
        <v>2.5499999999999998</v>
      </c>
      <c r="I206" s="36" t="s">
        <v>384</v>
      </c>
      <c r="J206" s="36">
        <v>1.3</v>
      </c>
      <c r="K206" s="61" t="s">
        <v>3211</v>
      </c>
      <c r="M206" s="63">
        <v>1.3</v>
      </c>
      <c r="O206" s="36">
        <f>(-45.8+-47.1)/2</f>
        <v>-46.45</v>
      </c>
    </row>
    <row r="207" spans="1:15" ht="32" x14ac:dyDescent="0.2">
      <c r="A207" s="9" t="s">
        <v>379</v>
      </c>
      <c r="C207" s="9" t="s">
        <v>5</v>
      </c>
      <c r="D207" s="55" t="s">
        <v>1271</v>
      </c>
      <c r="E207" s="9" t="s">
        <v>3020</v>
      </c>
      <c r="F207" s="9" t="s">
        <v>404</v>
      </c>
      <c r="H207" s="9">
        <v>2.57</v>
      </c>
      <c r="I207" s="36" t="s">
        <v>385</v>
      </c>
      <c r="J207" s="36">
        <v>1.5</v>
      </c>
      <c r="K207" s="61" t="s">
        <v>3211</v>
      </c>
      <c r="M207" s="63">
        <v>1.5</v>
      </c>
      <c r="O207" s="36">
        <f>(-49.7+-49.9)/2</f>
        <v>-49.8</v>
      </c>
    </row>
    <row r="208" spans="1:15" ht="32" x14ac:dyDescent="0.2">
      <c r="A208" s="9" t="s">
        <v>379</v>
      </c>
      <c r="C208" s="9" t="s">
        <v>5</v>
      </c>
      <c r="D208" s="55" t="s">
        <v>483</v>
      </c>
      <c r="E208" s="9" t="s">
        <v>128</v>
      </c>
      <c r="F208" s="9" t="s">
        <v>404</v>
      </c>
      <c r="H208" s="9">
        <v>2.65</v>
      </c>
      <c r="I208" s="36" t="s">
        <v>386</v>
      </c>
      <c r="J208" s="36">
        <v>6.7</v>
      </c>
      <c r="K208" s="61" t="s">
        <v>3211</v>
      </c>
      <c r="M208" s="63">
        <v>6.7</v>
      </c>
      <c r="O208" s="36">
        <f>(-48.1+-48.8)/2</f>
        <v>-48.45</v>
      </c>
    </row>
    <row r="209" spans="1:17" ht="32" x14ac:dyDescent="0.2">
      <c r="A209" s="9" t="s">
        <v>379</v>
      </c>
      <c r="C209" s="9" t="s">
        <v>5</v>
      </c>
      <c r="D209" s="55" t="s">
        <v>483</v>
      </c>
      <c r="E209" s="9" t="s">
        <v>128</v>
      </c>
      <c r="F209" s="9" t="s">
        <v>404</v>
      </c>
      <c r="H209" s="9">
        <v>2.68</v>
      </c>
      <c r="I209" s="36" t="s">
        <v>388</v>
      </c>
      <c r="J209" s="36">
        <v>5.4</v>
      </c>
      <c r="K209" s="61" t="s">
        <v>3211</v>
      </c>
      <c r="M209" s="63">
        <v>5.4</v>
      </c>
      <c r="O209" s="36">
        <f>(-42.1+-42.2)/2</f>
        <v>-42.150000000000006</v>
      </c>
    </row>
    <row r="210" spans="1:17" ht="32" x14ac:dyDescent="0.2">
      <c r="A210" s="9" t="s">
        <v>379</v>
      </c>
      <c r="C210" s="9" t="s">
        <v>5</v>
      </c>
      <c r="D210" s="55" t="s">
        <v>483</v>
      </c>
      <c r="E210" s="9" t="s">
        <v>128</v>
      </c>
      <c r="F210" s="9" t="s">
        <v>404</v>
      </c>
      <c r="H210" s="9">
        <v>2.7</v>
      </c>
      <c r="I210" s="36" t="s">
        <v>389</v>
      </c>
      <c r="J210" s="36">
        <v>5.8</v>
      </c>
      <c r="K210" s="61" t="s">
        <v>3211</v>
      </c>
      <c r="M210" s="63">
        <v>5.8</v>
      </c>
      <c r="O210" s="36">
        <v>-43.6</v>
      </c>
    </row>
    <row r="211" spans="1:17" ht="32" x14ac:dyDescent="0.2">
      <c r="A211" s="9" t="s">
        <v>379</v>
      </c>
      <c r="C211" s="9" t="s">
        <v>5</v>
      </c>
      <c r="D211" s="55" t="s">
        <v>483</v>
      </c>
      <c r="E211" s="9" t="s">
        <v>128</v>
      </c>
      <c r="F211" s="9" t="s">
        <v>404</v>
      </c>
      <c r="H211" s="9">
        <v>2.71</v>
      </c>
      <c r="I211" s="36" t="s">
        <v>390</v>
      </c>
      <c r="J211" s="36">
        <v>4.2</v>
      </c>
      <c r="K211" s="61" t="s">
        <v>3211</v>
      </c>
      <c r="M211" s="63">
        <v>4.2</v>
      </c>
      <c r="O211" s="36">
        <f>(-43.6+-44.4)/2</f>
        <v>-44</v>
      </c>
    </row>
    <row r="212" spans="1:17" ht="32" x14ac:dyDescent="0.2">
      <c r="A212" s="9" t="s">
        <v>379</v>
      </c>
      <c r="C212" s="9" t="s">
        <v>5</v>
      </c>
      <c r="D212" s="55" t="s">
        <v>483</v>
      </c>
      <c r="E212" s="9" t="s">
        <v>128</v>
      </c>
      <c r="F212" s="9" t="s">
        <v>404</v>
      </c>
      <c r="H212" s="9">
        <v>2.71</v>
      </c>
      <c r="I212" s="36" t="s">
        <v>391</v>
      </c>
      <c r="J212" s="36">
        <v>3.7</v>
      </c>
      <c r="K212" s="61" t="s">
        <v>3211</v>
      </c>
      <c r="M212" s="63">
        <v>3.7</v>
      </c>
      <c r="O212" s="36">
        <f>(-43.3+-44.4)/2</f>
        <v>-43.849999999999994</v>
      </c>
    </row>
    <row r="213" spans="1:17" ht="32" x14ac:dyDescent="0.2">
      <c r="A213" s="9" t="s">
        <v>379</v>
      </c>
      <c r="C213" s="9" t="s">
        <v>5</v>
      </c>
      <c r="D213" s="55" t="s">
        <v>483</v>
      </c>
      <c r="E213" s="9" t="s">
        <v>128</v>
      </c>
      <c r="F213" s="9" t="s">
        <v>404</v>
      </c>
      <c r="H213" s="9">
        <v>2.58</v>
      </c>
      <c r="I213" s="36" t="s">
        <v>392</v>
      </c>
      <c r="J213" s="36">
        <v>2.8</v>
      </c>
      <c r="K213" s="61" t="s">
        <v>3211</v>
      </c>
      <c r="M213" s="63">
        <v>2.8</v>
      </c>
      <c r="O213" s="36">
        <f>(-41.7+-42)/2</f>
        <v>-41.85</v>
      </c>
    </row>
    <row r="214" spans="1:17" ht="32" x14ac:dyDescent="0.2">
      <c r="A214" s="9" t="s">
        <v>379</v>
      </c>
      <c r="C214" s="9" t="s">
        <v>5</v>
      </c>
      <c r="D214" s="55" t="s">
        <v>483</v>
      </c>
      <c r="E214" s="9" t="s">
        <v>128</v>
      </c>
      <c r="F214" s="9" t="s">
        <v>404</v>
      </c>
      <c r="H214" s="9">
        <v>2.61</v>
      </c>
      <c r="I214" s="36" t="s">
        <v>393</v>
      </c>
      <c r="J214" s="36">
        <v>3.4</v>
      </c>
      <c r="K214" s="61" t="s">
        <v>3211</v>
      </c>
      <c r="M214" s="63">
        <v>3.4</v>
      </c>
      <c r="O214" s="36">
        <f>(-41.4+-41.9)/2</f>
        <v>-41.65</v>
      </c>
    </row>
    <row r="215" spans="1:17" ht="16" x14ac:dyDescent="0.2">
      <c r="A215" s="9" t="s">
        <v>1634</v>
      </c>
      <c r="B215" s="9" t="s">
        <v>1635</v>
      </c>
      <c r="D215" s="55" t="s">
        <v>133</v>
      </c>
      <c r="E215" s="9" t="s">
        <v>6</v>
      </c>
      <c r="H215" s="9">
        <v>2.09</v>
      </c>
      <c r="I215" s="36" t="s">
        <v>130</v>
      </c>
      <c r="M215" s="63"/>
      <c r="O215" s="36">
        <v>-37.200000000000003</v>
      </c>
      <c r="P215" s="10"/>
    </row>
    <row r="216" spans="1:17" ht="16" x14ac:dyDescent="0.2">
      <c r="A216" s="9" t="s">
        <v>1634</v>
      </c>
      <c r="B216" s="9" t="s">
        <v>1635</v>
      </c>
      <c r="D216" s="55" t="s">
        <v>133</v>
      </c>
      <c r="E216" s="9" t="s">
        <v>6</v>
      </c>
      <c r="H216" s="9">
        <v>2.09</v>
      </c>
      <c r="I216" s="36" t="s">
        <v>130</v>
      </c>
      <c r="M216" s="63"/>
      <c r="O216" s="36">
        <v>-34.1</v>
      </c>
      <c r="P216" s="10"/>
      <c r="Q216" s="10"/>
    </row>
    <row r="217" spans="1:17" ht="16" x14ac:dyDescent="0.2">
      <c r="A217" s="9" t="s">
        <v>1634</v>
      </c>
      <c r="B217" s="9" t="s">
        <v>1636</v>
      </c>
      <c r="D217" s="55" t="s">
        <v>133</v>
      </c>
      <c r="E217" s="9" t="s">
        <v>6</v>
      </c>
      <c r="H217" s="9">
        <v>2.09</v>
      </c>
      <c r="I217" s="36" t="s">
        <v>130</v>
      </c>
      <c r="M217" s="63"/>
      <c r="O217" s="36">
        <v>-25</v>
      </c>
      <c r="P217" s="10"/>
      <c r="Q217" s="10"/>
    </row>
    <row r="218" spans="1:17" ht="16" x14ac:dyDescent="0.2">
      <c r="A218" s="9" t="s">
        <v>1634</v>
      </c>
      <c r="B218" s="9" t="s">
        <v>1636</v>
      </c>
      <c r="D218" s="55" t="s">
        <v>133</v>
      </c>
      <c r="E218" s="9" t="s">
        <v>6</v>
      </c>
      <c r="H218" s="9">
        <v>2.09</v>
      </c>
      <c r="I218" s="36" t="s">
        <v>130</v>
      </c>
      <c r="M218" s="63"/>
      <c r="O218" s="36">
        <v>-29.1</v>
      </c>
      <c r="P218" s="10"/>
      <c r="Q218" s="10"/>
    </row>
    <row r="219" spans="1:17" ht="16" x14ac:dyDescent="0.2">
      <c r="A219" s="9" t="s">
        <v>1634</v>
      </c>
      <c r="B219" s="9" t="s">
        <v>1637</v>
      </c>
      <c r="D219" s="55" t="s">
        <v>133</v>
      </c>
      <c r="E219" s="9" t="s">
        <v>6</v>
      </c>
      <c r="H219" s="9">
        <v>2.09</v>
      </c>
      <c r="I219" s="36" t="s">
        <v>130</v>
      </c>
      <c r="M219" s="63"/>
      <c r="O219" s="36">
        <v>-29.2</v>
      </c>
      <c r="P219" s="10"/>
      <c r="Q219" s="10"/>
    </row>
    <row r="220" spans="1:17" ht="16" x14ac:dyDescent="0.2">
      <c r="A220" s="9" t="s">
        <v>1634</v>
      </c>
      <c r="B220" s="9" t="s">
        <v>1636</v>
      </c>
      <c r="D220" s="55" t="s">
        <v>133</v>
      </c>
      <c r="E220" s="9" t="s">
        <v>6</v>
      </c>
      <c r="H220" s="9">
        <v>2.09</v>
      </c>
      <c r="I220" s="36" t="s">
        <v>130</v>
      </c>
      <c r="M220" s="63"/>
      <c r="O220" s="36">
        <v>-28.2</v>
      </c>
      <c r="P220" s="10"/>
    </row>
    <row r="221" spans="1:17" ht="16" x14ac:dyDescent="0.2">
      <c r="A221" s="9" t="s">
        <v>1634</v>
      </c>
      <c r="B221" s="9" t="s">
        <v>1636</v>
      </c>
      <c r="D221" s="55" t="s">
        <v>133</v>
      </c>
      <c r="E221" s="9" t="s">
        <v>6</v>
      </c>
      <c r="H221" s="9">
        <v>2.09</v>
      </c>
      <c r="I221" s="36" t="s">
        <v>130</v>
      </c>
      <c r="M221" s="63"/>
      <c r="O221" s="36">
        <v>-37</v>
      </c>
      <c r="P221" s="10"/>
    </row>
    <row r="222" spans="1:17" ht="16" x14ac:dyDescent="0.2">
      <c r="A222" s="9" t="s">
        <v>1634</v>
      </c>
      <c r="B222" s="9" t="s">
        <v>1636</v>
      </c>
      <c r="D222" s="55" t="s">
        <v>133</v>
      </c>
      <c r="E222" s="9" t="s">
        <v>6</v>
      </c>
      <c r="H222" s="9">
        <v>2.09</v>
      </c>
      <c r="I222" s="36" t="s">
        <v>130</v>
      </c>
      <c r="M222" s="63"/>
      <c r="O222" s="36">
        <v>-39.200000000000003</v>
      </c>
      <c r="P222" s="10"/>
    </row>
    <row r="223" spans="1:17" ht="16" x14ac:dyDescent="0.2">
      <c r="A223" s="9" t="s">
        <v>1634</v>
      </c>
      <c r="B223" s="9" t="s">
        <v>1636</v>
      </c>
      <c r="D223" s="55" t="s">
        <v>133</v>
      </c>
      <c r="E223" s="9" t="s">
        <v>128</v>
      </c>
      <c r="H223" s="9">
        <v>2.09</v>
      </c>
      <c r="I223" s="36" t="s">
        <v>130</v>
      </c>
      <c r="M223" s="63"/>
      <c r="O223" s="36">
        <v>-34</v>
      </c>
      <c r="P223" s="10"/>
    </row>
    <row r="224" spans="1:17" ht="16" x14ac:dyDescent="0.2">
      <c r="A224" s="9" t="s">
        <v>1634</v>
      </c>
      <c r="B224" s="9" t="s">
        <v>1636</v>
      </c>
      <c r="D224" s="55" t="s">
        <v>133</v>
      </c>
      <c r="E224" s="9" t="s">
        <v>6</v>
      </c>
      <c r="H224" s="9">
        <v>2.09</v>
      </c>
      <c r="I224" s="36" t="s">
        <v>130</v>
      </c>
      <c r="M224" s="63"/>
      <c r="O224" s="36">
        <v>-19.600000000000001</v>
      </c>
      <c r="P224" s="10"/>
      <c r="Q224" s="10"/>
    </row>
    <row r="225" spans="1:17" ht="16" x14ac:dyDescent="0.2">
      <c r="A225" s="9" t="s">
        <v>1634</v>
      </c>
      <c r="B225" s="9" t="s">
        <v>1636</v>
      </c>
      <c r="D225" s="55" t="s">
        <v>133</v>
      </c>
      <c r="E225" s="9" t="s">
        <v>6</v>
      </c>
      <c r="H225" s="9">
        <v>2.09</v>
      </c>
      <c r="I225" s="36" t="s">
        <v>130</v>
      </c>
      <c r="M225" s="63"/>
      <c r="O225" s="36">
        <v>-15.7</v>
      </c>
    </row>
    <row r="226" spans="1:17" ht="16" x14ac:dyDescent="0.2">
      <c r="A226" s="9" t="s">
        <v>1634</v>
      </c>
      <c r="B226" s="9" t="s">
        <v>1636</v>
      </c>
      <c r="D226" s="55" t="s">
        <v>133</v>
      </c>
      <c r="E226" s="9" t="s">
        <v>128</v>
      </c>
      <c r="H226" s="9">
        <v>2.09</v>
      </c>
      <c r="I226" s="36" t="s">
        <v>130</v>
      </c>
      <c r="M226" s="63"/>
      <c r="O226" s="36">
        <v>-20.100000000000001</v>
      </c>
    </row>
    <row r="227" spans="1:17" ht="16" x14ac:dyDescent="0.2">
      <c r="A227" s="9" t="s">
        <v>1634</v>
      </c>
      <c r="B227" s="9" t="s">
        <v>1638</v>
      </c>
      <c r="D227" s="55" t="s">
        <v>133</v>
      </c>
      <c r="E227" s="9" t="s">
        <v>6</v>
      </c>
      <c r="H227" s="9">
        <v>2.09</v>
      </c>
      <c r="I227" s="36" t="s">
        <v>130</v>
      </c>
      <c r="M227" s="63"/>
      <c r="O227" s="36">
        <v>-30.7</v>
      </c>
    </row>
    <row r="228" spans="1:17" ht="16" x14ac:dyDescent="0.2">
      <c r="A228" s="9" t="s">
        <v>1634</v>
      </c>
      <c r="B228" s="9" t="s">
        <v>1639</v>
      </c>
      <c r="D228" s="55" t="s">
        <v>133</v>
      </c>
      <c r="E228" s="9" t="s">
        <v>6</v>
      </c>
      <c r="H228" s="9">
        <v>2.09</v>
      </c>
      <c r="I228" s="36" t="s">
        <v>130</v>
      </c>
      <c r="M228" s="63"/>
      <c r="O228" s="36">
        <v>-33.1</v>
      </c>
      <c r="P228" s="10"/>
    </row>
    <row r="229" spans="1:17" ht="16" x14ac:dyDescent="0.2">
      <c r="A229" s="9" t="s">
        <v>1634</v>
      </c>
      <c r="B229" s="9" t="s">
        <v>1640</v>
      </c>
      <c r="D229" s="55" t="s">
        <v>133</v>
      </c>
      <c r="E229" s="9" t="s">
        <v>6</v>
      </c>
      <c r="H229" s="9">
        <v>2.09</v>
      </c>
      <c r="I229" s="36" t="s">
        <v>130</v>
      </c>
      <c r="M229" s="63"/>
      <c r="O229" s="36">
        <v>-15.6</v>
      </c>
    </row>
    <row r="230" spans="1:17" ht="16" x14ac:dyDescent="0.2">
      <c r="A230" s="9" t="s">
        <v>1634</v>
      </c>
      <c r="B230" s="9" t="s">
        <v>767</v>
      </c>
      <c r="D230" s="55" t="s">
        <v>1642</v>
      </c>
      <c r="E230" s="9" t="s">
        <v>129</v>
      </c>
      <c r="H230" s="9">
        <v>2.1</v>
      </c>
      <c r="I230" s="36" t="s">
        <v>130</v>
      </c>
      <c r="M230" s="63"/>
      <c r="O230" s="36">
        <v>-18</v>
      </c>
    </row>
    <row r="231" spans="1:17" ht="16" x14ac:dyDescent="0.2">
      <c r="A231" s="9" t="s">
        <v>1634</v>
      </c>
      <c r="B231" s="9" t="s">
        <v>1643</v>
      </c>
      <c r="D231" s="55" t="s">
        <v>1644</v>
      </c>
      <c r="E231" s="9" t="s">
        <v>128</v>
      </c>
      <c r="H231" s="9">
        <v>2.1</v>
      </c>
      <c r="I231" s="36" t="s">
        <v>130</v>
      </c>
      <c r="M231" s="63"/>
      <c r="O231" s="36">
        <v>-29.5</v>
      </c>
    </row>
    <row r="232" spans="1:17" ht="16" x14ac:dyDescent="0.2">
      <c r="A232" s="9" t="s">
        <v>1634</v>
      </c>
      <c r="B232" s="9" t="s">
        <v>1643</v>
      </c>
      <c r="D232" s="55" t="s">
        <v>1644</v>
      </c>
      <c r="E232" s="9" t="s">
        <v>128</v>
      </c>
      <c r="H232" s="9">
        <v>2.1</v>
      </c>
      <c r="I232" s="36" t="s">
        <v>130</v>
      </c>
      <c r="M232" s="63"/>
      <c r="O232" s="36">
        <v>-27.6</v>
      </c>
    </row>
    <row r="233" spans="1:17" ht="16" x14ac:dyDescent="0.2">
      <c r="A233" s="9" t="s">
        <v>1634</v>
      </c>
      <c r="B233" s="9" t="s">
        <v>1643</v>
      </c>
      <c r="D233" s="55" t="s">
        <v>1644</v>
      </c>
      <c r="E233" s="9" t="s">
        <v>128</v>
      </c>
      <c r="H233" s="9">
        <v>2.1</v>
      </c>
      <c r="I233" s="36" t="s">
        <v>130</v>
      </c>
      <c r="M233" s="63"/>
      <c r="O233" s="36">
        <v>-27.6</v>
      </c>
    </row>
    <row r="234" spans="1:17" ht="16" x14ac:dyDescent="0.2">
      <c r="A234" s="9" t="s">
        <v>1634</v>
      </c>
      <c r="B234" s="9" t="s">
        <v>1643</v>
      </c>
      <c r="D234" s="55" t="s">
        <v>1644</v>
      </c>
      <c r="E234" s="9" t="s">
        <v>128</v>
      </c>
      <c r="H234" s="9">
        <v>2.1</v>
      </c>
      <c r="I234" s="36" t="s">
        <v>130</v>
      </c>
      <c r="M234" s="63"/>
      <c r="O234" s="36">
        <v>-28.5</v>
      </c>
      <c r="Q234" s="15"/>
    </row>
    <row r="235" spans="1:17" ht="16" x14ac:dyDescent="0.2">
      <c r="A235" s="9" t="s">
        <v>1634</v>
      </c>
      <c r="B235" s="9" t="s">
        <v>1641</v>
      </c>
      <c r="D235" s="55" t="s">
        <v>135</v>
      </c>
      <c r="E235" s="9" t="s">
        <v>129</v>
      </c>
      <c r="H235" s="9">
        <v>2.1</v>
      </c>
      <c r="I235" s="36" t="s">
        <v>130</v>
      </c>
      <c r="J235" s="36">
        <v>2.9</v>
      </c>
      <c r="K235" s="61" t="s">
        <v>3210</v>
      </c>
      <c r="L235" s="35"/>
      <c r="M235" s="64">
        <f>J235/10</f>
        <v>0.28999999999999998</v>
      </c>
      <c r="O235" s="36">
        <v>-31.4</v>
      </c>
    </row>
    <row r="236" spans="1:17" ht="16" x14ac:dyDescent="0.2">
      <c r="A236" s="9" t="s">
        <v>1634</v>
      </c>
      <c r="B236" s="9" t="s">
        <v>1643</v>
      </c>
      <c r="D236" s="55" t="s">
        <v>1645</v>
      </c>
      <c r="E236" s="9" t="s">
        <v>128</v>
      </c>
      <c r="H236" s="9">
        <v>2.15</v>
      </c>
      <c r="I236" s="36" t="s">
        <v>130</v>
      </c>
      <c r="M236" s="63"/>
      <c r="O236" s="36">
        <v>-23.5</v>
      </c>
    </row>
    <row r="237" spans="1:17" ht="16" x14ac:dyDescent="0.2">
      <c r="A237" s="9" t="s">
        <v>1634</v>
      </c>
      <c r="B237" s="9" t="s">
        <v>1643</v>
      </c>
      <c r="D237" s="55" t="s">
        <v>1646</v>
      </c>
      <c r="E237" s="9" t="s">
        <v>128</v>
      </c>
      <c r="H237" s="9">
        <v>2.2000000000000002</v>
      </c>
      <c r="I237" s="36" t="s">
        <v>130</v>
      </c>
      <c r="M237" s="63"/>
      <c r="O237" s="36">
        <v>-21.4</v>
      </c>
    </row>
    <row r="238" spans="1:17" ht="16" x14ac:dyDescent="0.2">
      <c r="A238" s="9" t="s">
        <v>1634</v>
      </c>
      <c r="B238" s="9" t="s">
        <v>1643</v>
      </c>
      <c r="D238" s="55" t="s">
        <v>1646</v>
      </c>
      <c r="E238" s="9" t="s">
        <v>128</v>
      </c>
      <c r="H238" s="9">
        <v>2.2000000000000002</v>
      </c>
      <c r="I238" s="36" t="s">
        <v>130</v>
      </c>
      <c r="M238" s="63"/>
      <c r="O238" s="36">
        <v>-22.5</v>
      </c>
    </row>
    <row r="239" spans="1:17" ht="16" x14ac:dyDescent="0.2">
      <c r="A239" s="9" t="s">
        <v>1634</v>
      </c>
      <c r="B239" s="9" t="s">
        <v>1643</v>
      </c>
      <c r="D239" s="55" t="s">
        <v>1646</v>
      </c>
      <c r="E239" s="9" t="s">
        <v>128</v>
      </c>
      <c r="H239" s="9">
        <v>2.2000000000000002</v>
      </c>
      <c r="I239" s="36" t="s">
        <v>130</v>
      </c>
      <c r="M239" s="63"/>
      <c r="O239" s="36">
        <v>-22.5</v>
      </c>
    </row>
    <row r="240" spans="1:17" ht="16" x14ac:dyDescent="0.2">
      <c r="A240" s="9" t="s">
        <v>1634</v>
      </c>
      <c r="B240" s="9" t="s">
        <v>1643</v>
      </c>
      <c r="D240" s="55" t="s">
        <v>1646</v>
      </c>
      <c r="E240" s="9" t="s">
        <v>128</v>
      </c>
      <c r="H240" s="9">
        <v>2.2000000000000002</v>
      </c>
      <c r="I240" s="36" t="s">
        <v>130</v>
      </c>
      <c r="M240" s="63"/>
      <c r="O240" s="36">
        <v>-22.9</v>
      </c>
    </row>
    <row r="241" spans="1:19" ht="16" x14ac:dyDescent="0.2">
      <c r="A241" s="9" t="s">
        <v>1634</v>
      </c>
      <c r="B241" s="9" t="s">
        <v>1640</v>
      </c>
      <c r="D241" s="55" t="s">
        <v>2587</v>
      </c>
      <c r="E241" s="9" t="s">
        <v>128</v>
      </c>
      <c r="H241" s="9">
        <v>2.25</v>
      </c>
      <c r="I241" s="36" t="s">
        <v>130</v>
      </c>
      <c r="M241" s="63"/>
      <c r="O241" s="36">
        <v>-27.4</v>
      </c>
      <c r="P241" s="10"/>
    </row>
    <row r="242" spans="1:19" ht="16" x14ac:dyDescent="0.2">
      <c r="A242" s="9" t="s">
        <v>1634</v>
      </c>
      <c r="B242" s="9" t="s">
        <v>1647</v>
      </c>
      <c r="D242" s="55" t="s">
        <v>2587</v>
      </c>
      <c r="E242" s="9" t="s">
        <v>128</v>
      </c>
      <c r="H242" s="9">
        <v>2.25</v>
      </c>
      <c r="I242" s="36" t="s">
        <v>130</v>
      </c>
      <c r="M242" s="63"/>
      <c r="O242" s="36">
        <v>-19.5</v>
      </c>
    </row>
    <row r="243" spans="1:19" ht="16" x14ac:dyDescent="0.2">
      <c r="A243" s="9" t="s">
        <v>1634</v>
      </c>
      <c r="B243" s="9" t="s">
        <v>1648</v>
      </c>
      <c r="D243" s="55" t="s">
        <v>1649</v>
      </c>
      <c r="E243" s="9" t="s">
        <v>129</v>
      </c>
      <c r="H243" s="9">
        <v>2.25</v>
      </c>
      <c r="I243" s="36" t="s">
        <v>130</v>
      </c>
      <c r="M243" s="63"/>
      <c r="O243" s="36">
        <v>-19.399999999999999</v>
      </c>
    </row>
    <row r="244" spans="1:19" ht="16" x14ac:dyDescent="0.2">
      <c r="A244" s="9" t="s">
        <v>1634</v>
      </c>
      <c r="B244" s="9" t="s">
        <v>1643</v>
      </c>
      <c r="D244" s="55" t="s">
        <v>1650</v>
      </c>
      <c r="E244" s="9" t="s">
        <v>128</v>
      </c>
      <c r="H244" s="9">
        <v>2.2999999999999998</v>
      </c>
      <c r="I244" s="36" t="s">
        <v>130</v>
      </c>
      <c r="M244" s="63"/>
      <c r="O244" s="36">
        <v>-26</v>
      </c>
    </row>
    <row r="245" spans="1:19" ht="16" x14ac:dyDescent="0.2">
      <c r="A245" s="9" t="s">
        <v>1634</v>
      </c>
      <c r="B245" s="9" t="s">
        <v>1643</v>
      </c>
      <c r="D245" s="55" t="s">
        <v>1650</v>
      </c>
      <c r="E245" s="9" t="s">
        <v>128</v>
      </c>
      <c r="H245" s="9">
        <v>2.2999999999999998</v>
      </c>
      <c r="I245" s="36" t="s">
        <v>130</v>
      </c>
      <c r="M245" s="63"/>
      <c r="O245" s="36">
        <v>-24.2</v>
      </c>
    </row>
    <row r="246" spans="1:19" ht="16" x14ac:dyDescent="0.2">
      <c r="A246" s="9" t="s">
        <v>1634</v>
      </c>
      <c r="B246" s="9" t="s">
        <v>1643</v>
      </c>
      <c r="D246" s="55" t="s">
        <v>1650</v>
      </c>
      <c r="E246" s="9" t="s">
        <v>128</v>
      </c>
      <c r="H246" s="9">
        <v>2.2999999999999998</v>
      </c>
      <c r="I246" s="36" t="s">
        <v>130</v>
      </c>
      <c r="M246" s="63"/>
      <c r="O246" s="36">
        <v>-20.3</v>
      </c>
    </row>
    <row r="247" spans="1:19" ht="16" x14ac:dyDescent="0.2">
      <c r="A247" s="9" t="s">
        <v>1634</v>
      </c>
      <c r="B247" s="9" t="s">
        <v>1643</v>
      </c>
      <c r="D247" s="55" t="s">
        <v>1650</v>
      </c>
      <c r="E247" s="9" t="s">
        <v>128</v>
      </c>
      <c r="H247" s="9">
        <v>2.2999999999999998</v>
      </c>
      <c r="I247" s="36" t="s">
        <v>130</v>
      </c>
      <c r="M247" s="63"/>
      <c r="O247" s="36">
        <v>-25.1</v>
      </c>
    </row>
    <row r="248" spans="1:19" ht="16" x14ac:dyDescent="0.2">
      <c r="A248" s="9" t="s">
        <v>1634</v>
      </c>
      <c r="B248" s="9" t="s">
        <v>1643</v>
      </c>
      <c r="D248" s="55" t="s">
        <v>1650</v>
      </c>
      <c r="E248" s="9" t="s">
        <v>128</v>
      </c>
      <c r="H248" s="9">
        <v>2.2999999999999998</v>
      </c>
      <c r="I248" s="36" t="s">
        <v>130</v>
      </c>
      <c r="M248" s="63"/>
      <c r="O248" s="36">
        <v>-25.4</v>
      </c>
    </row>
    <row r="249" spans="1:19" ht="16" x14ac:dyDescent="0.2">
      <c r="A249" s="9" t="s">
        <v>1634</v>
      </c>
      <c r="B249" s="9" t="s">
        <v>1643</v>
      </c>
      <c r="D249" s="55" t="s">
        <v>1650</v>
      </c>
      <c r="E249" s="9" t="s">
        <v>128</v>
      </c>
      <c r="H249" s="9">
        <v>2.2999999999999998</v>
      </c>
      <c r="I249" s="36" t="s">
        <v>130</v>
      </c>
      <c r="M249" s="63"/>
      <c r="O249" s="36">
        <v>-21.4</v>
      </c>
    </row>
    <row r="250" spans="1:19" ht="16" x14ac:dyDescent="0.2">
      <c r="A250" s="9" t="s">
        <v>1634</v>
      </c>
      <c r="B250" s="9" t="s">
        <v>1635</v>
      </c>
      <c r="D250" s="55" t="s">
        <v>137</v>
      </c>
      <c r="E250" s="9" t="s">
        <v>6</v>
      </c>
      <c r="H250" s="9">
        <v>2.2999999999999998</v>
      </c>
      <c r="I250" s="36" t="s">
        <v>130</v>
      </c>
      <c r="M250" s="63"/>
      <c r="O250" s="36">
        <v>-28</v>
      </c>
      <c r="Q250" s="15"/>
    </row>
    <row r="251" spans="1:19" ht="16" x14ac:dyDescent="0.2">
      <c r="A251" s="9" t="s">
        <v>1634</v>
      </c>
      <c r="B251" s="9" t="s">
        <v>1648</v>
      </c>
      <c r="D251" s="55" t="s">
        <v>137</v>
      </c>
      <c r="E251" s="9" t="s">
        <v>129</v>
      </c>
      <c r="H251" s="9">
        <v>2.2999999999999998</v>
      </c>
      <c r="I251" s="36" t="s">
        <v>130</v>
      </c>
      <c r="M251" s="63"/>
      <c r="O251" s="36">
        <v>-18.5</v>
      </c>
      <c r="Q251" s="15"/>
    </row>
    <row r="252" spans="1:19" ht="16" x14ac:dyDescent="0.2">
      <c r="A252" s="9" t="s">
        <v>1634</v>
      </c>
      <c r="B252" s="9" t="s">
        <v>767</v>
      </c>
      <c r="D252" s="55" t="s">
        <v>137</v>
      </c>
      <c r="E252" s="9" t="s">
        <v>129</v>
      </c>
      <c r="H252" s="9">
        <v>2.2999999999999998</v>
      </c>
      <c r="I252" s="36" t="s">
        <v>130</v>
      </c>
      <c r="M252" s="63"/>
      <c r="O252" s="36">
        <v>-24.8</v>
      </c>
      <c r="Q252" s="15"/>
    </row>
    <row r="253" spans="1:19" ht="16" x14ac:dyDescent="0.2">
      <c r="A253" s="9" t="s">
        <v>1634</v>
      </c>
      <c r="B253" s="9" t="s">
        <v>767</v>
      </c>
      <c r="D253" s="55" t="s">
        <v>137</v>
      </c>
      <c r="E253" s="9" t="s">
        <v>129</v>
      </c>
      <c r="H253" s="9">
        <v>2.2999999999999998</v>
      </c>
      <c r="I253" s="36" t="s">
        <v>130</v>
      </c>
      <c r="M253" s="63"/>
      <c r="O253" s="36">
        <v>-23.2</v>
      </c>
    </row>
    <row r="254" spans="1:19" ht="16" x14ac:dyDescent="0.2">
      <c r="A254" s="9" t="s">
        <v>1634</v>
      </c>
      <c r="B254" s="9" t="s">
        <v>767</v>
      </c>
      <c r="D254" s="55" t="s">
        <v>137</v>
      </c>
      <c r="E254" s="9" t="s">
        <v>129</v>
      </c>
      <c r="H254" s="9">
        <v>2.2999999999999998</v>
      </c>
      <c r="I254" s="36" t="s">
        <v>130</v>
      </c>
      <c r="M254" s="63"/>
      <c r="O254" s="36">
        <v>-27</v>
      </c>
      <c r="Q254" s="10"/>
    </row>
    <row r="255" spans="1:19" ht="16" x14ac:dyDescent="0.2">
      <c r="A255" s="9" t="s">
        <v>1634</v>
      </c>
      <c r="B255" s="9" t="s">
        <v>767</v>
      </c>
      <c r="D255" s="55" t="s">
        <v>137</v>
      </c>
      <c r="E255" s="9" t="s">
        <v>129</v>
      </c>
      <c r="H255" s="9">
        <v>2.2999999999999998</v>
      </c>
      <c r="I255" s="36" t="s">
        <v>130</v>
      </c>
      <c r="M255" s="63"/>
      <c r="O255" s="36">
        <v>-26.7</v>
      </c>
      <c r="S255" s="10"/>
    </row>
    <row r="256" spans="1:19" ht="16" x14ac:dyDescent="0.2">
      <c r="A256" s="9" t="s">
        <v>1634</v>
      </c>
      <c r="B256" s="9" t="s">
        <v>767</v>
      </c>
      <c r="D256" s="55" t="s">
        <v>137</v>
      </c>
      <c r="E256" s="9" t="s">
        <v>129</v>
      </c>
      <c r="H256" s="9">
        <v>2.2999999999999998</v>
      </c>
      <c r="I256" s="36" t="s">
        <v>130</v>
      </c>
      <c r="M256" s="63"/>
      <c r="O256" s="36">
        <v>-27.4</v>
      </c>
    </row>
    <row r="257" spans="1:16" ht="16" x14ac:dyDescent="0.2">
      <c r="A257" s="9" t="s">
        <v>1634</v>
      </c>
      <c r="B257" s="9" t="s">
        <v>767</v>
      </c>
      <c r="D257" s="55" t="s">
        <v>137</v>
      </c>
      <c r="E257" s="9" t="s">
        <v>129</v>
      </c>
      <c r="H257" s="9">
        <v>2.2999999999999998</v>
      </c>
      <c r="I257" s="36" t="s">
        <v>130</v>
      </c>
      <c r="M257" s="63"/>
      <c r="O257" s="36">
        <v>-31.3</v>
      </c>
    </row>
    <row r="258" spans="1:16" ht="16" x14ac:dyDescent="0.2">
      <c r="A258" s="9" t="s">
        <v>1634</v>
      </c>
      <c r="B258" s="9" t="s">
        <v>767</v>
      </c>
      <c r="D258" s="55" t="s">
        <v>137</v>
      </c>
      <c r="E258" s="9" t="s">
        <v>129</v>
      </c>
      <c r="H258" s="9">
        <v>2.2999999999999998</v>
      </c>
      <c r="I258" s="36" t="s">
        <v>130</v>
      </c>
      <c r="M258" s="63"/>
      <c r="O258" s="36">
        <v>-27</v>
      </c>
    </row>
    <row r="259" spans="1:16" ht="16" x14ac:dyDescent="0.2">
      <c r="A259" s="9" t="s">
        <v>1634</v>
      </c>
      <c r="B259" s="9" t="s">
        <v>767</v>
      </c>
      <c r="D259" s="55" t="s">
        <v>137</v>
      </c>
      <c r="E259" s="9" t="s">
        <v>129</v>
      </c>
      <c r="H259" s="9">
        <v>2.2999999999999998</v>
      </c>
      <c r="I259" s="36" t="s">
        <v>130</v>
      </c>
      <c r="M259" s="63"/>
      <c r="O259" s="36">
        <v>-39.9</v>
      </c>
    </row>
    <row r="260" spans="1:16" ht="16" x14ac:dyDescent="0.2">
      <c r="A260" s="9" t="s">
        <v>1634</v>
      </c>
      <c r="B260" s="9" t="s">
        <v>767</v>
      </c>
      <c r="D260" s="55" t="s">
        <v>137</v>
      </c>
      <c r="E260" s="9" t="s">
        <v>129</v>
      </c>
      <c r="H260" s="9">
        <v>2.2999999999999998</v>
      </c>
      <c r="I260" s="36" t="s">
        <v>130</v>
      </c>
      <c r="M260" s="63"/>
      <c r="O260" s="36">
        <v>-29.5</v>
      </c>
    </row>
    <row r="261" spans="1:16" ht="16" x14ac:dyDescent="0.2">
      <c r="A261" s="9" t="s">
        <v>1634</v>
      </c>
      <c r="B261" s="9" t="s">
        <v>767</v>
      </c>
      <c r="D261" s="55" t="s">
        <v>137</v>
      </c>
      <c r="E261" s="9" t="s">
        <v>129</v>
      </c>
      <c r="H261" s="9">
        <v>2.2999999999999998</v>
      </c>
      <c r="I261" s="36" t="s">
        <v>130</v>
      </c>
      <c r="M261" s="63"/>
      <c r="O261" s="36">
        <v>-31.5</v>
      </c>
      <c r="P261" s="10"/>
    </row>
    <row r="262" spans="1:16" ht="16" x14ac:dyDescent="0.2">
      <c r="A262" s="9" t="s">
        <v>1634</v>
      </c>
      <c r="B262" s="9" t="s">
        <v>767</v>
      </c>
      <c r="D262" s="55" t="s">
        <v>137</v>
      </c>
      <c r="E262" s="9" t="s">
        <v>129</v>
      </c>
      <c r="H262" s="9">
        <v>2.2999999999999998</v>
      </c>
      <c r="I262" s="36" t="s">
        <v>130</v>
      </c>
      <c r="M262" s="63"/>
      <c r="O262" s="36">
        <v>-21.1</v>
      </c>
    </row>
    <row r="263" spans="1:16" ht="16" x14ac:dyDescent="0.2">
      <c r="A263" s="9" t="s">
        <v>1634</v>
      </c>
      <c r="B263" s="9" t="s">
        <v>767</v>
      </c>
      <c r="D263" s="55" t="s">
        <v>137</v>
      </c>
      <c r="E263" s="9" t="s">
        <v>129</v>
      </c>
      <c r="H263" s="9">
        <v>2.2999999999999998</v>
      </c>
      <c r="I263" s="36" t="s">
        <v>130</v>
      </c>
      <c r="M263" s="63"/>
      <c r="O263" s="36">
        <v>-25.4</v>
      </c>
    </row>
    <row r="264" spans="1:16" ht="16" x14ac:dyDescent="0.2">
      <c r="A264" s="9" t="s">
        <v>1634</v>
      </c>
      <c r="B264" s="9" t="s">
        <v>767</v>
      </c>
      <c r="D264" s="55" t="s">
        <v>137</v>
      </c>
      <c r="E264" s="9" t="s">
        <v>128</v>
      </c>
      <c r="H264" s="9">
        <v>2.2999999999999998</v>
      </c>
      <c r="I264" s="36" t="s">
        <v>130</v>
      </c>
      <c r="M264" s="63"/>
      <c r="O264" s="36">
        <v>-25.7</v>
      </c>
    </row>
    <row r="265" spans="1:16" ht="16" x14ac:dyDescent="0.2">
      <c r="A265" s="9" t="s">
        <v>1634</v>
      </c>
      <c r="B265" s="9" t="s">
        <v>767</v>
      </c>
      <c r="D265" s="55" t="s">
        <v>137</v>
      </c>
      <c r="E265" s="9" t="s">
        <v>128</v>
      </c>
      <c r="H265" s="9">
        <v>2.2999999999999998</v>
      </c>
      <c r="I265" s="36" t="s">
        <v>130</v>
      </c>
      <c r="M265" s="63"/>
      <c r="O265" s="36">
        <v>-24.5</v>
      </c>
    </row>
    <row r="266" spans="1:16" ht="16" x14ac:dyDescent="0.2">
      <c r="A266" s="9" t="s">
        <v>1634</v>
      </c>
      <c r="B266" s="9" t="s">
        <v>1637</v>
      </c>
      <c r="D266" s="55" t="s">
        <v>137</v>
      </c>
      <c r="E266" s="9" t="s">
        <v>129</v>
      </c>
      <c r="H266" s="9">
        <v>2.2999999999999998</v>
      </c>
      <c r="I266" s="36" t="s">
        <v>130</v>
      </c>
      <c r="M266" s="63"/>
      <c r="O266" s="36">
        <v>-37.1</v>
      </c>
    </row>
    <row r="267" spans="1:16" ht="16" x14ac:dyDescent="0.2">
      <c r="A267" s="9" t="s">
        <v>1634</v>
      </c>
      <c r="B267" s="9" t="s">
        <v>1638</v>
      </c>
      <c r="D267" s="55" t="s">
        <v>137</v>
      </c>
      <c r="E267" s="9" t="s">
        <v>129</v>
      </c>
      <c r="H267" s="9">
        <v>2.2999999999999998</v>
      </c>
      <c r="I267" s="36" t="s">
        <v>130</v>
      </c>
      <c r="M267" s="63"/>
      <c r="O267" s="36">
        <v>-28.9</v>
      </c>
    </row>
    <row r="268" spans="1:16" ht="16" x14ac:dyDescent="0.2">
      <c r="A268" s="9" t="s">
        <v>1634</v>
      </c>
      <c r="B268" s="9" t="s">
        <v>1651</v>
      </c>
      <c r="D268" s="55" t="s">
        <v>1652</v>
      </c>
      <c r="E268" s="9" t="s">
        <v>129</v>
      </c>
      <c r="H268" s="9">
        <v>2.35</v>
      </c>
      <c r="I268" s="36" t="s">
        <v>130</v>
      </c>
      <c r="J268" s="36">
        <v>1.6</v>
      </c>
      <c r="K268" s="61" t="s">
        <v>3210</v>
      </c>
      <c r="M268" s="63">
        <f>J268/10</f>
        <v>0.16</v>
      </c>
      <c r="O268" s="36">
        <v>-14.7</v>
      </c>
    </row>
    <row r="269" spans="1:16" ht="16" x14ac:dyDescent="0.2">
      <c r="A269" s="9" t="s">
        <v>1634</v>
      </c>
      <c r="B269" s="9" t="s">
        <v>1651</v>
      </c>
      <c r="D269" s="55" t="s">
        <v>1652</v>
      </c>
      <c r="E269" s="9" t="s">
        <v>129</v>
      </c>
      <c r="H269" s="9">
        <v>2.35</v>
      </c>
      <c r="I269" s="36" t="s">
        <v>130</v>
      </c>
      <c r="J269" s="36">
        <v>1.5</v>
      </c>
      <c r="K269" s="61" t="s">
        <v>3210</v>
      </c>
      <c r="M269" s="63">
        <f t="shared" ref="M269:M277" si="0">J269/10</f>
        <v>0.15</v>
      </c>
      <c r="O269" s="36">
        <v>-15.9</v>
      </c>
    </row>
    <row r="270" spans="1:16" ht="16" x14ac:dyDescent="0.2">
      <c r="A270" s="9" t="s">
        <v>1634</v>
      </c>
      <c r="B270" s="9" t="s">
        <v>1651</v>
      </c>
      <c r="D270" s="55" t="s">
        <v>1652</v>
      </c>
      <c r="E270" s="9" t="s">
        <v>129</v>
      </c>
      <c r="H270" s="9">
        <v>2.35</v>
      </c>
      <c r="I270" s="36" t="s">
        <v>130</v>
      </c>
      <c r="J270" s="36">
        <v>1.9</v>
      </c>
      <c r="K270" s="61" t="s">
        <v>3210</v>
      </c>
      <c r="M270" s="63">
        <f t="shared" si="0"/>
        <v>0.19</v>
      </c>
      <c r="O270" s="36">
        <v>-13.7</v>
      </c>
    </row>
    <row r="271" spans="1:16" ht="16" x14ac:dyDescent="0.2">
      <c r="A271" s="9" t="s">
        <v>1634</v>
      </c>
      <c r="B271" s="9" t="s">
        <v>1651</v>
      </c>
      <c r="D271" s="55" t="s">
        <v>1652</v>
      </c>
      <c r="E271" s="9" t="s">
        <v>129</v>
      </c>
      <c r="H271" s="9">
        <v>2.35</v>
      </c>
      <c r="I271" s="36" t="s">
        <v>130</v>
      </c>
      <c r="J271" s="36">
        <v>3.2</v>
      </c>
      <c r="K271" s="61" t="s">
        <v>3210</v>
      </c>
      <c r="M271" s="63">
        <f t="shared" si="0"/>
        <v>0.32</v>
      </c>
      <c r="O271" s="36">
        <v>-14.1</v>
      </c>
    </row>
    <row r="272" spans="1:16" ht="16" x14ac:dyDescent="0.2">
      <c r="A272" s="9" t="s">
        <v>1634</v>
      </c>
      <c r="B272" s="9" t="s">
        <v>1651</v>
      </c>
      <c r="D272" s="55" t="s">
        <v>1652</v>
      </c>
      <c r="E272" s="9" t="s">
        <v>129</v>
      </c>
      <c r="H272" s="9">
        <v>2.35</v>
      </c>
      <c r="I272" s="36" t="s">
        <v>130</v>
      </c>
      <c r="J272" s="36">
        <v>2.8</v>
      </c>
      <c r="K272" s="61" t="s">
        <v>3210</v>
      </c>
      <c r="M272" s="63">
        <f t="shared" si="0"/>
        <v>0.27999999999999997</v>
      </c>
      <c r="O272" s="36">
        <v>-13.2</v>
      </c>
    </row>
    <row r="273" spans="1:16" ht="16" x14ac:dyDescent="0.2">
      <c r="A273" s="9" t="s">
        <v>1634</v>
      </c>
      <c r="B273" s="9" t="s">
        <v>1651</v>
      </c>
      <c r="D273" s="55" t="s">
        <v>1652</v>
      </c>
      <c r="E273" s="9" t="s">
        <v>129</v>
      </c>
      <c r="H273" s="9">
        <v>2.35</v>
      </c>
      <c r="I273" s="36" t="s">
        <v>130</v>
      </c>
      <c r="J273" s="36">
        <v>2.2999999999999998</v>
      </c>
      <c r="K273" s="61" t="s">
        <v>3210</v>
      </c>
      <c r="M273" s="63">
        <f t="shared" si="0"/>
        <v>0.22999999999999998</v>
      </c>
      <c r="O273" s="36">
        <v>-14.5</v>
      </c>
    </row>
    <row r="274" spans="1:16" ht="16" x14ac:dyDescent="0.2">
      <c r="A274" s="9" t="s">
        <v>1634</v>
      </c>
      <c r="B274" s="9" t="s">
        <v>1651</v>
      </c>
      <c r="D274" s="55" t="s">
        <v>1652</v>
      </c>
      <c r="E274" s="9" t="s">
        <v>129</v>
      </c>
      <c r="H274" s="9">
        <v>2.35</v>
      </c>
      <c r="I274" s="36" t="s">
        <v>130</v>
      </c>
      <c r="J274" s="36">
        <v>1.3</v>
      </c>
      <c r="K274" s="61" t="s">
        <v>3210</v>
      </c>
      <c r="M274" s="63">
        <f t="shared" si="0"/>
        <v>0.13</v>
      </c>
      <c r="O274" s="36">
        <v>-13.9</v>
      </c>
    </row>
    <row r="275" spans="1:16" ht="16" x14ac:dyDescent="0.2">
      <c r="A275" s="9" t="s">
        <v>1634</v>
      </c>
      <c r="B275" s="9" t="s">
        <v>1651</v>
      </c>
      <c r="D275" s="55" t="s">
        <v>1652</v>
      </c>
      <c r="E275" s="9" t="s">
        <v>129</v>
      </c>
      <c r="H275" s="9">
        <v>2.35</v>
      </c>
      <c r="I275" s="36" t="s">
        <v>130</v>
      </c>
      <c r="J275" s="36">
        <v>2.4</v>
      </c>
      <c r="K275" s="61" t="s">
        <v>3210</v>
      </c>
      <c r="M275" s="63">
        <f t="shared" si="0"/>
        <v>0.24</v>
      </c>
      <c r="O275" s="36">
        <v>-21.8</v>
      </c>
    </row>
    <row r="276" spans="1:16" ht="16" x14ac:dyDescent="0.2">
      <c r="A276" s="9" t="s">
        <v>1634</v>
      </c>
      <c r="B276" s="9" t="s">
        <v>1651</v>
      </c>
      <c r="D276" s="55" t="s">
        <v>1652</v>
      </c>
      <c r="E276" s="9" t="s">
        <v>129</v>
      </c>
      <c r="H276" s="9">
        <v>2.35</v>
      </c>
      <c r="I276" s="36" t="s">
        <v>130</v>
      </c>
      <c r="J276" s="36">
        <v>4.5</v>
      </c>
      <c r="K276" s="61" t="s">
        <v>3210</v>
      </c>
      <c r="M276" s="63">
        <f t="shared" si="0"/>
        <v>0.45</v>
      </c>
      <c r="O276" s="36">
        <v>-11.4</v>
      </c>
    </row>
    <row r="277" spans="1:16" ht="16" x14ac:dyDescent="0.2">
      <c r="A277" s="9" t="s">
        <v>1634</v>
      </c>
      <c r="D277" s="55" t="s">
        <v>1652</v>
      </c>
      <c r="E277" s="9" t="s">
        <v>129</v>
      </c>
      <c r="H277" s="9">
        <v>2.35</v>
      </c>
      <c r="I277" s="36" t="s">
        <v>130</v>
      </c>
      <c r="J277" s="36">
        <v>0.9</v>
      </c>
      <c r="K277" s="61" t="s">
        <v>3210</v>
      </c>
      <c r="M277" s="63">
        <f t="shared" si="0"/>
        <v>0.09</v>
      </c>
      <c r="O277" s="36">
        <v>-17.600000000000001</v>
      </c>
    </row>
    <row r="278" spans="1:16" ht="16" x14ac:dyDescent="0.2">
      <c r="A278" s="9" t="s">
        <v>1634</v>
      </c>
      <c r="D278" s="55" t="s">
        <v>1653</v>
      </c>
      <c r="E278" s="9" t="s">
        <v>128</v>
      </c>
      <c r="H278" s="9">
        <v>2.35</v>
      </c>
      <c r="I278" s="36" t="s">
        <v>130</v>
      </c>
      <c r="M278" s="63"/>
      <c r="O278" s="36">
        <v>-23.7</v>
      </c>
    </row>
    <row r="279" spans="1:16" ht="16" x14ac:dyDescent="0.2">
      <c r="A279" s="9" t="s">
        <v>1634</v>
      </c>
      <c r="D279" s="55" t="s">
        <v>1653</v>
      </c>
      <c r="E279" s="9" t="s">
        <v>128</v>
      </c>
      <c r="H279" s="9">
        <v>2.35</v>
      </c>
      <c r="I279" s="36" t="s">
        <v>130</v>
      </c>
      <c r="M279" s="63"/>
      <c r="O279" s="36">
        <v>-24.1</v>
      </c>
    </row>
    <row r="280" spans="1:16" ht="16" x14ac:dyDescent="0.2">
      <c r="A280" s="9" t="s">
        <v>1634</v>
      </c>
      <c r="B280" s="9" t="s">
        <v>1643</v>
      </c>
      <c r="D280" s="55" t="s">
        <v>1654</v>
      </c>
      <c r="E280" s="9" t="s">
        <v>128</v>
      </c>
      <c r="H280" s="9">
        <v>2.4</v>
      </c>
      <c r="I280" s="36" t="s">
        <v>130</v>
      </c>
      <c r="M280" s="63"/>
      <c r="O280" s="36">
        <v>-24.2</v>
      </c>
    </row>
    <row r="281" spans="1:16" ht="16" x14ac:dyDescent="0.2">
      <c r="A281" s="9" t="s">
        <v>1634</v>
      </c>
      <c r="B281" s="9" t="s">
        <v>1643</v>
      </c>
      <c r="D281" s="55" t="s">
        <v>1654</v>
      </c>
      <c r="E281" s="9" t="s">
        <v>128</v>
      </c>
      <c r="H281" s="9">
        <v>2.4</v>
      </c>
      <c r="I281" s="36" t="s">
        <v>130</v>
      </c>
      <c r="M281" s="63"/>
      <c r="O281" s="36">
        <v>-24.6</v>
      </c>
    </row>
    <row r="282" spans="1:16" ht="16" x14ac:dyDescent="0.2">
      <c r="A282" s="9" t="s">
        <v>1634</v>
      </c>
      <c r="B282" s="9" t="s">
        <v>1655</v>
      </c>
      <c r="D282" s="55" t="s">
        <v>1656</v>
      </c>
      <c r="E282" s="9" t="s">
        <v>129</v>
      </c>
      <c r="H282" s="9">
        <v>2.4500000000000002</v>
      </c>
      <c r="I282" s="36" t="s">
        <v>130</v>
      </c>
      <c r="J282" s="36">
        <v>3</v>
      </c>
      <c r="K282" s="61" t="s">
        <v>3210</v>
      </c>
      <c r="M282" s="63">
        <f>J282/10</f>
        <v>0.3</v>
      </c>
      <c r="O282" s="36">
        <v>-36.1</v>
      </c>
    </row>
    <row r="283" spans="1:16" ht="16" x14ac:dyDescent="0.2">
      <c r="A283" s="9" t="s">
        <v>1634</v>
      </c>
      <c r="B283" s="9" t="s">
        <v>1655</v>
      </c>
      <c r="D283" s="55" t="s">
        <v>1656</v>
      </c>
      <c r="E283" s="9" t="s">
        <v>6</v>
      </c>
      <c r="H283" s="9">
        <v>2.4500000000000002</v>
      </c>
      <c r="I283" s="36" t="s">
        <v>130</v>
      </c>
      <c r="J283" s="36">
        <v>9.6</v>
      </c>
      <c r="K283" s="61" t="s">
        <v>3210</v>
      </c>
      <c r="M283" s="63">
        <f>J283/10</f>
        <v>0.96</v>
      </c>
      <c r="O283" s="36">
        <v>-37.4</v>
      </c>
    </row>
    <row r="284" spans="1:16" ht="16" x14ac:dyDescent="0.2">
      <c r="A284" s="9" t="s">
        <v>1634</v>
      </c>
      <c r="B284" s="9" t="s">
        <v>1635</v>
      </c>
      <c r="D284" s="55" t="s">
        <v>2588</v>
      </c>
      <c r="E284" s="9" t="s">
        <v>6</v>
      </c>
      <c r="H284" s="9">
        <v>2.5</v>
      </c>
      <c r="I284" s="36" t="s">
        <v>130</v>
      </c>
      <c r="M284" s="63"/>
      <c r="O284" s="36">
        <v>-23.2</v>
      </c>
      <c r="P284" s="10"/>
    </row>
    <row r="285" spans="1:16" ht="16" x14ac:dyDescent="0.2">
      <c r="A285" s="9" t="s">
        <v>1634</v>
      </c>
      <c r="B285" s="9" t="s">
        <v>1657</v>
      </c>
      <c r="D285" s="55" t="s">
        <v>2588</v>
      </c>
      <c r="E285" s="9" t="s">
        <v>128</v>
      </c>
      <c r="H285" s="9">
        <v>2.5</v>
      </c>
      <c r="I285" s="36" t="s">
        <v>130</v>
      </c>
      <c r="M285" s="63"/>
      <c r="O285" s="36">
        <v>-25.9</v>
      </c>
      <c r="P285" s="10"/>
    </row>
    <row r="286" spans="1:16" ht="16" x14ac:dyDescent="0.2">
      <c r="A286" s="9" t="s">
        <v>1634</v>
      </c>
      <c r="B286" s="9" t="s">
        <v>1657</v>
      </c>
      <c r="D286" s="55" t="s">
        <v>2588</v>
      </c>
      <c r="E286" s="9" t="s">
        <v>128</v>
      </c>
      <c r="H286" s="9">
        <v>2.5</v>
      </c>
      <c r="I286" s="36" t="s">
        <v>130</v>
      </c>
      <c r="M286" s="63"/>
      <c r="O286" s="36">
        <v>-22.5</v>
      </c>
      <c r="P286" s="10"/>
    </row>
    <row r="287" spans="1:16" ht="16" x14ac:dyDescent="0.2">
      <c r="A287" s="9" t="s">
        <v>1634</v>
      </c>
      <c r="B287" s="9" t="s">
        <v>1657</v>
      </c>
      <c r="D287" s="55" t="s">
        <v>2588</v>
      </c>
      <c r="E287" s="9" t="s">
        <v>128</v>
      </c>
      <c r="H287" s="9">
        <v>2.5</v>
      </c>
      <c r="I287" s="36" t="s">
        <v>130</v>
      </c>
      <c r="M287" s="63"/>
      <c r="O287" s="36">
        <v>-26.9</v>
      </c>
      <c r="P287" s="31"/>
    </row>
    <row r="288" spans="1:16" ht="16" x14ac:dyDescent="0.2">
      <c r="A288" s="9" t="s">
        <v>1634</v>
      </c>
      <c r="B288" s="9" t="s">
        <v>1657</v>
      </c>
      <c r="D288" s="55" t="s">
        <v>2588</v>
      </c>
      <c r="E288" s="9" t="s">
        <v>128</v>
      </c>
      <c r="H288" s="9">
        <v>2.5</v>
      </c>
      <c r="I288" s="36" t="s">
        <v>130</v>
      </c>
      <c r="M288" s="63"/>
      <c r="O288" s="36">
        <v>-24.6</v>
      </c>
    </row>
    <row r="289" spans="1:19" ht="16" x14ac:dyDescent="0.2">
      <c r="A289" s="9" t="s">
        <v>1634</v>
      </c>
      <c r="B289" s="9" t="s">
        <v>1657</v>
      </c>
      <c r="D289" s="55" t="s">
        <v>2588</v>
      </c>
      <c r="E289" s="9" t="s">
        <v>128</v>
      </c>
      <c r="H289" s="9">
        <v>2.5</v>
      </c>
      <c r="I289" s="36" t="s">
        <v>130</v>
      </c>
      <c r="M289" s="63"/>
      <c r="O289" s="36">
        <v>-21</v>
      </c>
    </row>
    <row r="290" spans="1:19" ht="16" x14ac:dyDescent="0.2">
      <c r="A290" s="9" t="s">
        <v>1634</v>
      </c>
      <c r="B290" s="9" t="s">
        <v>1657</v>
      </c>
      <c r="D290" s="55" t="s">
        <v>2588</v>
      </c>
      <c r="E290" s="9" t="s">
        <v>128</v>
      </c>
      <c r="H290" s="9">
        <v>2.5</v>
      </c>
      <c r="I290" s="36" t="s">
        <v>130</v>
      </c>
      <c r="M290" s="63"/>
      <c r="O290" s="36">
        <v>-25.5</v>
      </c>
      <c r="P290" s="10"/>
    </row>
    <row r="291" spans="1:19" ht="16" x14ac:dyDescent="0.2">
      <c r="A291" s="9" t="s">
        <v>1634</v>
      </c>
      <c r="B291" s="9" t="s">
        <v>1657</v>
      </c>
      <c r="D291" s="55" t="s">
        <v>2588</v>
      </c>
      <c r="E291" s="9" t="s">
        <v>128</v>
      </c>
      <c r="H291" s="9">
        <v>2.5</v>
      </c>
      <c r="I291" s="36" t="s">
        <v>130</v>
      </c>
      <c r="M291" s="63"/>
      <c r="O291" s="36">
        <v>-35.5</v>
      </c>
      <c r="P291" s="10"/>
    </row>
    <row r="292" spans="1:19" ht="16" x14ac:dyDescent="0.2">
      <c r="A292" s="9" t="s">
        <v>1634</v>
      </c>
      <c r="B292" s="9" t="s">
        <v>1657</v>
      </c>
      <c r="D292" s="55" t="s">
        <v>2588</v>
      </c>
      <c r="E292" s="9" t="s">
        <v>128</v>
      </c>
      <c r="H292" s="9">
        <v>2.5</v>
      </c>
      <c r="I292" s="36" t="s">
        <v>130</v>
      </c>
      <c r="M292" s="63"/>
      <c r="O292" s="36">
        <v>-38.299999999999997</v>
      </c>
    </row>
    <row r="293" spans="1:19" ht="16" x14ac:dyDescent="0.2">
      <c r="A293" s="9" t="s">
        <v>1634</v>
      </c>
      <c r="B293" s="9" t="s">
        <v>1657</v>
      </c>
      <c r="D293" s="55" t="s">
        <v>2588</v>
      </c>
      <c r="E293" s="9" t="s">
        <v>128</v>
      </c>
      <c r="H293" s="9">
        <v>2.5</v>
      </c>
      <c r="I293" s="36" t="s">
        <v>130</v>
      </c>
      <c r="M293" s="63"/>
      <c r="O293" s="36">
        <v>-43.8</v>
      </c>
    </row>
    <row r="294" spans="1:19" ht="16" x14ac:dyDescent="0.2">
      <c r="A294" s="9" t="s">
        <v>1634</v>
      </c>
      <c r="B294" s="9" t="s">
        <v>1658</v>
      </c>
      <c r="D294" s="55" t="s">
        <v>2588</v>
      </c>
      <c r="E294" s="9" t="s">
        <v>128</v>
      </c>
      <c r="H294" s="9">
        <v>2.5</v>
      </c>
      <c r="I294" s="36" t="s">
        <v>130</v>
      </c>
      <c r="J294" s="36">
        <v>5</v>
      </c>
      <c r="K294" s="61" t="s">
        <v>3210</v>
      </c>
      <c r="M294" s="63">
        <f>J294/10</f>
        <v>0.5</v>
      </c>
      <c r="O294" s="36">
        <v>-36.5</v>
      </c>
    </row>
    <row r="295" spans="1:19" ht="16" x14ac:dyDescent="0.2">
      <c r="A295" s="9" t="s">
        <v>1634</v>
      </c>
      <c r="B295" s="9" t="s">
        <v>1658</v>
      </c>
      <c r="D295" s="55" t="s">
        <v>2588</v>
      </c>
      <c r="E295" s="9" t="s">
        <v>128</v>
      </c>
      <c r="H295" s="9">
        <v>2.5</v>
      </c>
      <c r="I295" s="36" t="s">
        <v>130</v>
      </c>
      <c r="J295" s="36">
        <v>14</v>
      </c>
      <c r="K295" s="61" t="s">
        <v>3210</v>
      </c>
      <c r="M295" s="63">
        <f t="shared" ref="M295:M358" si="1">J295/10</f>
        <v>1.4</v>
      </c>
      <c r="O295" s="36">
        <v>-40.299999999999997</v>
      </c>
      <c r="P295" s="10"/>
    </row>
    <row r="296" spans="1:19" ht="16" x14ac:dyDescent="0.2">
      <c r="A296" s="9" t="s">
        <v>1634</v>
      </c>
      <c r="B296" s="9" t="s">
        <v>1658</v>
      </c>
      <c r="D296" s="55" t="s">
        <v>2588</v>
      </c>
      <c r="E296" s="9" t="s">
        <v>128</v>
      </c>
      <c r="H296" s="9">
        <v>2.5</v>
      </c>
      <c r="I296" s="36" t="s">
        <v>130</v>
      </c>
      <c r="J296" s="36">
        <v>12</v>
      </c>
      <c r="K296" s="61" t="s">
        <v>3210</v>
      </c>
      <c r="M296" s="63">
        <f t="shared" si="1"/>
        <v>1.2</v>
      </c>
      <c r="O296" s="36">
        <v>-40.6</v>
      </c>
      <c r="P296" s="10"/>
    </row>
    <row r="297" spans="1:19" ht="16" x14ac:dyDescent="0.2">
      <c r="A297" s="9" t="s">
        <v>1634</v>
      </c>
      <c r="B297" s="9" t="s">
        <v>1658</v>
      </c>
      <c r="D297" s="55" t="s">
        <v>2588</v>
      </c>
      <c r="E297" s="9" t="s">
        <v>128</v>
      </c>
      <c r="H297" s="9">
        <v>2.5</v>
      </c>
      <c r="I297" s="36" t="s">
        <v>130</v>
      </c>
      <c r="J297" s="36">
        <v>6</v>
      </c>
      <c r="K297" s="61" t="s">
        <v>3210</v>
      </c>
      <c r="M297" s="63">
        <f t="shared" si="1"/>
        <v>0.6</v>
      </c>
      <c r="O297" s="36">
        <v>-41</v>
      </c>
      <c r="Q297" s="10"/>
    </row>
    <row r="298" spans="1:19" ht="16" x14ac:dyDescent="0.2">
      <c r="A298" s="9" t="s">
        <v>1634</v>
      </c>
      <c r="B298" s="9" t="s">
        <v>1658</v>
      </c>
      <c r="D298" s="55" t="s">
        <v>2588</v>
      </c>
      <c r="E298" s="9" t="s">
        <v>128</v>
      </c>
      <c r="H298" s="9">
        <v>2.5</v>
      </c>
      <c r="I298" s="36" t="s">
        <v>130</v>
      </c>
      <c r="J298" s="36">
        <v>14</v>
      </c>
      <c r="K298" s="61" t="s">
        <v>3210</v>
      </c>
      <c r="M298" s="63">
        <f t="shared" si="1"/>
        <v>1.4</v>
      </c>
      <c r="O298" s="36">
        <v>-43.2</v>
      </c>
      <c r="Q298" s="6"/>
      <c r="S298" s="10"/>
    </row>
    <row r="299" spans="1:19" ht="16" x14ac:dyDescent="0.2">
      <c r="A299" s="9" t="s">
        <v>1634</v>
      </c>
      <c r="B299" s="9" t="s">
        <v>1658</v>
      </c>
      <c r="D299" s="55" t="s">
        <v>2588</v>
      </c>
      <c r="E299" s="9" t="s">
        <v>128</v>
      </c>
      <c r="H299" s="9">
        <v>2.5</v>
      </c>
      <c r="I299" s="36" t="s">
        <v>130</v>
      </c>
      <c r="J299" s="36">
        <v>14</v>
      </c>
      <c r="K299" s="61" t="s">
        <v>3210</v>
      </c>
      <c r="M299" s="63">
        <f t="shared" si="1"/>
        <v>1.4</v>
      </c>
      <c r="O299" s="36">
        <v>-43.7</v>
      </c>
      <c r="Q299" s="6"/>
    </row>
    <row r="300" spans="1:19" ht="16" x14ac:dyDescent="0.2">
      <c r="A300" s="9" t="s">
        <v>1634</v>
      </c>
      <c r="B300" s="9" t="s">
        <v>1658</v>
      </c>
      <c r="D300" s="55" t="s">
        <v>2588</v>
      </c>
      <c r="E300" s="9" t="s">
        <v>128</v>
      </c>
      <c r="H300" s="9">
        <v>2.5</v>
      </c>
      <c r="I300" s="36" t="s">
        <v>130</v>
      </c>
      <c r="J300" s="36">
        <v>74</v>
      </c>
      <c r="K300" s="61" t="s">
        <v>3210</v>
      </c>
      <c r="M300" s="63">
        <f t="shared" si="1"/>
        <v>7.4</v>
      </c>
      <c r="O300" s="36">
        <v>-42.4</v>
      </c>
    </row>
    <row r="301" spans="1:19" ht="16" x14ac:dyDescent="0.2">
      <c r="A301" s="9" t="s">
        <v>1634</v>
      </c>
      <c r="B301" s="9" t="s">
        <v>1658</v>
      </c>
      <c r="D301" s="55" t="s">
        <v>2588</v>
      </c>
      <c r="E301" s="9" t="s">
        <v>128</v>
      </c>
      <c r="H301" s="9">
        <v>2.5</v>
      </c>
      <c r="I301" s="36" t="s">
        <v>130</v>
      </c>
      <c r="J301" s="36">
        <v>125</v>
      </c>
      <c r="K301" s="61" t="s">
        <v>3210</v>
      </c>
      <c r="M301" s="63">
        <f t="shared" si="1"/>
        <v>12.5</v>
      </c>
      <c r="O301" s="36">
        <v>-44.3</v>
      </c>
    </row>
    <row r="302" spans="1:19" ht="16" x14ac:dyDescent="0.2">
      <c r="A302" s="9" t="s">
        <v>1634</v>
      </c>
      <c r="B302" s="9" t="s">
        <v>1658</v>
      </c>
      <c r="D302" s="55" t="s">
        <v>2588</v>
      </c>
      <c r="E302" s="9" t="s">
        <v>128</v>
      </c>
      <c r="H302" s="9">
        <v>2.5</v>
      </c>
      <c r="I302" s="36" t="s">
        <v>130</v>
      </c>
      <c r="J302" s="36">
        <v>125</v>
      </c>
      <c r="K302" s="61" t="s">
        <v>3210</v>
      </c>
      <c r="M302" s="63">
        <f t="shared" si="1"/>
        <v>12.5</v>
      </c>
      <c r="O302" s="36">
        <v>-44.5</v>
      </c>
    </row>
    <row r="303" spans="1:19" ht="16" x14ac:dyDescent="0.2">
      <c r="A303" s="9" t="s">
        <v>1634</v>
      </c>
      <c r="B303" s="9" t="s">
        <v>1658</v>
      </c>
      <c r="D303" s="55" t="s">
        <v>2588</v>
      </c>
      <c r="E303" s="9" t="s">
        <v>128</v>
      </c>
      <c r="H303" s="9">
        <v>2.5</v>
      </c>
      <c r="I303" s="36" t="s">
        <v>130</v>
      </c>
      <c r="J303" s="36">
        <v>56</v>
      </c>
      <c r="K303" s="61" t="s">
        <v>3210</v>
      </c>
      <c r="M303" s="63">
        <f t="shared" si="1"/>
        <v>5.6</v>
      </c>
      <c r="O303" s="36">
        <v>-44.5</v>
      </c>
    </row>
    <row r="304" spans="1:19" ht="16" x14ac:dyDescent="0.2">
      <c r="A304" s="9" t="s">
        <v>1634</v>
      </c>
      <c r="B304" s="9" t="s">
        <v>1658</v>
      </c>
      <c r="D304" s="55" t="s">
        <v>2588</v>
      </c>
      <c r="E304" s="9" t="s">
        <v>128</v>
      </c>
      <c r="H304" s="9">
        <v>2.5</v>
      </c>
      <c r="I304" s="36" t="s">
        <v>130</v>
      </c>
      <c r="J304" s="36">
        <v>65</v>
      </c>
      <c r="K304" s="61" t="s">
        <v>3210</v>
      </c>
      <c r="M304" s="63">
        <f t="shared" si="1"/>
        <v>6.5</v>
      </c>
      <c r="O304" s="36">
        <v>-44.2</v>
      </c>
    </row>
    <row r="305" spans="1:15" ht="16" x14ac:dyDescent="0.2">
      <c r="A305" s="9" t="s">
        <v>1634</v>
      </c>
      <c r="B305" s="9" t="s">
        <v>1658</v>
      </c>
      <c r="D305" s="55" t="s">
        <v>2588</v>
      </c>
      <c r="E305" s="9" t="s">
        <v>128</v>
      </c>
      <c r="H305" s="9">
        <v>2.5</v>
      </c>
      <c r="I305" s="36" t="s">
        <v>130</v>
      </c>
      <c r="J305" s="36">
        <v>49</v>
      </c>
      <c r="K305" s="61" t="s">
        <v>3210</v>
      </c>
      <c r="M305" s="63">
        <f t="shared" si="1"/>
        <v>4.9000000000000004</v>
      </c>
      <c r="O305" s="36">
        <v>-44.2</v>
      </c>
    </row>
    <row r="306" spans="1:15" ht="16" x14ac:dyDescent="0.2">
      <c r="A306" s="9" t="s">
        <v>1634</v>
      </c>
      <c r="B306" s="9" t="s">
        <v>1658</v>
      </c>
      <c r="D306" s="55" t="s">
        <v>2588</v>
      </c>
      <c r="E306" s="9" t="s">
        <v>128</v>
      </c>
      <c r="H306" s="9">
        <v>2.5</v>
      </c>
      <c r="I306" s="36" t="s">
        <v>130</v>
      </c>
      <c r="J306" s="36">
        <v>138</v>
      </c>
      <c r="K306" s="61" t="s">
        <v>3210</v>
      </c>
      <c r="M306" s="63">
        <f t="shared" si="1"/>
        <v>13.8</v>
      </c>
      <c r="O306" s="36">
        <v>-44.5</v>
      </c>
    </row>
    <row r="307" spans="1:15" ht="16" x14ac:dyDescent="0.2">
      <c r="A307" s="9" t="s">
        <v>1634</v>
      </c>
      <c r="B307" s="9" t="s">
        <v>1658</v>
      </c>
      <c r="D307" s="55" t="s">
        <v>2588</v>
      </c>
      <c r="E307" s="9" t="s">
        <v>128</v>
      </c>
      <c r="H307" s="9">
        <v>2.5</v>
      </c>
      <c r="I307" s="36" t="s">
        <v>130</v>
      </c>
      <c r="J307" s="36">
        <v>127</v>
      </c>
      <c r="K307" s="61" t="s">
        <v>3210</v>
      </c>
      <c r="M307" s="63">
        <f t="shared" si="1"/>
        <v>12.7</v>
      </c>
      <c r="O307" s="36">
        <v>-44.5</v>
      </c>
    </row>
    <row r="308" spans="1:15" ht="16" x14ac:dyDescent="0.2">
      <c r="A308" s="9" t="s">
        <v>1634</v>
      </c>
      <c r="B308" s="9" t="s">
        <v>1658</v>
      </c>
      <c r="D308" s="55" t="s">
        <v>2588</v>
      </c>
      <c r="E308" s="9" t="s">
        <v>128</v>
      </c>
      <c r="H308" s="9">
        <v>2.5</v>
      </c>
      <c r="I308" s="36" t="s">
        <v>130</v>
      </c>
      <c r="J308" s="36">
        <v>146</v>
      </c>
      <c r="K308" s="61" t="s">
        <v>3210</v>
      </c>
      <c r="M308" s="63">
        <f t="shared" si="1"/>
        <v>14.6</v>
      </c>
      <c r="O308" s="36">
        <v>-44.8</v>
      </c>
    </row>
    <row r="309" spans="1:15" ht="16" x14ac:dyDescent="0.2">
      <c r="A309" s="9" t="s">
        <v>1634</v>
      </c>
      <c r="B309" s="9" t="s">
        <v>1658</v>
      </c>
      <c r="D309" s="55" t="s">
        <v>2588</v>
      </c>
      <c r="E309" s="9" t="s">
        <v>128</v>
      </c>
      <c r="H309" s="9">
        <v>2.5</v>
      </c>
      <c r="I309" s="36" t="s">
        <v>130</v>
      </c>
      <c r="J309" s="36">
        <v>31</v>
      </c>
      <c r="K309" s="61" t="s">
        <v>3210</v>
      </c>
      <c r="M309" s="63">
        <f t="shared" si="1"/>
        <v>3.1</v>
      </c>
      <c r="O309" s="36">
        <v>-42.9</v>
      </c>
    </row>
    <row r="310" spans="1:15" ht="16" x14ac:dyDescent="0.2">
      <c r="A310" s="9" t="s">
        <v>1634</v>
      </c>
      <c r="B310" s="9" t="s">
        <v>1658</v>
      </c>
      <c r="D310" s="55" t="s">
        <v>2588</v>
      </c>
      <c r="E310" s="9" t="s">
        <v>128</v>
      </c>
      <c r="H310" s="9">
        <v>2.5</v>
      </c>
      <c r="I310" s="36" t="s">
        <v>130</v>
      </c>
      <c r="J310" s="36">
        <v>34</v>
      </c>
      <c r="K310" s="61" t="s">
        <v>3210</v>
      </c>
      <c r="M310" s="63">
        <f t="shared" si="1"/>
        <v>3.4</v>
      </c>
      <c r="O310" s="36">
        <v>-41.6</v>
      </c>
    </row>
    <row r="311" spans="1:15" ht="16" x14ac:dyDescent="0.2">
      <c r="A311" s="9" t="s">
        <v>1634</v>
      </c>
      <c r="B311" s="9" t="s">
        <v>1658</v>
      </c>
      <c r="D311" s="55" t="s">
        <v>2588</v>
      </c>
      <c r="E311" s="9" t="s">
        <v>128</v>
      </c>
      <c r="H311" s="9">
        <v>2.5</v>
      </c>
      <c r="I311" s="36" t="s">
        <v>130</v>
      </c>
      <c r="J311" s="36">
        <v>6</v>
      </c>
      <c r="K311" s="61" t="s">
        <v>3210</v>
      </c>
      <c r="M311" s="63">
        <f t="shared" si="1"/>
        <v>0.6</v>
      </c>
      <c r="O311" s="36">
        <v>-41.7</v>
      </c>
    </row>
    <row r="312" spans="1:15" ht="16" x14ac:dyDescent="0.2">
      <c r="A312" s="9" t="s">
        <v>1634</v>
      </c>
      <c r="B312" s="9" t="s">
        <v>1658</v>
      </c>
      <c r="D312" s="55" t="s">
        <v>2588</v>
      </c>
      <c r="E312" s="9" t="s">
        <v>128</v>
      </c>
      <c r="H312" s="9">
        <v>2.5</v>
      </c>
      <c r="I312" s="36" t="s">
        <v>130</v>
      </c>
      <c r="J312" s="36">
        <v>2</v>
      </c>
      <c r="K312" s="61" t="s">
        <v>3210</v>
      </c>
      <c r="M312" s="63">
        <f t="shared" si="1"/>
        <v>0.2</v>
      </c>
      <c r="O312" s="36">
        <v>-37.6</v>
      </c>
    </row>
    <row r="313" spans="1:15" ht="16" x14ac:dyDescent="0.2">
      <c r="A313" s="9" t="s">
        <v>1634</v>
      </c>
      <c r="B313" s="9" t="s">
        <v>1658</v>
      </c>
      <c r="D313" s="55" t="s">
        <v>2588</v>
      </c>
      <c r="E313" s="9" t="s">
        <v>128</v>
      </c>
      <c r="H313" s="9">
        <v>2.5</v>
      </c>
      <c r="I313" s="36" t="s">
        <v>130</v>
      </c>
      <c r="J313" s="36">
        <v>3</v>
      </c>
      <c r="K313" s="61" t="s">
        <v>3210</v>
      </c>
      <c r="M313" s="63">
        <f t="shared" si="1"/>
        <v>0.3</v>
      </c>
      <c r="O313" s="36">
        <v>-33.6</v>
      </c>
    </row>
    <row r="314" spans="1:15" ht="16" x14ac:dyDescent="0.2">
      <c r="A314" s="9" t="s">
        <v>1634</v>
      </c>
      <c r="B314" s="9" t="s">
        <v>1658</v>
      </c>
      <c r="D314" s="55" t="s">
        <v>2588</v>
      </c>
      <c r="E314" s="9" t="s">
        <v>128</v>
      </c>
      <c r="H314" s="9">
        <v>2.5</v>
      </c>
      <c r="I314" s="36" t="s">
        <v>130</v>
      </c>
      <c r="J314" s="36">
        <v>5</v>
      </c>
      <c r="K314" s="61" t="s">
        <v>3210</v>
      </c>
      <c r="M314" s="63">
        <f t="shared" si="1"/>
        <v>0.5</v>
      </c>
      <c r="O314" s="36">
        <v>-34.200000000000003</v>
      </c>
    </row>
    <row r="315" spans="1:15" ht="16" x14ac:dyDescent="0.2">
      <c r="A315" s="9" t="s">
        <v>1634</v>
      </c>
      <c r="B315" s="9" t="s">
        <v>1658</v>
      </c>
      <c r="D315" s="55" t="s">
        <v>2588</v>
      </c>
      <c r="E315" s="9" t="s">
        <v>128</v>
      </c>
      <c r="H315" s="9">
        <v>2.5</v>
      </c>
      <c r="I315" s="36" t="s">
        <v>130</v>
      </c>
      <c r="J315" s="36">
        <v>93</v>
      </c>
      <c r="K315" s="61" t="s">
        <v>3210</v>
      </c>
      <c r="M315" s="63">
        <f t="shared" si="1"/>
        <v>9.3000000000000007</v>
      </c>
      <c r="O315" s="36">
        <v>-37.6</v>
      </c>
    </row>
    <row r="316" spans="1:15" ht="16" x14ac:dyDescent="0.2">
      <c r="A316" s="9" t="s">
        <v>1634</v>
      </c>
      <c r="B316" s="9" t="s">
        <v>1658</v>
      </c>
      <c r="D316" s="55" t="s">
        <v>2588</v>
      </c>
      <c r="E316" s="9" t="s">
        <v>128</v>
      </c>
      <c r="H316" s="9">
        <v>2.5</v>
      </c>
      <c r="I316" s="36" t="s">
        <v>130</v>
      </c>
      <c r="J316" s="36">
        <v>42</v>
      </c>
      <c r="K316" s="61" t="s">
        <v>3210</v>
      </c>
      <c r="M316" s="63">
        <f t="shared" si="1"/>
        <v>4.2</v>
      </c>
      <c r="O316" s="36">
        <v>-39</v>
      </c>
    </row>
    <row r="317" spans="1:15" ht="16" x14ac:dyDescent="0.2">
      <c r="A317" s="9" t="s">
        <v>1634</v>
      </c>
      <c r="B317" s="9" t="s">
        <v>1658</v>
      </c>
      <c r="D317" s="55" t="s">
        <v>2588</v>
      </c>
      <c r="E317" s="9" t="s">
        <v>128</v>
      </c>
      <c r="H317" s="9">
        <v>2.5</v>
      </c>
      <c r="I317" s="36" t="s">
        <v>130</v>
      </c>
      <c r="J317" s="36">
        <v>146</v>
      </c>
      <c r="K317" s="61" t="s">
        <v>3210</v>
      </c>
      <c r="M317" s="63">
        <f t="shared" si="1"/>
        <v>14.6</v>
      </c>
      <c r="O317" s="36">
        <v>-40.299999999999997</v>
      </c>
    </row>
    <row r="318" spans="1:15" ht="16" x14ac:dyDescent="0.2">
      <c r="A318" s="9" t="s">
        <v>1634</v>
      </c>
      <c r="B318" s="9" t="s">
        <v>1658</v>
      </c>
      <c r="D318" s="55" t="s">
        <v>2588</v>
      </c>
      <c r="E318" s="9" t="s">
        <v>128</v>
      </c>
      <c r="H318" s="9">
        <v>2.5</v>
      </c>
      <c r="I318" s="36" t="s">
        <v>130</v>
      </c>
      <c r="J318" s="36">
        <v>70</v>
      </c>
      <c r="K318" s="61" t="s">
        <v>3210</v>
      </c>
      <c r="M318" s="63">
        <f t="shared" si="1"/>
        <v>7</v>
      </c>
      <c r="O318" s="36">
        <v>-40</v>
      </c>
    </row>
    <row r="319" spans="1:15" ht="16" x14ac:dyDescent="0.2">
      <c r="A319" s="9" t="s">
        <v>1634</v>
      </c>
      <c r="B319" s="9" t="s">
        <v>1658</v>
      </c>
      <c r="D319" s="55" t="s">
        <v>2588</v>
      </c>
      <c r="E319" s="9" t="s">
        <v>128</v>
      </c>
      <c r="H319" s="9">
        <v>2.5</v>
      </c>
      <c r="I319" s="36" t="s">
        <v>130</v>
      </c>
      <c r="J319" s="36">
        <v>86</v>
      </c>
      <c r="K319" s="61" t="s">
        <v>3210</v>
      </c>
      <c r="M319" s="63">
        <f t="shared" si="1"/>
        <v>8.6</v>
      </c>
      <c r="O319" s="36">
        <v>-41.9</v>
      </c>
    </row>
    <row r="320" spans="1:15" ht="16" x14ac:dyDescent="0.2">
      <c r="A320" s="9" t="s">
        <v>1634</v>
      </c>
      <c r="B320" s="9" t="s">
        <v>1658</v>
      </c>
      <c r="D320" s="55" t="s">
        <v>2588</v>
      </c>
      <c r="E320" s="9" t="s">
        <v>128</v>
      </c>
      <c r="H320" s="9">
        <v>2.5</v>
      </c>
      <c r="I320" s="36" t="s">
        <v>130</v>
      </c>
      <c r="J320" s="36">
        <v>16</v>
      </c>
      <c r="K320" s="61" t="s">
        <v>3210</v>
      </c>
      <c r="M320" s="63">
        <f t="shared" si="1"/>
        <v>1.6</v>
      </c>
      <c r="O320" s="36">
        <v>-38.799999999999997</v>
      </c>
    </row>
    <row r="321" spans="1:16" ht="16" x14ac:dyDescent="0.2">
      <c r="A321" s="9" t="s">
        <v>1634</v>
      </c>
      <c r="B321" s="9" t="s">
        <v>1658</v>
      </c>
      <c r="D321" s="55" t="s">
        <v>2588</v>
      </c>
      <c r="E321" s="9" t="s">
        <v>128</v>
      </c>
      <c r="H321" s="9">
        <v>2.5</v>
      </c>
      <c r="I321" s="36" t="s">
        <v>130</v>
      </c>
      <c r="J321" s="36">
        <v>76</v>
      </c>
      <c r="K321" s="61" t="s">
        <v>3210</v>
      </c>
      <c r="M321" s="63">
        <f t="shared" si="1"/>
        <v>7.6</v>
      </c>
      <c r="O321" s="36">
        <v>-41.5</v>
      </c>
    </row>
    <row r="322" spans="1:16" ht="16" x14ac:dyDescent="0.2">
      <c r="A322" s="9" t="s">
        <v>1634</v>
      </c>
      <c r="B322" s="9" t="s">
        <v>1658</v>
      </c>
      <c r="D322" s="55" t="s">
        <v>2588</v>
      </c>
      <c r="E322" s="9" t="s">
        <v>128</v>
      </c>
      <c r="H322" s="9">
        <v>2.5</v>
      </c>
      <c r="I322" s="36" t="s">
        <v>130</v>
      </c>
      <c r="J322" s="36">
        <v>36</v>
      </c>
      <c r="K322" s="61" t="s">
        <v>3210</v>
      </c>
      <c r="M322" s="63">
        <f t="shared" si="1"/>
        <v>3.6</v>
      </c>
      <c r="O322" s="36">
        <v>-40.5</v>
      </c>
    </row>
    <row r="323" spans="1:16" ht="16" x14ac:dyDescent="0.2">
      <c r="A323" s="9" t="s">
        <v>1634</v>
      </c>
      <c r="B323" s="9" t="s">
        <v>1658</v>
      </c>
      <c r="D323" s="55" t="s">
        <v>2588</v>
      </c>
      <c r="E323" s="9" t="s">
        <v>128</v>
      </c>
      <c r="H323" s="9">
        <v>2.5</v>
      </c>
      <c r="I323" s="36" t="s">
        <v>130</v>
      </c>
      <c r="J323" s="36">
        <v>60</v>
      </c>
      <c r="K323" s="61" t="s">
        <v>3210</v>
      </c>
      <c r="M323" s="63">
        <f t="shared" si="1"/>
        <v>6</v>
      </c>
      <c r="O323" s="36">
        <v>-41.5</v>
      </c>
    </row>
    <row r="324" spans="1:16" ht="16" x14ac:dyDescent="0.2">
      <c r="A324" s="9" t="s">
        <v>1634</v>
      </c>
      <c r="B324" s="9" t="s">
        <v>1658</v>
      </c>
      <c r="D324" s="55" t="s">
        <v>2588</v>
      </c>
      <c r="E324" s="9" t="s">
        <v>128</v>
      </c>
      <c r="H324" s="9">
        <v>2.5</v>
      </c>
      <c r="I324" s="36" t="s">
        <v>130</v>
      </c>
      <c r="J324" s="36">
        <v>21</v>
      </c>
      <c r="K324" s="61" t="s">
        <v>3210</v>
      </c>
      <c r="M324" s="63">
        <f t="shared" si="1"/>
        <v>2.1</v>
      </c>
      <c r="O324" s="36">
        <v>-39.799999999999997</v>
      </c>
    </row>
    <row r="325" spans="1:16" ht="16" x14ac:dyDescent="0.2">
      <c r="A325" s="9" t="s">
        <v>1634</v>
      </c>
      <c r="B325" s="9" t="s">
        <v>1658</v>
      </c>
      <c r="D325" s="55" t="s">
        <v>2588</v>
      </c>
      <c r="E325" s="9" t="s">
        <v>128</v>
      </c>
      <c r="H325" s="9">
        <v>2.5</v>
      </c>
      <c r="I325" s="36" t="s">
        <v>130</v>
      </c>
      <c r="J325" s="36">
        <v>80</v>
      </c>
      <c r="K325" s="61" t="s">
        <v>3210</v>
      </c>
      <c r="M325" s="63">
        <f t="shared" si="1"/>
        <v>8</v>
      </c>
      <c r="O325" s="36">
        <v>-42.7</v>
      </c>
    </row>
    <row r="326" spans="1:16" ht="16" x14ac:dyDescent="0.2">
      <c r="A326" s="9" t="s">
        <v>1634</v>
      </c>
      <c r="B326" s="9" t="s">
        <v>1658</v>
      </c>
      <c r="D326" s="55" t="s">
        <v>2588</v>
      </c>
      <c r="E326" s="9" t="s">
        <v>128</v>
      </c>
      <c r="H326" s="9">
        <v>2.5</v>
      </c>
      <c r="I326" s="36" t="s">
        <v>130</v>
      </c>
      <c r="J326" s="36">
        <v>54</v>
      </c>
      <c r="K326" s="61" t="s">
        <v>3210</v>
      </c>
      <c r="M326" s="63">
        <f t="shared" si="1"/>
        <v>5.4</v>
      </c>
      <c r="O326" s="36">
        <v>-41</v>
      </c>
    </row>
    <row r="327" spans="1:16" ht="16" x14ac:dyDescent="0.2">
      <c r="A327" s="9" t="s">
        <v>1634</v>
      </c>
      <c r="B327" s="9" t="s">
        <v>1658</v>
      </c>
      <c r="D327" s="55" t="s">
        <v>2588</v>
      </c>
      <c r="E327" s="9" t="s">
        <v>128</v>
      </c>
      <c r="H327" s="9">
        <v>2.5</v>
      </c>
      <c r="I327" s="36" t="s">
        <v>130</v>
      </c>
      <c r="J327" s="36">
        <v>129</v>
      </c>
      <c r="K327" s="61" t="s">
        <v>3210</v>
      </c>
      <c r="M327" s="63">
        <f t="shared" si="1"/>
        <v>12.9</v>
      </c>
      <c r="O327" s="36">
        <v>-42.6</v>
      </c>
    </row>
    <row r="328" spans="1:16" ht="16" x14ac:dyDescent="0.2">
      <c r="A328" s="9" t="s">
        <v>1634</v>
      </c>
      <c r="B328" s="9" t="s">
        <v>1658</v>
      </c>
      <c r="D328" s="55" t="s">
        <v>2588</v>
      </c>
      <c r="E328" s="9" t="s">
        <v>128</v>
      </c>
      <c r="H328" s="9">
        <v>2.5</v>
      </c>
      <c r="I328" s="36" t="s">
        <v>130</v>
      </c>
      <c r="J328" s="36">
        <v>4</v>
      </c>
      <c r="K328" s="61" t="s">
        <v>3210</v>
      </c>
      <c r="M328" s="63">
        <f t="shared" si="1"/>
        <v>0.4</v>
      </c>
      <c r="O328" s="36">
        <v>-37.9</v>
      </c>
      <c r="P328" s="10"/>
    </row>
    <row r="329" spans="1:16" ht="16" x14ac:dyDescent="0.2">
      <c r="A329" s="9" t="s">
        <v>1634</v>
      </c>
      <c r="B329" s="9" t="s">
        <v>1658</v>
      </c>
      <c r="D329" s="55" t="s">
        <v>2588</v>
      </c>
      <c r="E329" s="9" t="s">
        <v>128</v>
      </c>
      <c r="H329" s="9">
        <v>2.5</v>
      </c>
      <c r="I329" s="36" t="s">
        <v>130</v>
      </c>
      <c r="J329" s="36">
        <v>5</v>
      </c>
      <c r="K329" s="61" t="s">
        <v>3210</v>
      </c>
      <c r="M329" s="63">
        <f t="shared" si="1"/>
        <v>0.5</v>
      </c>
      <c r="O329" s="36">
        <v>-24.7</v>
      </c>
      <c r="P329" s="10"/>
    </row>
    <row r="330" spans="1:16" ht="16" x14ac:dyDescent="0.2">
      <c r="A330" s="9" t="s">
        <v>1634</v>
      </c>
      <c r="B330" s="9" t="s">
        <v>1658</v>
      </c>
      <c r="D330" s="55" t="s">
        <v>2588</v>
      </c>
      <c r="E330" s="9" t="s">
        <v>128</v>
      </c>
      <c r="H330" s="9">
        <v>2.5</v>
      </c>
      <c r="I330" s="36" t="s">
        <v>130</v>
      </c>
      <c r="J330" s="36">
        <v>68</v>
      </c>
      <c r="K330" s="61" t="s">
        <v>3210</v>
      </c>
      <c r="M330" s="63">
        <f t="shared" si="1"/>
        <v>6.8</v>
      </c>
      <c r="O330" s="36">
        <v>-38</v>
      </c>
    </row>
    <row r="331" spans="1:16" ht="16" x14ac:dyDescent="0.2">
      <c r="A331" s="9" t="s">
        <v>1634</v>
      </c>
      <c r="B331" s="9" t="s">
        <v>1658</v>
      </c>
      <c r="D331" s="55" t="s">
        <v>2588</v>
      </c>
      <c r="E331" s="9" t="s">
        <v>128</v>
      </c>
      <c r="H331" s="9">
        <v>2.5</v>
      </c>
      <c r="I331" s="36" t="s">
        <v>130</v>
      </c>
      <c r="J331" s="36">
        <v>57</v>
      </c>
      <c r="K331" s="61" t="s">
        <v>3210</v>
      </c>
      <c r="M331" s="63">
        <f t="shared" si="1"/>
        <v>5.7</v>
      </c>
      <c r="O331" s="36">
        <v>-34.200000000000003</v>
      </c>
    </row>
    <row r="332" spans="1:16" ht="16" x14ac:dyDescent="0.2">
      <c r="A332" s="9" t="s">
        <v>1634</v>
      </c>
      <c r="B332" s="9" t="s">
        <v>1658</v>
      </c>
      <c r="D332" s="55" t="s">
        <v>2588</v>
      </c>
      <c r="E332" s="9" t="s">
        <v>128</v>
      </c>
      <c r="H332" s="9">
        <v>2.5</v>
      </c>
      <c r="I332" s="36" t="s">
        <v>130</v>
      </c>
      <c r="J332" s="36">
        <v>104</v>
      </c>
      <c r="K332" s="61" t="s">
        <v>3210</v>
      </c>
      <c r="M332" s="63">
        <f t="shared" si="1"/>
        <v>10.4</v>
      </c>
      <c r="O332" s="36">
        <v>-35</v>
      </c>
    </row>
    <row r="333" spans="1:16" ht="16" x14ac:dyDescent="0.2">
      <c r="A333" s="9" t="s">
        <v>1634</v>
      </c>
      <c r="B333" s="9" t="s">
        <v>1658</v>
      </c>
      <c r="D333" s="55" t="s">
        <v>2588</v>
      </c>
      <c r="E333" s="9" t="s">
        <v>128</v>
      </c>
      <c r="H333" s="9">
        <v>2.5</v>
      </c>
      <c r="I333" s="36" t="s">
        <v>130</v>
      </c>
      <c r="J333" s="36">
        <v>80</v>
      </c>
      <c r="K333" s="61" t="s">
        <v>3210</v>
      </c>
      <c r="M333" s="63">
        <f t="shared" si="1"/>
        <v>8</v>
      </c>
      <c r="O333" s="36">
        <v>-32.6</v>
      </c>
    </row>
    <row r="334" spans="1:16" ht="16" x14ac:dyDescent="0.2">
      <c r="A334" s="9" t="s">
        <v>1634</v>
      </c>
      <c r="B334" s="9" t="s">
        <v>1658</v>
      </c>
      <c r="D334" s="55" t="s">
        <v>2588</v>
      </c>
      <c r="E334" s="9" t="s">
        <v>128</v>
      </c>
      <c r="H334" s="9">
        <v>2.5</v>
      </c>
      <c r="I334" s="36" t="s">
        <v>130</v>
      </c>
      <c r="J334" s="36">
        <v>19</v>
      </c>
      <c r="K334" s="61" t="s">
        <v>3210</v>
      </c>
      <c r="M334" s="63">
        <f t="shared" si="1"/>
        <v>1.9</v>
      </c>
      <c r="O334" s="36">
        <v>-25.6</v>
      </c>
      <c r="P334" s="10"/>
    </row>
    <row r="335" spans="1:16" ht="16" x14ac:dyDescent="0.2">
      <c r="A335" s="9" t="s">
        <v>1634</v>
      </c>
      <c r="B335" s="9" t="s">
        <v>1658</v>
      </c>
      <c r="D335" s="55" t="s">
        <v>2588</v>
      </c>
      <c r="E335" s="9" t="s">
        <v>128</v>
      </c>
      <c r="H335" s="9">
        <v>2.5</v>
      </c>
      <c r="I335" s="36" t="s">
        <v>130</v>
      </c>
      <c r="J335" s="36">
        <v>52</v>
      </c>
      <c r="K335" s="61" t="s">
        <v>3210</v>
      </c>
      <c r="M335" s="63">
        <f t="shared" si="1"/>
        <v>5.2</v>
      </c>
      <c r="O335" s="36">
        <v>-25.5</v>
      </c>
    </row>
    <row r="336" spans="1:16" ht="16" x14ac:dyDescent="0.2">
      <c r="A336" s="9" t="s">
        <v>1634</v>
      </c>
      <c r="B336" s="9" t="s">
        <v>1658</v>
      </c>
      <c r="D336" s="55" t="s">
        <v>2588</v>
      </c>
      <c r="E336" s="9" t="s">
        <v>128</v>
      </c>
      <c r="H336" s="9">
        <v>2.5</v>
      </c>
      <c r="I336" s="36" t="s">
        <v>130</v>
      </c>
      <c r="J336" s="36">
        <v>1</v>
      </c>
      <c r="K336" s="61" t="s">
        <v>3210</v>
      </c>
      <c r="M336" s="63">
        <f t="shared" si="1"/>
        <v>0.1</v>
      </c>
      <c r="O336" s="36">
        <v>-18.899999999999999</v>
      </c>
    </row>
    <row r="337" spans="1:17" ht="16" x14ac:dyDescent="0.2">
      <c r="A337" s="9" t="s">
        <v>1634</v>
      </c>
      <c r="B337" s="9" t="s">
        <v>1658</v>
      </c>
      <c r="D337" s="55" t="s">
        <v>2588</v>
      </c>
      <c r="E337" s="9" t="s">
        <v>128</v>
      </c>
      <c r="H337" s="9">
        <v>2.5</v>
      </c>
      <c r="I337" s="36" t="s">
        <v>130</v>
      </c>
      <c r="J337" s="36">
        <v>2</v>
      </c>
      <c r="K337" s="61" t="s">
        <v>3210</v>
      </c>
      <c r="M337" s="63">
        <f t="shared" si="1"/>
        <v>0.2</v>
      </c>
      <c r="O337" s="36">
        <v>-20.8</v>
      </c>
    </row>
    <row r="338" spans="1:17" ht="16" x14ac:dyDescent="0.2">
      <c r="A338" s="9" t="s">
        <v>1634</v>
      </c>
      <c r="B338" s="9" t="s">
        <v>1658</v>
      </c>
      <c r="D338" s="55" t="s">
        <v>2588</v>
      </c>
      <c r="E338" s="9" t="s">
        <v>128</v>
      </c>
      <c r="H338" s="9">
        <v>2.5</v>
      </c>
      <c r="I338" s="36" t="s">
        <v>130</v>
      </c>
      <c r="J338" s="36">
        <v>3</v>
      </c>
      <c r="K338" s="61" t="s">
        <v>3210</v>
      </c>
      <c r="M338" s="63">
        <f t="shared" si="1"/>
        <v>0.3</v>
      </c>
      <c r="O338" s="36">
        <v>-18.399999999999999</v>
      </c>
      <c r="P338" s="10"/>
    </row>
    <row r="339" spans="1:17" ht="16" x14ac:dyDescent="0.2">
      <c r="A339" s="9" t="s">
        <v>1634</v>
      </c>
      <c r="B339" s="9" t="s">
        <v>1658</v>
      </c>
      <c r="D339" s="55" t="s">
        <v>2588</v>
      </c>
      <c r="E339" s="9" t="s">
        <v>128</v>
      </c>
      <c r="H339" s="9">
        <v>2.5</v>
      </c>
      <c r="I339" s="36" t="s">
        <v>130</v>
      </c>
      <c r="J339" s="36">
        <v>28</v>
      </c>
      <c r="K339" s="61" t="s">
        <v>3210</v>
      </c>
      <c r="M339" s="63">
        <f t="shared" si="1"/>
        <v>2.8</v>
      </c>
      <c r="O339" s="36">
        <v>-18.3</v>
      </c>
    </row>
    <row r="340" spans="1:17" ht="16" x14ac:dyDescent="0.2">
      <c r="A340" s="9" t="s">
        <v>1634</v>
      </c>
      <c r="B340" s="9" t="s">
        <v>1658</v>
      </c>
      <c r="D340" s="55" t="s">
        <v>2588</v>
      </c>
      <c r="E340" s="9" t="s">
        <v>128</v>
      </c>
      <c r="H340" s="9">
        <v>2.5</v>
      </c>
      <c r="I340" s="36" t="s">
        <v>130</v>
      </c>
      <c r="J340" s="36">
        <v>7</v>
      </c>
      <c r="K340" s="61" t="s">
        <v>3210</v>
      </c>
      <c r="M340" s="63">
        <f t="shared" si="1"/>
        <v>0.7</v>
      </c>
      <c r="O340" s="36">
        <v>-18.7</v>
      </c>
      <c r="Q340" s="15"/>
    </row>
    <row r="341" spans="1:17" ht="16" x14ac:dyDescent="0.2">
      <c r="A341" s="9" t="s">
        <v>1634</v>
      </c>
      <c r="B341" s="9" t="s">
        <v>1658</v>
      </c>
      <c r="D341" s="55" t="s">
        <v>2588</v>
      </c>
      <c r="E341" s="9" t="s">
        <v>128</v>
      </c>
      <c r="H341" s="9">
        <v>2.5</v>
      </c>
      <c r="I341" s="36" t="s">
        <v>130</v>
      </c>
      <c r="J341" s="36">
        <v>20</v>
      </c>
      <c r="K341" s="61" t="s">
        <v>3210</v>
      </c>
      <c r="M341" s="63">
        <f t="shared" si="1"/>
        <v>2</v>
      </c>
      <c r="O341" s="36">
        <v>-24.4</v>
      </c>
      <c r="Q341" s="15"/>
    </row>
    <row r="342" spans="1:17" ht="16" x14ac:dyDescent="0.2">
      <c r="A342" s="9" t="s">
        <v>1634</v>
      </c>
      <c r="B342" s="9" t="s">
        <v>1658</v>
      </c>
      <c r="D342" s="55" t="s">
        <v>2588</v>
      </c>
      <c r="E342" s="9" t="s">
        <v>128</v>
      </c>
      <c r="H342" s="9">
        <v>2.5</v>
      </c>
      <c r="I342" s="36" t="s">
        <v>130</v>
      </c>
      <c r="J342" s="36">
        <v>124</v>
      </c>
      <c r="K342" s="61" t="s">
        <v>3210</v>
      </c>
      <c r="M342" s="63">
        <f t="shared" si="1"/>
        <v>12.4</v>
      </c>
      <c r="O342" s="36">
        <v>-31.5</v>
      </c>
      <c r="P342" s="10"/>
    </row>
    <row r="343" spans="1:17" ht="16" x14ac:dyDescent="0.2">
      <c r="A343" s="9" t="s">
        <v>1634</v>
      </c>
      <c r="B343" s="9" t="s">
        <v>1658</v>
      </c>
      <c r="D343" s="55" t="s">
        <v>2588</v>
      </c>
      <c r="E343" s="9" t="s">
        <v>128</v>
      </c>
      <c r="H343" s="9">
        <v>2.5</v>
      </c>
      <c r="I343" s="36" t="s">
        <v>130</v>
      </c>
      <c r="J343" s="36">
        <v>2</v>
      </c>
      <c r="K343" s="61" t="s">
        <v>3210</v>
      </c>
      <c r="M343" s="63">
        <f t="shared" si="1"/>
        <v>0.2</v>
      </c>
      <c r="O343" s="36">
        <v>-21.7</v>
      </c>
      <c r="P343" s="10"/>
    </row>
    <row r="344" spans="1:17" ht="16" x14ac:dyDescent="0.2">
      <c r="A344" s="9" t="s">
        <v>1634</v>
      </c>
      <c r="B344" s="9" t="s">
        <v>1658</v>
      </c>
      <c r="D344" s="55" t="s">
        <v>2588</v>
      </c>
      <c r="E344" s="9" t="s">
        <v>128</v>
      </c>
      <c r="H344" s="9">
        <v>2.5</v>
      </c>
      <c r="I344" s="36" t="s">
        <v>130</v>
      </c>
      <c r="J344" s="36">
        <v>5</v>
      </c>
      <c r="K344" s="61" t="s">
        <v>3210</v>
      </c>
      <c r="M344" s="63">
        <f t="shared" si="1"/>
        <v>0.5</v>
      </c>
      <c r="O344" s="36">
        <v>-20.5</v>
      </c>
      <c r="P344" s="10"/>
    </row>
    <row r="345" spans="1:17" ht="16" x14ac:dyDescent="0.2">
      <c r="A345" s="9" t="s">
        <v>1634</v>
      </c>
      <c r="B345" s="9" t="s">
        <v>1658</v>
      </c>
      <c r="D345" s="55" t="s">
        <v>2588</v>
      </c>
      <c r="E345" s="9" t="s">
        <v>128</v>
      </c>
      <c r="H345" s="9">
        <v>2.5</v>
      </c>
      <c r="I345" s="36" t="s">
        <v>130</v>
      </c>
      <c r="J345" s="36">
        <v>8</v>
      </c>
      <c r="K345" s="61" t="s">
        <v>3210</v>
      </c>
      <c r="M345" s="63">
        <f t="shared" si="1"/>
        <v>0.8</v>
      </c>
      <c r="O345" s="36">
        <v>-20.100000000000001</v>
      </c>
      <c r="P345" s="10"/>
    </row>
    <row r="346" spans="1:17" ht="16" x14ac:dyDescent="0.2">
      <c r="A346" s="9" t="s">
        <v>1634</v>
      </c>
      <c r="B346" s="9" t="s">
        <v>1658</v>
      </c>
      <c r="D346" s="55" t="s">
        <v>2588</v>
      </c>
      <c r="E346" s="9" t="s">
        <v>128</v>
      </c>
      <c r="H346" s="9">
        <v>2.5</v>
      </c>
      <c r="I346" s="36" t="s">
        <v>130</v>
      </c>
      <c r="J346" s="36">
        <v>11</v>
      </c>
      <c r="K346" s="61" t="s">
        <v>3210</v>
      </c>
      <c r="M346" s="63">
        <f t="shared" si="1"/>
        <v>1.1000000000000001</v>
      </c>
      <c r="O346" s="36">
        <v>-20</v>
      </c>
    </row>
    <row r="347" spans="1:17" ht="16" x14ac:dyDescent="0.2">
      <c r="A347" s="9" t="s">
        <v>1634</v>
      </c>
      <c r="B347" s="9" t="s">
        <v>1658</v>
      </c>
      <c r="D347" s="55" t="s">
        <v>2588</v>
      </c>
      <c r="E347" s="9" t="s">
        <v>128</v>
      </c>
      <c r="H347" s="9">
        <v>2.5</v>
      </c>
      <c r="I347" s="36" t="s">
        <v>130</v>
      </c>
      <c r="J347" s="36">
        <v>7</v>
      </c>
      <c r="K347" s="61" t="s">
        <v>3210</v>
      </c>
      <c r="M347" s="63">
        <f t="shared" si="1"/>
        <v>0.7</v>
      </c>
      <c r="O347" s="36">
        <v>-22.1</v>
      </c>
    </row>
    <row r="348" spans="1:17" ht="16" x14ac:dyDescent="0.2">
      <c r="A348" s="9" t="s">
        <v>1634</v>
      </c>
      <c r="B348" s="9" t="s">
        <v>1658</v>
      </c>
      <c r="D348" s="55" t="s">
        <v>2588</v>
      </c>
      <c r="E348" s="9" t="s">
        <v>128</v>
      </c>
      <c r="H348" s="9">
        <v>2.5</v>
      </c>
      <c r="I348" s="36" t="s">
        <v>130</v>
      </c>
      <c r="J348" s="36">
        <v>13</v>
      </c>
      <c r="K348" s="61" t="s">
        <v>3210</v>
      </c>
      <c r="M348" s="63">
        <f t="shared" si="1"/>
        <v>1.3</v>
      </c>
      <c r="O348" s="36">
        <v>-21.2</v>
      </c>
    </row>
    <row r="349" spans="1:17" ht="16" x14ac:dyDescent="0.2">
      <c r="A349" s="9" t="s">
        <v>1634</v>
      </c>
      <c r="B349" s="9" t="s">
        <v>1658</v>
      </c>
      <c r="D349" s="55" t="s">
        <v>2588</v>
      </c>
      <c r="E349" s="9" t="s">
        <v>128</v>
      </c>
      <c r="H349" s="9">
        <v>2.5</v>
      </c>
      <c r="I349" s="36" t="s">
        <v>130</v>
      </c>
      <c r="J349" s="36">
        <v>6</v>
      </c>
      <c r="K349" s="61" t="s">
        <v>3210</v>
      </c>
      <c r="M349" s="63">
        <f t="shared" si="1"/>
        <v>0.6</v>
      </c>
      <c r="O349" s="36">
        <v>-23.1</v>
      </c>
    </row>
    <row r="350" spans="1:17" ht="16" x14ac:dyDescent="0.2">
      <c r="A350" s="9" t="s">
        <v>1634</v>
      </c>
      <c r="B350" s="9" t="s">
        <v>1658</v>
      </c>
      <c r="D350" s="55" t="s">
        <v>2588</v>
      </c>
      <c r="E350" s="9" t="s">
        <v>128</v>
      </c>
      <c r="H350" s="9">
        <v>2.5</v>
      </c>
      <c r="I350" s="36" t="s">
        <v>130</v>
      </c>
      <c r="J350" s="36">
        <v>21</v>
      </c>
      <c r="K350" s="61" t="s">
        <v>3210</v>
      </c>
      <c r="M350" s="63">
        <f t="shared" si="1"/>
        <v>2.1</v>
      </c>
      <c r="O350" s="36">
        <v>-21.3</v>
      </c>
    </row>
    <row r="351" spans="1:17" ht="16" x14ac:dyDescent="0.2">
      <c r="A351" s="9" t="s">
        <v>1634</v>
      </c>
      <c r="B351" s="9" t="s">
        <v>1658</v>
      </c>
      <c r="D351" s="55" t="s">
        <v>2588</v>
      </c>
      <c r="E351" s="9" t="s">
        <v>128</v>
      </c>
      <c r="H351" s="9">
        <v>2.5</v>
      </c>
      <c r="I351" s="36" t="s">
        <v>130</v>
      </c>
      <c r="J351" s="36">
        <v>9</v>
      </c>
      <c r="K351" s="61" t="s">
        <v>3210</v>
      </c>
      <c r="M351" s="63">
        <f t="shared" si="1"/>
        <v>0.9</v>
      </c>
      <c r="O351" s="36">
        <v>-22.1</v>
      </c>
      <c r="Q351" s="6"/>
    </row>
    <row r="352" spans="1:17" ht="16" x14ac:dyDescent="0.2">
      <c r="A352" s="9" t="s">
        <v>1634</v>
      </c>
      <c r="B352" s="9" t="s">
        <v>1658</v>
      </c>
      <c r="D352" s="55" t="s">
        <v>2588</v>
      </c>
      <c r="E352" s="9" t="s">
        <v>128</v>
      </c>
      <c r="H352" s="9">
        <v>2.5</v>
      </c>
      <c r="I352" s="36" t="s">
        <v>130</v>
      </c>
      <c r="J352" s="36">
        <v>9</v>
      </c>
      <c r="K352" s="61" t="s">
        <v>3210</v>
      </c>
      <c r="M352" s="63">
        <f t="shared" si="1"/>
        <v>0.9</v>
      </c>
      <c r="O352" s="36">
        <v>-21.5</v>
      </c>
    </row>
    <row r="353" spans="1:19" ht="16" x14ac:dyDescent="0.2">
      <c r="A353" s="9" t="s">
        <v>1634</v>
      </c>
      <c r="B353" s="9" t="s">
        <v>1658</v>
      </c>
      <c r="D353" s="55" t="s">
        <v>2588</v>
      </c>
      <c r="E353" s="9" t="s">
        <v>128</v>
      </c>
      <c r="H353" s="9">
        <v>2.5</v>
      </c>
      <c r="I353" s="36" t="s">
        <v>130</v>
      </c>
      <c r="J353" s="36">
        <v>11</v>
      </c>
      <c r="K353" s="61" t="s">
        <v>3210</v>
      </c>
      <c r="M353" s="63">
        <f t="shared" si="1"/>
        <v>1.1000000000000001</v>
      </c>
      <c r="O353" s="36">
        <v>-21.3</v>
      </c>
      <c r="S353" s="10"/>
    </row>
    <row r="354" spans="1:19" ht="16" x14ac:dyDescent="0.2">
      <c r="A354" s="9" t="s">
        <v>1634</v>
      </c>
      <c r="B354" s="9" t="s">
        <v>1658</v>
      </c>
      <c r="D354" s="55" t="s">
        <v>2588</v>
      </c>
      <c r="E354" s="9" t="s">
        <v>128</v>
      </c>
      <c r="H354" s="9">
        <v>2.5</v>
      </c>
      <c r="I354" s="36" t="s">
        <v>130</v>
      </c>
      <c r="J354" s="36">
        <v>38</v>
      </c>
      <c r="K354" s="61" t="s">
        <v>3210</v>
      </c>
      <c r="M354" s="63">
        <f t="shared" si="1"/>
        <v>3.8</v>
      </c>
      <c r="O354" s="36">
        <v>-21.3</v>
      </c>
      <c r="S354" s="10"/>
    </row>
    <row r="355" spans="1:19" ht="16" x14ac:dyDescent="0.2">
      <c r="A355" s="9" t="s">
        <v>1634</v>
      </c>
      <c r="B355" s="9" t="s">
        <v>1658</v>
      </c>
      <c r="D355" s="55" t="s">
        <v>2588</v>
      </c>
      <c r="E355" s="9" t="s">
        <v>128</v>
      </c>
      <c r="H355" s="9">
        <v>2.5</v>
      </c>
      <c r="I355" s="36" t="s">
        <v>130</v>
      </c>
      <c r="J355" s="36">
        <v>13</v>
      </c>
      <c r="K355" s="61" t="s">
        <v>3210</v>
      </c>
      <c r="M355" s="63">
        <f t="shared" si="1"/>
        <v>1.3</v>
      </c>
      <c r="O355" s="36">
        <v>-20.9</v>
      </c>
    </row>
    <row r="356" spans="1:19" ht="16" x14ac:dyDescent="0.2">
      <c r="A356" s="9" t="s">
        <v>1634</v>
      </c>
      <c r="B356" s="9" t="s">
        <v>1658</v>
      </c>
      <c r="D356" s="55" t="s">
        <v>2588</v>
      </c>
      <c r="E356" s="9" t="s">
        <v>128</v>
      </c>
      <c r="H356" s="9">
        <v>2.5</v>
      </c>
      <c r="I356" s="36" t="s">
        <v>130</v>
      </c>
      <c r="J356" s="36">
        <v>15</v>
      </c>
      <c r="K356" s="61" t="s">
        <v>3210</v>
      </c>
      <c r="M356" s="63">
        <f t="shared" si="1"/>
        <v>1.5</v>
      </c>
      <c r="O356" s="36">
        <v>-21.3</v>
      </c>
    </row>
    <row r="357" spans="1:19" ht="16" x14ac:dyDescent="0.2">
      <c r="A357" s="9" t="s">
        <v>1634</v>
      </c>
      <c r="B357" s="9" t="s">
        <v>1658</v>
      </c>
      <c r="D357" s="55" t="s">
        <v>2588</v>
      </c>
      <c r="E357" s="9" t="s">
        <v>128</v>
      </c>
      <c r="H357" s="9">
        <v>2.5</v>
      </c>
      <c r="I357" s="36" t="s">
        <v>130</v>
      </c>
      <c r="J357" s="36">
        <v>8</v>
      </c>
      <c r="K357" s="61" t="s">
        <v>3210</v>
      </c>
      <c r="M357" s="63">
        <f t="shared" si="1"/>
        <v>0.8</v>
      </c>
      <c r="O357" s="36">
        <v>-21.4</v>
      </c>
    </row>
    <row r="358" spans="1:19" ht="16" x14ac:dyDescent="0.2">
      <c r="A358" s="9" t="s">
        <v>1634</v>
      </c>
      <c r="B358" s="9" t="s">
        <v>1658</v>
      </c>
      <c r="D358" s="55" t="s">
        <v>2588</v>
      </c>
      <c r="E358" s="9" t="s">
        <v>128</v>
      </c>
      <c r="H358" s="9">
        <v>2.5</v>
      </c>
      <c r="I358" s="36" t="s">
        <v>130</v>
      </c>
      <c r="J358" s="36">
        <v>11</v>
      </c>
      <c r="K358" s="61" t="s">
        <v>3210</v>
      </c>
      <c r="M358" s="63">
        <f t="shared" si="1"/>
        <v>1.1000000000000001</v>
      </c>
      <c r="O358" s="36">
        <v>-20</v>
      </c>
    </row>
    <row r="359" spans="1:19" ht="16" x14ac:dyDescent="0.2">
      <c r="A359" s="9" t="s">
        <v>1634</v>
      </c>
      <c r="B359" s="9" t="s">
        <v>1658</v>
      </c>
      <c r="D359" s="55" t="s">
        <v>2588</v>
      </c>
      <c r="E359" s="9" t="s">
        <v>128</v>
      </c>
      <c r="H359" s="9">
        <v>2.5</v>
      </c>
      <c r="I359" s="36" t="s">
        <v>130</v>
      </c>
      <c r="J359" s="36">
        <v>7</v>
      </c>
      <c r="K359" s="61" t="s">
        <v>3210</v>
      </c>
      <c r="M359" s="63">
        <f t="shared" ref="M359:M422" si="2">J359/10</f>
        <v>0.7</v>
      </c>
      <c r="O359" s="36">
        <v>-22.1</v>
      </c>
    </row>
    <row r="360" spans="1:19" ht="16" x14ac:dyDescent="0.2">
      <c r="A360" s="9" t="s">
        <v>1634</v>
      </c>
      <c r="B360" s="9" t="s">
        <v>1658</v>
      </c>
      <c r="D360" s="55" t="s">
        <v>2588</v>
      </c>
      <c r="E360" s="9" t="s">
        <v>128</v>
      </c>
      <c r="H360" s="9">
        <v>2.5</v>
      </c>
      <c r="I360" s="36" t="s">
        <v>130</v>
      </c>
      <c r="J360" s="36">
        <v>13</v>
      </c>
      <c r="K360" s="61" t="s">
        <v>3210</v>
      </c>
      <c r="M360" s="63">
        <f t="shared" si="2"/>
        <v>1.3</v>
      </c>
      <c r="O360" s="36">
        <v>-21.2</v>
      </c>
    </row>
    <row r="361" spans="1:19" ht="16" x14ac:dyDescent="0.2">
      <c r="A361" s="9" t="s">
        <v>1634</v>
      </c>
      <c r="B361" s="9" t="s">
        <v>1658</v>
      </c>
      <c r="D361" s="55" t="s">
        <v>2588</v>
      </c>
      <c r="E361" s="9" t="s">
        <v>128</v>
      </c>
      <c r="H361" s="9">
        <v>2.5</v>
      </c>
      <c r="I361" s="36" t="s">
        <v>130</v>
      </c>
      <c r="J361" s="36">
        <v>6</v>
      </c>
      <c r="K361" s="61" t="s">
        <v>3210</v>
      </c>
      <c r="M361" s="63">
        <f t="shared" si="2"/>
        <v>0.6</v>
      </c>
      <c r="O361" s="36">
        <v>-23.1</v>
      </c>
      <c r="P361" s="10"/>
    </row>
    <row r="362" spans="1:19" ht="16" x14ac:dyDescent="0.2">
      <c r="A362" s="9" t="s">
        <v>1634</v>
      </c>
      <c r="B362" s="9" t="s">
        <v>1658</v>
      </c>
      <c r="D362" s="55" t="s">
        <v>2588</v>
      </c>
      <c r="E362" s="9" t="s">
        <v>128</v>
      </c>
      <c r="H362" s="9">
        <v>2.5</v>
      </c>
      <c r="I362" s="36" t="s">
        <v>130</v>
      </c>
      <c r="J362" s="36">
        <v>21</v>
      </c>
      <c r="K362" s="61" t="s">
        <v>3210</v>
      </c>
      <c r="M362" s="63">
        <f t="shared" si="2"/>
        <v>2.1</v>
      </c>
      <c r="O362" s="36">
        <v>-21.3</v>
      </c>
    </row>
    <row r="363" spans="1:19" ht="16" x14ac:dyDescent="0.2">
      <c r="A363" s="9" t="s">
        <v>1634</v>
      </c>
      <c r="B363" s="9" t="s">
        <v>1658</v>
      </c>
      <c r="D363" s="55" t="s">
        <v>2588</v>
      </c>
      <c r="E363" s="9" t="s">
        <v>128</v>
      </c>
      <c r="H363" s="9">
        <v>2.5</v>
      </c>
      <c r="I363" s="36" t="s">
        <v>130</v>
      </c>
      <c r="J363" s="36">
        <v>9</v>
      </c>
      <c r="K363" s="61" t="s">
        <v>3210</v>
      </c>
      <c r="M363" s="63">
        <f t="shared" si="2"/>
        <v>0.9</v>
      </c>
      <c r="O363" s="36">
        <v>-22.1</v>
      </c>
    </row>
    <row r="364" spans="1:19" ht="16" x14ac:dyDescent="0.2">
      <c r="A364" s="9" t="s">
        <v>1634</v>
      </c>
      <c r="B364" s="9" t="s">
        <v>1658</v>
      </c>
      <c r="D364" s="55" t="s">
        <v>2588</v>
      </c>
      <c r="E364" s="9" t="s">
        <v>128</v>
      </c>
      <c r="H364" s="9">
        <v>2.5</v>
      </c>
      <c r="I364" s="36" t="s">
        <v>130</v>
      </c>
      <c r="J364" s="36">
        <v>9</v>
      </c>
      <c r="K364" s="61" t="s">
        <v>3210</v>
      </c>
      <c r="M364" s="63">
        <f t="shared" si="2"/>
        <v>0.9</v>
      </c>
      <c r="O364" s="36">
        <v>-21.5</v>
      </c>
      <c r="Q364" s="15"/>
    </row>
    <row r="365" spans="1:19" ht="16" x14ac:dyDescent="0.2">
      <c r="A365" s="9" t="s">
        <v>1634</v>
      </c>
      <c r="B365" s="9" t="s">
        <v>1658</v>
      </c>
      <c r="D365" s="55" t="s">
        <v>2588</v>
      </c>
      <c r="E365" s="9" t="s">
        <v>128</v>
      </c>
      <c r="H365" s="9">
        <v>2.5</v>
      </c>
      <c r="I365" s="36" t="s">
        <v>130</v>
      </c>
      <c r="J365" s="36">
        <v>11</v>
      </c>
      <c r="K365" s="61" t="s">
        <v>3210</v>
      </c>
      <c r="M365" s="63">
        <f t="shared" si="2"/>
        <v>1.1000000000000001</v>
      </c>
      <c r="O365" s="36">
        <v>-21.3</v>
      </c>
    </row>
    <row r="366" spans="1:19" ht="16" x14ac:dyDescent="0.2">
      <c r="A366" s="9" t="s">
        <v>1634</v>
      </c>
      <c r="B366" s="9" t="s">
        <v>1658</v>
      </c>
      <c r="D366" s="55" t="s">
        <v>2588</v>
      </c>
      <c r="E366" s="9" t="s">
        <v>128</v>
      </c>
      <c r="H366" s="9">
        <v>2.5</v>
      </c>
      <c r="I366" s="36" t="s">
        <v>130</v>
      </c>
      <c r="J366" s="36">
        <v>38</v>
      </c>
      <c r="K366" s="61" t="s">
        <v>3210</v>
      </c>
      <c r="M366" s="63">
        <f t="shared" si="2"/>
        <v>3.8</v>
      </c>
      <c r="O366" s="36">
        <v>-21.3</v>
      </c>
    </row>
    <row r="367" spans="1:19" ht="16" x14ac:dyDescent="0.2">
      <c r="A367" s="9" t="s">
        <v>1634</v>
      </c>
      <c r="B367" s="9" t="s">
        <v>1658</v>
      </c>
      <c r="D367" s="55" t="s">
        <v>2588</v>
      </c>
      <c r="E367" s="9" t="s">
        <v>128</v>
      </c>
      <c r="H367" s="9">
        <v>2.5</v>
      </c>
      <c r="I367" s="36" t="s">
        <v>130</v>
      </c>
      <c r="J367" s="36">
        <v>13</v>
      </c>
      <c r="K367" s="61" t="s">
        <v>3210</v>
      </c>
      <c r="M367" s="63">
        <f t="shared" si="2"/>
        <v>1.3</v>
      </c>
      <c r="O367" s="36">
        <v>-20.9</v>
      </c>
    </row>
    <row r="368" spans="1:19" ht="16" x14ac:dyDescent="0.2">
      <c r="A368" s="9" t="s">
        <v>1634</v>
      </c>
      <c r="B368" s="9" t="s">
        <v>1658</v>
      </c>
      <c r="D368" s="55" t="s">
        <v>2588</v>
      </c>
      <c r="E368" s="9" t="s">
        <v>128</v>
      </c>
      <c r="H368" s="9">
        <v>2.5</v>
      </c>
      <c r="I368" s="36" t="s">
        <v>130</v>
      </c>
      <c r="J368" s="36">
        <v>15</v>
      </c>
      <c r="K368" s="61" t="s">
        <v>3210</v>
      </c>
      <c r="M368" s="63">
        <f t="shared" si="2"/>
        <v>1.5</v>
      </c>
      <c r="O368" s="36">
        <v>-21.3</v>
      </c>
    </row>
    <row r="369" spans="1:16" ht="16" x14ac:dyDescent="0.2">
      <c r="A369" s="9" t="s">
        <v>1634</v>
      </c>
      <c r="B369" s="9" t="s">
        <v>1658</v>
      </c>
      <c r="D369" s="55" t="s">
        <v>2588</v>
      </c>
      <c r="E369" s="9" t="s">
        <v>128</v>
      </c>
      <c r="H369" s="9">
        <v>2.5</v>
      </c>
      <c r="I369" s="36" t="s">
        <v>130</v>
      </c>
      <c r="J369" s="36">
        <v>12</v>
      </c>
      <c r="K369" s="61" t="s">
        <v>3210</v>
      </c>
      <c r="M369" s="63">
        <f t="shared" si="2"/>
        <v>1.2</v>
      </c>
      <c r="O369" s="36">
        <v>-21.8</v>
      </c>
    </row>
    <row r="370" spans="1:16" ht="16" x14ac:dyDescent="0.2">
      <c r="A370" s="9" t="s">
        <v>1634</v>
      </c>
      <c r="B370" s="9" t="s">
        <v>1658</v>
      </c>
      <c r="D370" s="55" t="s">
        <v>2588</v>
      </c>
      <c r="E370" s="9" t="s">
        <v>128</v>
      </c>
      <c r="H370" s="9">
        <v>2.5</v>
      </c>
      <c r="I370" s="36" t="s">
        <v>130</v>
      </c>
      <c r="J370" s="36">
        <v>15</v>
      </c>
      <c r="K370" s="61" t="s">
        <v>3210</v>
      </c>
      <c r="M370" s="63">
        <f t="shared" si="2"/>
        <v>1.5</v>
      </c>
      <c r="O370" s="36">
        <v>-21.2</v>
      </c>
      <c r="P370" s="10"/>
    </row>
    <row r="371" spans="1:16" ht="16" x14ac:dyDescent="0.2">
      <c r="A371" s="9" t="s">
        <v>1634</v>
      </c>
      <c r="B371" s="9" t="s">
        <v>1658</v>
      </c>
      <c r="D371" s="55" t="s">
        <v>2588</v>
      </c>
      <c r="E371" s="9" t="s">
        <v>128</v>
      </c>
      <c r="H371" s="9">
        <v>2.5</v>
      </c>
      <c r="I371" s="36" t="s">
        <v>130</v>
      </c>
      <c r="J371" s="36">
        <v>8</v>
      </c>
      <c r="K371" s="61" t="s">
        <v>3210</v>
      </c>
      <c r="M371" s="63">
        <f t="shared" si="2"/>
        <v>0.8</v>
      </c>
      <c r="O371" s="36">
        <v>-21.4</v>
      </c>
    </row>
    <row r="372" spans="1:16" ht="16" x14ac:dyDescent="0.2">
      <c r="A372" s="9" t="s">
        <v>1634</v>
      </c>
      <c r="B372" s="9" t="s">
        <v>1658</v>
      </c>
      <c r="D372" s="55" t="s">
        <v>2588</v>
      </c>
      <c r="E372" s="9" t="s">
        <v>128</v>
      </c>
      <c r="H372" s="9">
        <v>2.5</v>
      </c>
      <c r="I372" s="36" t="s">
        <v>130</v>
      </c>
      <c r="J372" s="36">
        <v>26</v>
      </c>
      <c r="K372" s="61" t="s">
        <v>3210</v>
      </c>
      <c r="M372" s="63">
        <f t="shared" si="2"/>
        <v>2.6</v>
      </c>
      <c r="O372" s="36">
        <v>-20.8</v>
      </c>
      <c r="P372" s="10"/>
    </row>
    <row r="373" spans="1:16" ht="16" x14ac:dyDescent="0.2">
      <c r="A373" s="9" t="s">
        <v>1634</v>
      </c>
      <c r="B373" s="9" t="s">
        <v>1658</v>
      </c>
      <c r="D373" s="55" t="s">
        <v>2588</v>
      </c>
      <c r="E373" s="9" t="s">
        <v>128</v>
      </c>
      <c r="H373" s="9">
        <v>2.5</v>
      </c>
      <c r="I373" s="36" t="s">
        <v>130</v>
      </c>
      <c r="J373" s="36">
        <v>60</v>
      </c>
      <c r="K373" s="61" t="s">
        <v>3210</v>
      </c>
      <c r="M373" s="63">
        <f t="shared" si="2"/>
        <v>6</v>
      </c>
      <c r="O373" s="36">
        <v>-21.3</v>
      </c>
      <c r="P373" s="10"/>
    </row>
    <row r="374" spans="1:16" ht="16" x14ac:dyDescent="0.2">
      <c r="A374" s="9" t="s">
        <v>1634</v>
      </c>
      <c r="B374" s="9" t="s">
        <v>1658</v>
      </c>
      <c r="D374" s="55" t="s">
        <v>2588</v>
      </c>
      <c r="E374" s="9" t="s">
        <v>128</v>
      </c>
      <c r="H374" s="9">
        <v>2.5</v>
      </c>
      <c r="I374" s="36" t="s">
        <v>130</v>
      </c>
      <c r="J374" s="36">
        <v>7</v>
      </c>
      <c r="K374" s="61" t="s">
        <v>3210</v>
      </c>
      <c r="M374" s="63">
        <f t="shared" si="2"/>
        <v>0.7</v>
      </c>
      <c r="O374" s="36">
        <v>-20.8</v>
      </c>
    </row>
    <row r="375" spans="1:16" ht="16" x14ac:dyDescent="0.2">
      <c r="A375" s="9" t="s">
        <v>1634</v>
      </c>
      <c r="B375" s="9" t="s">
        <v>1658</v>
      </c>
      <c r="D375" s="55" t="s">
        <v>2588</v>
      </c>
      <c r="E375" s="9" t="s">
        <v>128</v>
      </c>
      <c r="H375" s="9">
        <v>2.5</v>
      </c>
      <c r="I375" s="36" t="s">
        <v>130</v>
      </c>
      <c r="J375" s="36">
        <v>2</v>
      </c>
      <c r="K375" s="61" t="s">
        <v>3210</v>
      </c>
      <c r="M375" s="63">
        <f t="shared" si="2"/>
        <v>0.2</v>
      </c>
      <c r="O375" s="36">
        <v>-27</v>
      </c>
    </row>
    <row r="376" spans="1:16" ht="16" x14ac:dyDescent="0.2">
      <c r="A376" s="9" t="s">
        <v>1634</v>
      </c>
      <c r="B376" s="9" t="s">
        <v>1658</v>
      </c>
      <c r="D376" s="55" t="s">
        <v>2588</v>
      </c>
      <c r="E376" s="9" t="s">
        <v>128</v>
      </c>
      <c r="H376" s="9">
        <v>2.5</v>
      </c>
      <c r="I376" s="36" t="s">
        <v>130</v>
      </c>
      <c r="J376" s="36">
        <v>2</v>
      </c>
      <c r="K376" s="61" t="s">
        <v>3210</v>
      </c>
      <c r="M376" s="63">
        <f t="shared" si="2"/>
        <v>0.2</v>
      </c>
      <c r="O376" s="36">
        <v>-31</v>
      </c>
    </row>
    <row r="377" spans="1:16" ht="16" x14ac:dyDescent="0.2">
      <c r="A377" s="9" t="s">
        <v>1634</v>
      </c>
      <c r="B377" s="9" t="s">
        <v>1658</v>
      </c>
      <c r="D377" s="55" t="s">
        <v>2588</v>
      </c>
      <c r="E377" s="9" t="s">
        <v>128</v>
      </c>
      <c r="H377" s="9">
        <v>2.5</v>
      </c>
      <c r="I377" s="36" t="s">
        <v>130</v>
      </c>
      <c r="J377" s="36">
        <v>30</v>
      </c>
      <c r="K377" s="61" t="s">
        <v>3210</v>
      </c>
      <c r="M377" s="63">
        <f t="shared" si="2"/>
        <v>3</v>
      </c>
      <c r="O377" s="36">
        <v>-33.4</v>
      </c>
    </row>
    <row r="378" spans="1:16" ht="16" x14ac:dyDescent="0.2">
      <c r="A378" s="9" t="s">
        <v>1634</v>
      </c>
      <c r="B378" s="9" t="s">
        <v>1658</v>
      </c>
      <c r="D378" s="55" t="s">
        <v>2588</v>
      </c>
      <c r="E378" s="9" t="s">
        <v>128</v>
      </c>
      <c r="H378" s="9">
        <v>2.5</v>
      </c>
      <c r="I378" s="36" t="s">
        <v>130</v>
      </c>
      <c r="J378" s="36">
        <v>51</v>
      </c>
      <c r="K378" s="61" t="s">
        <v>3210</v>
      </c>
      <c r="M378" s="63">
        <f t="shared" si="2"/>
        <v>5.0999999999999996</v>
      </c>
      <c r="O378" s="36">
        <v>-34.6</v>
      </c>
    </row>
    <row r="379" spans="1:16" ht="16" x14ac:dyDescent="0.2">
      <c r="A379" s="9" t="s">
        <v>1634</v>
      </c>
      <c r="B379" s="9" t="s">
        <v>1658</v>
      </c>
      <c r="D379" s="55" t="s">
        <v>2588</v>
      </c>
      <c r="E379" s="9" t="s">
        <v>128</v>
      </c>
      <c r="H379" s="9">
        <v>2.5</v>
      </c>
      <c r="I379" s="36" t="s">
        <v>130</v>
      </c>
      <c r="J379" s="36">
        <v>41</v>
      </c>
      <c r="K379" s="61" t="s">
        <v>3210</v>
      </c>
      <c r="M379" s="63">
        <f t="shared" si="2"/>
        <v>4.0999999999999996</v>
      </c>
      <c r="O379" s="36">
        <v>-33.9</v>
      </c>
    </row>
    <row r="380" spans="1:16" ht="16" x14ac:dyDescent="0.2">
      <c r="A380" s="9" t="s">
        <v>1634</v>
      </c>
      <c r="B380" s="9" t="s">
        <v>1658</v>
      </c>
      <c r="D380" s="55" t="s">
        <v>2588</v>
      </c>
      <c r="E380" s="9" t="s">
        <v>128</v>
      </c>
      <c r="H380" s="9">
        <v>2.5</v>
      </c>
      <c r="I380" s="36" t="s">
        <v>130</v>
      </c>
      <c r="J380" s="36">
        <v>42</v>
      </c>
      <c r="K380" s="61" t="s">
        <v>3210</v>
      </c>
      <c r="M380" s="63">
        <f t="shared" si="2"/>
        <v>4.2</v>
      </c>
      <c r="O380" s="36">
        <v>-34.6</v>
      </c>
    </row>
    <row r="381" spans="1:16" ht="16" x14ac:dyDescent="0.2">
      <c r="A381" s="9" t="s">
        <v>1634</v>
      </c>
      <c r="B381" s="9" t="s">
        <v>1658</v>
      </c>
      <c r="D381" s="55" t="s">
        <v>2588</v>
      </c>
      <c r="E381" s="9" t="s">
        <v>128</v>
      </c>
      <c r="H381" s="9">
        <v>2.5</v>
      </c>
      <c r="I381" s="36" t="s">
        <v>130</v>
      </c>
      <c r="J381" s="36">
        <v>62</v>
      </c>
      <c r="K381" s="61" t="s">
        <v>3210</v>
      </c>
      <c r="M381" s="63">
        <f t="shared" si="2"/>
        <v>6.2</v>
      </c>
      <c r="O381" s="36">
        <v>-34.799999999999997</v>
      </c>
    </row>
    <row r="382" spans="1:16" ht="16" x14ac:dyDescent="0.2">
      <c r="A382" s="9" t="s">
        <v>1634</v>
      </c>
      <c r="B382" s="9" t="s">
        <v>1658</v>
      </c>
      <c r="D382" s="55" t="s">
        <v>2588</v>
      </c>
      <c r="E382" s="9" t="s">
        <v>128</v>
      </c>
      <c r="H382" s="9">
        <v>2.5</v>
      </c>
      <c r="I382" s="36" t="s">
        <v>130</v>
      </c>
      <c r="J382" s="36">
        <v>47</v>
      </c>
      <c r="K382" s="61" t="s">
        <v>3210</v>
      </c>
      <c r="M382" s="63">
        <f t="shared" si="2"/>
        <v>4.7</v>
      </c>
      <c r="O382" s="36">
        <v>-34.5</v>
      </c>
    </row>
    <row r="383" spans="1:16" ht="16" x14ac:dyDescent="0.2">
      <c r="A383" s="9" t="s">
        <v>1634</v>
      </c>
      <c r="B383" s="9" t="s">
        <v>1658</v>
      </c>
      <c r="D383" s="55" t="s">
        <v>2588</v>
      </c>
      <c r="E383" s="9" t="s">
        <v>128</v>
      </c>
      <c r="H383" s="9">
        <v>2.5</v>
      </c>
      <c r="I383" s="36" t="s">
        <v>130</v>
      </c>
      <c r="J383" s="36">
        <v>51</v>
      </c>
      <c r="K383" s="61" t="s">
        <v>3210</v>
      </c>
      <c r="M383" s="63">
        <f t="shared" si="2"/>
        <v>5.0999999999999996</v>
      </c>
      <c r="O383" s="36">
        <v>-35.4</v>
      </c>
    </row>
    <row r="384" spans="1:16" ht="16" x14ac:dyDescent="0.2">
      <c r="A384" s="9" t="s">
        <v>1634</v>
      </c>
      <c r="B384" s="9" t="s">
        <v>1658</v>
      </c>
      <c r="D384" s="55" t="s">
        <v>2588</v>
      </c>
      <c r="E384" s="9" t="s">
        <v>128</v>
      </c>
      <c r="H384" s="9">
        <v>2.5</v>
      </c>
      <c r="I384" s="36" t="s">
        <v>130</v>
      </c>
      <c r="J384" s="36">
        <v>103</v>
      </c>
      <c r="K384" s="61" t="s">
        <v>3210</v>
      </c>
      <c r="M384" s="63">
        <f t="shared" si="2"/>
        <v>10.3</v>
      </c>
      <c r="O384" s="36">
        <v>-35.799999999999997</v>
      </c>
    </row>
    <row r="385" spans="1:15" ht="16" x14ac:dyDescent="0.2">
      <c r="A385" s="9" t="s">
        <v>1634</v>
      </c>
      <c r="B385" s="9" t="s">
        <v>1658</v>
      </c>
      <c r="D385" s="55" t="s">
        <v>2588</v>
      </c>
      <c r="E385" s="9" t="s">
        <v>128</v>
      </c>
      <c r="H385" s="9">
        <v>2.5</v>
      </c>
      <c r="I385" s="36" t="s">
        <v>130</v>
      </c>
      <c r="J385" s="36">
        <v>8</v>
      </c>
      <c r="K385" s="61" t="s">
        <v>3210</v>
      </c>
      <c r="M385" s="63">
        <f t="shared" si="2"/>
        <v>0.8</v>
      </c>
      <c r="O385" s="36">
        <v>-35.4</v>
      </c>
    </row>
    <row r="386" spans="1:15" ht="16" x14ac:dyDescent="0.2">
      <c r="A386" s="9" t="s">
        <v>1634</v>
      </c>
      <c r="B386" s="9" t="s">
        <v>1658</v>
      </c>
      <c r="D386" s="55" t="s">
        <v>2588</v>
      </c>
      <c r="E386" s="9" t="s">
        <v>128</v>
      </c>
      <c r="H386" s="9">
        <v>2.5</v>
      </c>
      <c r="I386" s="36" t="s">
        <v>130</v>
      </c>
      <c r="J386" s="36">
        <v>46</v>
      </c>
      <c r="K386" s="61" t="s">
        <v>3210</v>
      </c>
      <c r="M386" s="63">
        <f t="shared" si="2"/>
        <v>4.5999999999999996</v>
      </c>
      <c r="O386" s="36">
        <v>-35.4</v>
      </c>
    </row>
    <row r="387" spans="1:15" ht="16" x14ac:dyDescent="0.2">
      <c r="A387" s="9" t="s">
        <v>1634</v>
      </c>
      <c r="B387" s="9" t="s">
        <v>1658</v>
      </c>
      <c r="D387" s="55" t="s">
        <v>2588</v>
      </c>
      <c r="E387" s="9" t="s">
        <v>128</v>
      </c>
      <c r="H387" s="9">
        <v>2.5</v>
      </c>
      <c r="I387" s="36" t="s">
        <v>130</v>
      </c>
      <c r="J387" s="36">
        <v>52</v>
      </c>
      <c r="K387" s="61" t="s">
        <v>3210</v>
      </c>
      <c r="M387" s="63">
        <f t="shared" si="2"/>
        <v>5.2</v>
      </c>
      <c r="O387" s="36">
        <v>-35.5</v>
      </c>
    </row>
    <row r="388" spans="1:15" ht="16" x14ac:dyDescent="0.2">
      <c r="A388" s="9" t="s">
        <v>1634</v>
      </c>
      <c r="B388" s="9" t="s">
        <v>1658</v>
      </c>
      <c r="D388" s="55" t="s">
        <v>2588</v>
      </c>
      <c r="E388" s="9" t="s">
        <v>128</v>
      </c>
      <c r="H388" s="9">
        <v>2.5</v>
      </c>
      <c r="I388" s="36" t="s">
        <v>130</v>
      </c>
      <c r="J388" s="36">
        <v>11</v>
      </c>
      <c r="K388" s="61" t="s">
        <v>3210</v>
      </c>
      <c r="M388" s="63">
        <f t="shared" si="2"/>
        <v>1.1000000000000001</v>
      </c>
      <c r="O388" s="36">
        <v>-34.200000000000003</v>
      </c>
    </row>
    <row r="389" spans="1:15" ht="16" x14ac:dyDescent="0.2">
      <c r="A389" s="9" t="s">
        <v>1634</v>
      </c>
      <c r="B389" s="9" t="s">
        <v>1658</v>
      </c>
      <c r="D389" s="55" t="s">
        <v>2588</v>
      </c>
      <c r="E389" s="9" t="s">
        <v>128</v>
      </c>
      <c r="H389" s="9">
        <v>2.5</v>
      </c>
      <c r="I389" s="36" t="s">
        <v>130</v>
      </c>
      <c r="J389" s="36">
        <v>15</v>
      </c>
      <c r="K389" s="61" t="s">
        <v>3210</v>
      </c>
      <c r="M389" s="63">
        <f t="shared" si="2"/>
        <v>1.5</v>
      </c>
      <c r="O389" s="36">
        <v>-34.5</v>
      </c>
    </row>
    <row r="390" spans="1:15" ht="16" x14ac:dyDescent="0.2">
      <c r="A390" s="9" t="s">
        <v>1634</v>
      </c>
      <c r="B390" s="9" t="s">
        <v>1658</v>
      </c>
      <c r="D390" s="55" t="s">
        <v>2588</v>
      </c>
      <c r="E390" s="9" t="s">
        <v>128</v>
      </c>
      <c r="H390" s="9">
        <v>2.5</v>
      </c>
      <c r="I390" s="36" t="s">
        <v>130</v>
      </c>
      <c r="J390" s="36">
        <v>20</v>
      </c>
      <c r="K390" s="61" t="s">
        <v>3210</v>
      </c>
      <c r="M390" s="63">
        <f t="shared" si="2"/>
        <v>2</v>
      </c>
      <c r="O390" s="36">
        <v>-34.5</v>
      </c>
    </row>
    <row r="391" spans="1:15" ht="16" x14ac:dyDescent="0.2">
      <c r="A391" s="9" t="s">
        <v>1634</v>
      </c>
      <c r="B391" s="9" t="s">
        <v>1658</v>
      </c>
      <c r="D391" s="55" t="s">
        <v>2588</v>
      </c>
      <c r="E391" s="9" t="s">
        <v>128</v>
      </c>
      <c r="H391" s="9">
        <v>2.5</v>
      </c>
      <c r="I391" s="36" t="s">
        <v>130</v>
      </c>
      <c r="J391" s="36">
        <v>14</v>
      </c>
      <c r="K391" s="61" t="s">
        <v>3210</v>
      </c>
      <c r="M391" s="63">
        <f t="shared" si="2"/>
        <v>1.4</v>
      </c>
      <c r="O391" s="36">
        <v>-33.6</v>
      </c>
    </row>
    <row r="392" spans="1:15" ht="16" x14ac:dyDescent="0.2">
      <c r="A392" s="9" t="s">
        <v>1634</v>
      </c>
      <c r="B392" s="9" t="s">
        <v>1658</v>
      </c>
      <c r="D392" s="55" t="s">
        <v>2588</v>
      </c>
      <c r="E392" s="9" t="s">
        <v>128</v>
      </c>
      <c r="H392" s="9">
        <v>2.5</v>
      </c>
      <c r="I392" s="36" t="s">
        <v>130</v>
      </c>
      <c r="J392" s="36">
        <v>78</v>
      </c>
      <c r="K392" s="61" t="s">
        <v>3210</v>
      </c>
      <c r="M392" s="63">
        <f t="shared" si="2"/>
        <v>7.8</v>
      </c>
      <c r="O392" s="36">
        <v>-34.4</v>
      </c>
    </row>
    <row r="393" spans="1:15" ht="16" x14ac:dyDescent="0.2">
      <c r="A393" s="9" t="s">
        <v>1634</v>
      </c>
      <c r="B393" s="9" t="s">
        <v>1658</v>
      </c>
      <c r="D393" s="55" t="s">
        <v>2588</v>
      </c>
      <c r="E393" s="9" t="s">
        <v>128</v>
      </c>
      <c r="H393" s="9">
        <v>2.5</v>
      </c>
      <c r="I393" s="36" t="s">
        <v>130</v>
      </c>
      <c r="J393" s="36">
        <v>80</v>
      </c>
      <c r="K393" s="61" t="s">
        <v>3210</v>
      </c>
      <c r="M393" s="63">
        <f t="shared" si="2"/>
        <v>8</v>
      </c>
      <c r="O393" s="36">
        <f>-33.1</f>
        <v>-33.1</v>
      </c>
    </row>
    <row r="394" spans="1:15" ht="16" x14ac:dyDescent="0.2">
      <c r="A394" s="9" t="s">
        <v>1634</v>
      </c>
      <c r="B394" s="9" t="s">
        <v>1658</v>
      </c>
      <c r="D394" s="55" t="s">
        <v>2588</v>
      </c>
      <c r="E394" s="9" t="s">
        <v>128</v>
      </c>
      <c r="H394" s="9">
        <v>2.5</v>
      </c>
      <c r="I394" s="36" t="s">
        <v>130</v>
      </c>
      <c r="J394" s="36">
        <v>66</v>
      </c>
      <c r="K394" s="61" t="s">
        <v>3210</v>
      </c>
      <c r="M394" s="63">
        <f t="shared" si="2"/>
        <v>6.6</v>
      </c>
      <c r="O394" s="36">
        <v>-33.700000000000003</v>
      </c>
    </row>
    <row r="395" spans="1:15" ht="16" x14ac:dyDescent="0.2">
      <c r="A395" s="9" t="s">
        <v>1634</v>
      </c>
      <c r="B395" s="9" t="s">
        <v>1658</v>
      </c>
      <c r="D395" s="55" t="s">
        <v>2588</v>
      </c>
      <c r="E395" s="9" t="s">
        <v>128</v>
      </c>
      <c r="H395" s="9">
        <v>2.5</v>
      </c>
      <c r="I395" s="36" t="s">
        <v>130</v>
      </c>
      <c r="J395" s="36">
        <v>28</v>
      </c>
      <c r="K395" s="61" t="s">
        <v>3210</v>
      </c>
      <c r="M395" s="63">
        <f t="shared" si="2"/>
        <v>2.8</v>
      </c>
      <c r="O395" s="36">
        <v>-32.200000000000003</v>
      </c>
    </row>
    <row r="396" spans="1:15" ht="16" x14ac:dyDescent="0.2">
      <c r="A396" s="9" t="s">
        <v>1634</v>
      </c>
      <c r="B396" s="9" t="s">
        <v>1658</v>
      </c>
      <c r="D396" s="55" t="s">
        <v>2588</v>
      </c>
      <c r="E396" s="9" t="s">
        <v>128</v>
      </c>
      <c r="H396" s="9">
        <v>2.5</v>
      </c>
      <c r="I396" s="36" t="s">
        <v>130</v>
      </c>
      <c r="J396" s="36">
        <v>58</v>
      </c>
      <c r="K396" s="61" t="s">
        <v>3210</v>
      </c>
      <c r="M396" s="63">
        <f t="shared" si="2"/>
        <v>5.8</v>
      </c>
      <c r="O396" s="36">
        <v>-34.4</v>
      </c>
    </row>
    <row r="397" spans="1:15" ht="16" x14ac:dyDescent="0.2">
      <c r="A397" s="9" t="s">
        <v>1634</v>
      </c>
      <c r="B397" s="9" t="s">
        <v>1658</v>
      </c>
      <c r="D397" s="55" t="s">
        <v>2588</v>
      </c>
      <c r="E397" s="9" t="s">
        <v>128</v>
      </c>
      <c r="H397" s="9">
        <v>2.5</v>
      </c>
      <c r="I397" s="36" t="s">
        <v>130</v>
      </c>
      <c r="J397" s="36">
        <v>29</v>
      </c>
      <c r="K397" s="61" t="s">
        <v>3210</v>
      </c>
      <c r="M397" s="63">
        <f t="shared" si="2"/>
        <v>2.9</v>
      </c>
      <c r="O397" s="36">
        <v>-32</v>
      </c>
    </row>
    <row r="398" spans="1:15" ht="16" x14ac:dyDescent="0.2">
      <c r="A398" s="9" t="s">
        <v>1634</v>
      </c>
      <c r="B398" s="9" t="s">
        <v>1658</v>
      </c>
      <c r="D398" s="55" t="s">
        <v>2588</v>
      </c>
      <c r="E398" s="9" t="s">
        <v>128</v>
      </c>
      <c r="H398" s="9">
        <v>2.5</v>
      </c>
      <c r="I398" s="36" t="s">
        <v>130</v>
      </c>
      <c r="J398" s="36">
        <v>47</v>
      </c>
      <c r="K398" s="61" t="s">
        <v>3210</v>
      </c>
      <c r="M398" s="63">
        <f t="shared" si="2"/>
        <v>4.7</v>
      </c>
      <c r="O398" s="36">
        <v>-33.700000000000003</v>
      </c>
    </row>
    <row r="399" spans="1:15" ht="16" x14ac:dyDescent="0.2">
      <c r="A399" s="9" t="s">
        <v>1634</v>
      </c>
      <c r="B399" s="9" t="s">
        <v>1658</v>
      </c>
      <c r="D399" s="55" t="s">
        <v>2588</v>
      </c>
      <c r="E399" s="9" t="s">
        <v>128</v>
      </c>
      <c r="H399" s="9">
        <v>2.5</v>
      </c>
      <c r="I399" s="36" t="s">
        <v>130</v>
      </c>
      <c r="J399" s="36">
        <v>57</v>
      </c>
      <c r="K399" s="61" t="s">
        <v>3210</v>
      </c>
      <c r="M399" s="63">
        <f t="shared" si="2"/>
        <v>5.7</v>
      </c>
      <c r="O399" s="36">
        <v>-34.6</v>
      </c>
    </row>
    <row r="400" spans="1:15" ht="16" x14ac:dyDescent="0.2">
      <c r="A400" s="9" t="s">
        <v>1634</v>
      </c>
      <c r="B400" s="9" t="s">
        <v>1658</v>
      </c>
      <c r="D400" s="55" t="s">
        <v>2588</v>
      </c>
      <c r="E400" s="9" t="s">
        <v>128</v>
      </c>
      <c r="H400" s="9">
        <v>2.5</v>
      </c>
      <c r="I400" s="36" t="s">
        <v>130</v>
      </c>
      <c r="J400" s="36">
        <v>41</v>
      </c>
      <c r="K400" s="61" t="s">
        <v>3210</v>
      </c>
      <c r="M400" s="63">
        <f t="shared" si="2"/>
        <v>4.0999999999999996</v>
      </c>
      <c r="O400" s="36">
        <v>-34.299999999999997</v>
      </c>
    </row>
    <row r="401" spans="1:15" ht="16" x14ac:dyDescent="0.2">
      <c r="A401" s="9" t="s">
        <v>1634</v>
      </c>
      <c r="B401" s="9" t="s">
        <v>1658</v>
      </c>
      <c r="D401" s="55" t="s">
        <v>2588</v>
      </c>
      <c r="E401" s="9" t="s">
        <v>128</v>
      </c>
      <c r="H401" s="9">
        <v>2.5</v>
      </c>
      <c r="I401" s="36" t="s">
        <v>130</v>
      </c>
      <c r="J401" s="36">
        <v>64</v>
      </c>
      <c r="K401" s="61" t="s">
        <v>3210</v>
      </c>
      <c r="M401" s="63">
        <f t="shared" si="2"/>
        <v>6.4</v>
      </c>
      <c r="O401" s="36">
        <v>-33.299999999999997</v>
      </c>
    </row>
    <row r="402" spans="1:15" ht="16" x14ac:dyDescent="0.2">
      <c r="A402" s="9" t="s">
        <v>1634</v>
      </c>
      <c r="B402" s="9" t="s">
        <v>1658</v>
      </c>
      <c r="D402" s="55" t="s">
        <v>2588</v>
      </c>
      <c r="E402" s="9" t="s">
        <v>128</v>
      </c>
      <c r="H402" s="9">
        <v>2.5</v>
      </c>
      <c r="I402" s="36" t="s">
        <v>130</v>
      </c>
      <c r="J402" s="36">
        <v>27</v>
      </c>
      <c r="K402" s="61" t="s">
        <v>3210</v>
      </c>
      <c r="M402" s="63">
        <f t="shared" si="2"/>
        <v>2.7</v>
      </c>
      <c r="O402" s="36">
        <v>-32.1</v>
      </c>
    </row>
    <row r="403" spans="1:15" ht="16" x14ac:dyDescent="0.2">
      <c r="A403" s="9" t="s">
        <v>1634</v>
      </c>
      <c r="B403" s="9" t="s">
        <v>1658</v>
      </c>
      <c r="D403" s="55" t="s">
        <v>2588</v>
      </c>
      <c r="E403" s="9" t="s">
        <v>128</v>
      </c>
      <c r="H403" s="9">
        <v>2.5</v>
      </c>
      <c r="I403" s="36" t="s">
        <v>130</v>
      </c>
      <c r="J403" s="36">
        <v>3</v>
      </c>
      <c r="K403" s="61" t="s">
        <v>3210</v>
      </c>
      <c r="M403" s="63">
        <f t="shared" si="2"/>
        <v>0.3</v>
      </c>
      <c r="O403" s="36">
        <v>-38.6</v>
      </c>
    </row>
    <row r="404" spans="1:15" ht="16" x14ac:dyDescent="0.2">
      <c r="A404" s="9" t="s">
        <v>1634</v>
      </c>
      <c r="B404" s="9" t="s">
        <v>1658</v>
      </c>
      <c r="D404" s="55" t="s">
        <v>2588</v>
      </c>
      <c r="E404" s="9" t="s">
        <v>128</v>
      </c>
      <c r="H404" s="9">
        <v>2.5</v>
      </c>
      <c r="I404" s="36" t="s">
        <v>130</v>
      </c>
      <c r="J404" s="36">
        <v>7</v>
      </c>
      <c r="K404" s="61" t="s">
        <v>3210</v>
      </c>
      <c r="M404" s="63">
        <f t="shared" si="2"/>
        <v>0.7</v>
      </c>
      <c r="O404" s="36">
        <v>-41.1</v>
      </c>
    </row>
    <row r="405" spans="1:15" ht="16" x14ac:dyDescent="0.2">
      <c r="A405" s="9" t="s">
        <v>1634</v>
      </c>
      <c r="B405" s="9" t="s">
        <v>1658</v>
      </c>
      <c r="D405" s="55" t="s">
        <v>2588</v>
      </c>
      <c r="E405" s="9" t="s">
        <v>128</v>
      </c>
      <c r="H405" s="9">
        <v>2.5</v>
      </c>
      <c r="I405" s="36" t="s">
        <v>130</v>
      </c>
      <c r="J405" s="36">
        <v>81</v>
      </c>
      <c r="K405" s="61" t="s">
        <v>3210</v>
      </c>
      <c r="M405" s="63">
        <f t="shared" si="2"/>
        <v>8.1</v>
      </c>
      <c r="O405" s="36">
        <v>-46.8</v>
      </c>
    </row>
    <row r="406" spans="1:15" ht="16" x14ac:dyDescent="0.2">
      <c r="A406" s="9" t="s">
        <v>1634</v>
      </c>
      <c r="B406" s="9" t="s">
        <v>1658</v>
      </c>
      <c r="D406" s="55" t="s">
        <v>2588</v>
      </c>
      <c r="E406" s="9" t="s">
        <v>128</v>
      </c>
      <c r="H406" s="9">
        <v>2.5</v>
      </c>
      <c r="I406" s="36" t="s">
        <v>130</v>
      </c>
      <c r="J406" s="36">
        <v>3</v>
      </c>
      <c r="K406" s="61" t="s">
        <v>3210</v>
      </c>
      <c r="M406" s="63">
        <f t="shared" si="2"/>
        <v>0.3</v>
      </c>
      <c r="O406" s="36">
        <v>-41.6</v>
      </c>
    </row>
    <row r="407" spans="1:15" ht="16" x14ac:dyDescent="0.2">
      <c r="A407" s="9" t="s">
        <v>1634</v>
      </c>
      <c r="B407" s="9" t="s">
        <v>1658</v>
      </c>
      <c r="D407" s="55" t="s">
        <v>2588</v>
      </c>
      <c r="E407" s="9" t="s">
        <v>128</v>
      </c>
      <c r="H407" s="9">
        <v>2.5</v>
      </c>
      <c r="I407" s="36" t="s">
        <v>130</v>
      </c>
      <c r="J407" s="36">
        <v>32</v>
      </c>
      <c r="K407" s="61" t="s">
        <v>3210</v>
      </c>
      <c r="M407" s="63">
        <f t="shared" si="2"/>
        <v>3.2</v>
      </c>
      <c r="O407" s="36">
        <v>-44.5</v>
      </c>
    </row>
    <row r="408" spans="1:15" ht="16" x14ac:dyDescent="0.2">
      <c r="A408" s="9" t="s">
        <v>1634</v>
      </c>
      <c r="B408" s="9" t="s">
        <v>1658</v>
      </c>
      <c r="D408" s="55" t="s">
        <v>2588</v>
      </c>
      <c r="E408" s="9" t="s">
        <v>128</v>
      </c>
      <c r="H408" s="9">
        <v>2.5</v>
      </c>
      <c r="I408" s="36" t="s">
        <v>130</v>
      </c>
      <c r="J408" s="36">
        <v>54</v>
      </c>
      <c r="K408" s="61" t="s">
        <v>3210</v>
      </c>
      <c r="M408" s="63">
        <f t="shared" si="2"/>
        <v>5.4</v>
      </c>
      <c r="O408" s="36">
        <v>-44.2</v>
      </c>
    </row>
    <row r="409" spans="1:15" ht="16" x14ac:dyDescent="0.2">
      <c r="A409" s="9" t="s">
        <v>1634</v>
      </c>
      <c r="B409" s="9" t="s">
        <v>1658</v>
      </c>
      <c r="D409" s="55" t="s">
        <v>2588</v>
      </c>
      <c r="E409" s="9" t="s">
        <v>128</v>
      </c>
      <c r="H409" s="9">
        <v>2.5</v>
      </c>
      <c r="I409" s="36" t="s">
        <v>130</v>
      </c>
      <c r="J409" s="36">
        <v>15</v>
      </c>
      <c r="K409" s="61" t="s">
        <v>3210</v>
      </c>
      <c r="M409" s="63">
        <f t="shared" si="2"/>
        <v>1.5</v>
      </c>
      <c r="O409" s="36">
        <v>-43.7</v>
      </c>
    </row>
    <row r="410" spans="1:15" ht="16" x14ac:dyDescent="0.2">
      <c r="A410" s="9" t="s">
        <v>1634</v>
      </c>
      <c r="B410" s="9" t="s">
        <v>1658</v>
      </c>
      <c r="D410" s="55" t="s">
        <v>2588</v>
      </c>
      <c r="E410" s="9" t="s">
        <v>128</v>
      </c>
      <c r="H410" s="9">
        <v>2.5</v>
      </c>
      <c r="I410" s="36" t="s">
        <v>130</v>
      </c>
      <c r="J410" s="36">
        <v>7</v>
      </c>
      <c r="K410" s="61" t="s">
        <v>3210</v>
      </c>
      <c r="M410" s="63">
        <f t="shared" si="2"/>
        <v>0.7</v>
      </c>
      <c r="O410" s="36">
        <v>-43.4</v>
      </c>
    </row>
    <row r="411" spans="1:15" ht="16" x14ac:dyDescent="0.2">
      <c r="A411" s="9" t="s">
        <v>1634</v>
      </c>
      <c r="B411" s="9" t="s">
        <v>1658</v>
      </c>
      <c r="D411" s="55" t="s">
        <v>2588</v>
      </c>
      <c r="E411" s="9" t="s">
        <v>128</v>
      </c>
      <c r="H411" s="9">
        <v>2.5</v>
      </c>
      <c r="I411" s="36" t="s">
        <v>130</v>
      </c>
      <c r="J411" s="36">
        <v>4</v>
      </c>
      <c r="K411" s="61" t="s">
        <v>3210</v>
      </c>
      <c r="M411" s="63">
        <f t="shared" si="2"/>
        <v>0.4</v>
      </c>
      <c r="O411" s="36">
        <v>-40.4</v>
      </c>
    </row>
    <row r="412" spans="1:15" ht="16" x14ac:dyDescent="0.2">
      <c r="A412" s="9" t="s">
        <v>1634</v>
      </c>
      <c r="B412" s="9" t="s">
        <v>1658</v>
      </c>
      <c r="D412" s="55" t="s">
        <v>2588</v>
      </c>
      <c r="E412" s="9" t="s">
        <v>128</v>
      </c>
      <c r="H412" s="9">
        <v>2.5</v>
      </c>
      <c r="I412" s="36" t="s">
        <v>130</v>
      </c>
      <c r="J412" s="36">
        <v>1</v>
      </c>
      <c r="K412" s="61" t="s">
        <v>3210</v>
      </c>
      <c r="M412" s="63">
        <f t="shared" si="2"/>
        <v>0.1</v>
      </c>
      <c r="O412" s="36">
        <v>-33.200000000000003</v>
      </c>
    </row>
    <row r="413" spans="1:15" ht="16" x14ac:dyDescent="0.2">
      <c r="A413" s="9" t="s">
        <v>1634</v>
      </c>
      <c r="B413" s="9" t="s">
        <v>1658</v>
      </c>
      <c r="D413" s="55" t="s">
        <v>2588</v>
      </c>
      <c r="E413" s="9" t="s">
        <v>128</v>
      </c>
      <c r="H413" s="9">
        <v>2.5</v>
      </c>
      <c r="I413" s="36" t="s">
        <v>130</v>
      </c>
      <c r="J413" s="36">
        <v>1</v>
      </c>
      <c r="K413" s="61" t="s">
        <v>3210</v>
      </c>
      <c r="M413" s="63">
        <f t="shared" si="2"/>
        <v>0.1</v>
      </c>
      <c r="O413" s="36">
        <v>-24.4</v>
      </c>
    </row>
    <row r="414" spans="1:15" ht="16" x14ac:dyDescent="0.2">
      <c r="A414" s="9" t="s">
        <v>1634</v>
      </c>
      <c r="B414" s="9" t="s">
        <v>1658</v>
      </c>
      <c r="D414" s="55" t="s">
        <v>2588</v>
      </c>
      <c r="E414" s="9" t="s">
        <v>128</v>
      </c>
      <c r="H414" s="9">
        <v>2.5</v>
      </c>
      <c r="I414" s="36" t="s">
        <v>130</v>
      </c>
      <c r="J414" s="36">
        <v>5</v>
      </c>
      <c r="K414" s="61" t="s">
        <v>3210</v>
      </c>
      <c r="M414" s="63">
        <f t="shared" si="2"/>
        <v>0.5</v>
      </c>
      <c r="O414" s="36">
        <v>-28.8</v>
      </c>
    </row>
    <row r="415" spans="1:15" ht="16" x14ac:dyDescent="0.2">
      <c r="A415" s="9" t="s">
        <v>1634</v>
      </c>
      <c r="B415" s="9" t="s">
        <v>1658</v>
      </c>
      <c r="D415" s="55" t="s">
        <v>2588</v>
      </c>
      <c r="E415" s="9" t="s">
        <v>128</v>
      </c>
      <c r="H415" s="9">
        <v>2.5</v>
      </c>
      <c r="I415" s="36" t="s">
        <v>130</v>
      </c>
      <c r="J415" s="36">
        <v>2</v>
      </c>
      <c r="K415" s="61" t="s">
        <v>3210</v>
      </c>
      <c r="M415" s="63">
        <f t="shared" si="2"/>
        <v>0.2</v>
      </c>
      <c r="O415" s="36">
        <v>-23.7</v>
      </c>
    </row>
    <row r="416" spans="1:15" ht="16" x14ac:dyDescent="0.2">
      <c r="A416" s="9" t="s">
        <v>1634</v>
      </c>
      <c r="B416" s="9" t="s">
        <v>1658</v>
      </c>
      <c r="D416" s="55" t="s">
        <v>2588</v>
      </c>
      <c r="E416" s="9" t="s">
        <v>128</v>
      </c>
      <c r="H416" s="9">
        <v>2.5</v>
      </c>
      <c r="I416" s="36" t="s">
        <v>130</v>
      </c>
      <c r="J416" s="36">
        <v>20</v>
      </c>
      <c r="K416" s="61" t="s">
        <v>3210</v>
      </c>
      <c r="M416" s="63">
        <f t="shared" si="2"/>
        <v>2</v>
      </c>
      <c r="O416" s="36">
        <v>-27.1</v>
      </c>
    </row>
    <row r="417" spans="1:15" ht="16" x14ac:dyDescent="0.2">
      <c r="A417" s="9" t="s">
        <v>1634</v>
      </c>
      <c r="B417" s="9" t="s">
        <v>1658</v>
      </c>
      <c r="D417" s="55" t="s">
        <v>2588</v>
      </c>
      <c r="E417" s="9" t="s">
        <v>128</v>
      </c>
      <c r="H417" s="9">
        <v>2.5</v>
      </c>
      <c r="I417" s="36" t="s">
        <v>130</v>
      </c>
      <c r="J417" s="36">
        <v>19</v>
      </c>
      <c r="K417" s="61" t="s">
        <v>3210</v>
      </c>
      <c r="M417" s="63">
        <f t="shared" si="2"/>
        <v>1.9</v>
      </c>
      <c r="O417" s="36">
        <v>-29.6</v>
      </c>
    </row>
    <row r="418" spans="1:15" ht="16" x14ac:dyDescent="0.2">
      <c r="A418" s="9" t="s">
        <v>1634</v>
      </c>
      <c r="B418" s="9" t="s">
        <v>1658</v>
      </c>
      <c r="D418" s="55" t="s">
        <v>2588</v>
      </c>
      <c r="E418" s="9" t="s">
        <v>128</v>
      </c>
      <c r="H418" s="9">
        <v>2.5</v>
      </c>
      <c r="I418" s="36" t="s">
        <v>130</v>
      </c>
      <c r="J418" s="36">
        <v>20</v>
      </c>
      <c r="K418" s="61" t="s">
        <v>3210</v>
      </c>
      <c r="M418" s="63">
        <f t="shared" si="2"/>
        <v>2</v>
      </c>
      <c r="O418" s="36">
        <v>-29</v>
      </c>
    </row>
    <row r="419" spans="1:15" ht="16" x14ac:dyDescent="0.2">
      <c r="A419" s="9" t="s">
        <v>1634</v>
      </c>
      <c r="B419" s="9" t="s">
        <v>1658</v>
      </c>
      <c r="D419" s="55" t="s">
        <v>2588</v>
      </c>
      <c r="E419" s="9" t="s">
        <v>128</v>
      </c>
      <c r="H419" s="9">
        <v>2.5</v>
      </c>
      <c r="I419" s="36" t="s">
        <v>130</v>
      </c>
      <c r="J419" s="36">
        <v>9</v>
      </c>
      <c r="K419" s="61" t="s">
        <v>3210</v>
      </c>
      <c r="M419" s="63">
        <f t="shared" si="2"/>
        <v>0.9</v>
      </c>
      <c r="O419" s="36">
        <v>-29.3</v>
      </c>
    </row>
    <row r="420" spans="1:15" ht="16" x14ac:dyDescent="0.2">
      <c r="A420" s="9" t="s">
        <v>1634</v>
      </c>
      <c r="B420" s="9" t="s">
        <v>1658</v>
      </c>
      <c r="D420" s="55" t="s">
        <v>2588</v>
      </c>
      <c r="E420" s="9" t="s">
        <v>128</v>
      </c>
      <c r="H420" s="9">
        <v>2.5</v>
      </c>
      <c r="I420" s="36" t="s">
        <v>130</v>
      </c>
      <c r="J420" s="36">
        <v>22</v>
      </c>
      <c r="K420" s="61" t="s">
        <v>3210</v>
      </c>
      <c r="M420" s="63">
        <f t="shared" si="2"/>
        <v>2.2000000000000002</v>
      </c>
      <c r="O420" s="36">
        <v>-29.2</v>
      </c>
    </row>
    <row r="421" spans="1:15" ht="16" x14ac:dyDescent="0.2">
      <c r="A421" s="9" t="s">
        <v>1634</v>
      </c>
      <c r="B421" s="9" t="s">
        <v>1658</v>
      </c>
      <c r="D421" s="55" t="s">
        <v>2588</v>
      </c>
      <c r="E421" s="9" t="s">
        <v>128</v>
      </c>
      <c r="H421" s="9">
        <v>2.5</v>
      </c>
      <c r="I421" s="36" t="s">
        <v>130</v>
      </c>
      <c r="J421" s="36">
        <v>3</v>
      </c>
      <c r="K421" s="61" t="s">
        <v>3210</v>
      </c>
      <c r="M421" s="63">
        <f t="shared" si="2"/>
        <v>0.3</v>
      </c>
      <c r="O421" s="36">
        <v>-30.7</v>
      </c>
    </row>
    <row r="422" spans="1:15" ht="16" x14ac:dyDescent="0.2">
      <c r="A422" s="9" t="s">
        <v>1634</v>
      </c>
      <c r="B422" s="9" t="s">
        <v>1658</v>
      </c>
      <c r="D422" s="55" t="s">
        <v>2588</v>
      </c>
      <c r="E422" s="9" t="s">
        <v>128</v>
      </c>
      <c r="H422" s="9">
        <v>2.5</v>
      </c>
      <c r="I422" s="36" t="s">
        <v>130</v>
      </c>
      <c r="J422" s="36">
        <v>9</v>
      </c>
      <c r="K422" s="61" t="s">
        <v>3210</v>
      </c>
      <c r="M422" s="63">
        <f t="shared" si="2"/>
        <v>0.9</v>
      </c>
      <c r="O422" s="36">
        <v>-29.2</v>
      </c>
    </row>
    <row r="423" spans="1:15" ht="16" x14ac:dyDescent="0.2">
      <c r="A423" s="9" t="s">
        <v>1634</v>
      </c>
      <c r="B423" s="9" t="s">
        <v>1658</v>
      </c>
      <c r="D423" s="55" t="s">
        <v>2588</v>
      </c>
      <c r="E423" s="9" t="s">
        <v>128</v>
      </c>
      <c r="H423" s="9">
        <v>2.5</v>
      </c>
      <c r="I423" s="36" t="s">
        <v>130</v>
      </c>
      <c r="J423" s="36">
        <v>14</v>
      </c>
      <c r="K423" s="61" t="s">
        <v>3210</v>
      </c>
      <c r="M423" s="63">
        <f t="shared" ref="M423:M486" si="3">J423/10</f>
        <v>1.4</v>
      </c>
      <c r="O423" s="36">
        <v>-29.1</v>
      </c>
    </row>
    <row r="424" spans="1:15" ht="16" x14ac:dyDescent="0.2">
      <c r="A424" s="9" t="s">
        <v>1634</v>
      </c>
      <c r="B424" s="9" t="s">
        <v>1658</v>
      </c>
      <c r="D424" s="55" t="s">
        <v>2588</v>
      </c>
      <c r="E424" s="9" t="s">
        <v>128</v>
      </c>
      <c r="H424" s="9">
        <v>2.5</v>
      </c>
      <c r="I424" s="36" t="s">
        <v>130</v>
      </c>
      <c r="J424" s="36">
        <v>4</v>
      </c>
      <c r="K424" s="61" t="s">
        <v>3210</v>
      </c>
      <c r="M424" s="63">
        <f t="shared" si="3"/>
        <v>0.4</v>
      </c>
      <c r="O424" s="36">
        <v>-28.5</v>
      </c>
    </row>
    <row r="425" spans="1:15" ht="16" x14ac:dyDescent="0.2">
      <c r="A425" s="9" t="s">
        <v>1634</v>
      </c>
      <c r="B425" s="9" t="s">
        <v>1658</v>
      </c>
      <c r="D425" s="55" t="s">
        <v>2588</v>
      </c>
      <c r="E425" s="9" t="s">
        <v>128</v>
      </c>
      <c r="H425" s="9">
        <v>2.5</v>
      </c>
      <c r="I425" s="36" t="s">
        <v>130</v>
      </c>
      <c r="J425" s="36">
        <v>22</v>
      </c>
      <c r="K425" s="61" t="s">
        <v>3210</v>
      </c>
      <c r="M425" s="63">
        <f t="shared" si="3"/>
        <v>2.2000000000000002</v>
      </c>
      <c r="O425" s="36">
        <v>-30.1</v>
      </c>
    </row>
    <row r="426" spans="1:15" ht="16" x14ac:dyDescent="0.2">
      <c r="A426" s="9" t="s">
        <v>1634</v>
      </c>
      <c r="B426" s="9" t="s">
        <v>1658</v>
      </c>
      <c r="D426" s="55" t="s">
        <v>2588</v>
      </c>
      <c r="E426" s="9" t="s">
        <v>128</v>
      </c>
      <c r="H426" s="9">
        <v>2.5</v>
      </c>
      <c r="I426" s="36" t="s">
        <v>130</v>
      </c>
      <c r="J426" s="36">
        <v>35</v>
      </c>
      <c r="K426" s="61" t="s">
        <v>3210</v>
      </c>
      <c r="M426" s="63">
        <f t="shared" si="3"/>
        <v>3.5</v>
      </c>
      <c r="O426" s="36">
        <v>-27.8</v>
      </c>
    </row>
    <row r="427" spans="1:15" ht="16" x14ac:dyDescent="0.2">
      <c r="A427" s="9" t="s">
        <v>1634</v>
      </c>
      <c r="B427" s="9" t="s">
        <v>1658</v>
      </c>
      <c r="D427" s="55" t="s">
        <v>2588</v>
      </c>
      <c r="E427" s="9" t="s">
        <v>128</v>
      </c>
      <c r="H427" s="9">
        <v>2.5</v>
      </c>
      <c r="I427" s="36" t="s">
        <v>130</v>
      </c>
      <c r="J427" s="36">
        <v>22</v>
      </c>
      <c r="K427" s="61" t="s">
        <v>3210</v>
      </c>
      <c r="M427" s="63">
        <f t="shared" si="3"/>
        <v>2.2000000000000002</v>
      </c>
      <c r="O427" s="36">
        <v>-33</v>
      </c>
    </row>
    <row r="428" spans="1:15" ht="16" x14ac:dyDescent="0.2">
      <c r="A428" s="9" t="s">
        <v>1634</v>
      </c>
      <c r="B428" s="9" t="s">
        <v>1658</v>
      </c>
      <c r="D428" s="55" t="s">
        <v>2588</v>
      </c>
      <c r="E428" s="9" t="s">
        <v>128</v>
      </c>
      <c r="H428" s="9">
        <v>2.5</v>
      </c>
      <c r="I428" s="36" t="s">
        <v>130</v>
      </c>
      <c r="J428" s="36">
        <v>14</v>
      </c>
      <c r="K428" s="61" t="s">
        <v>3210</v>
      </c>
      <c r="M428" s="63">
        <f t="shared" si="3"/>
        <v>1.4</v>
      </c>
      <c r="O428" s="36">
        <v>-31.2</v>
      </c>
    </row>
    <row r="429" spans="1:15" ht="16" x14ac:dyDescent="0.2">
      <c r="A429" s="9" t="s">
        <v>1634</v>
      </c>
      <c r="B429" s="9" t="s">
        <v>1658</v>
      </c>
      <c r="D429" s="55" t="s">
        <v>2588</v>
      </c>
      <c r="E429" s="9" t="s">
        <v>128</v>
      </c>
      <c r="H429" s="9">
        <v>2.5</v>
      </c>
      <c r="I429" s="36" t="s">
        <v>130</v>
      </c>
      <c r="J429" s="36">
        <v>13</v>
      </c>
      <c r="K429" s="61" t="s">
        <v>3210</v>
      </c>
      <c r="M429" s="63">
        <f t="shared" si="3"/>
        <v>1.3</v>
      </c>
      <c r="O429" s="36">
        <v>-33</v>
      </c>
    </row>
    <row r="430" spans="1:15" ht="16" x14ac:dyDescent="0.2">
      <c r="A430" s="9" t="s">
        <v>1634</v>
      </c>
      <c r="B430" s="9" t="s">
        <v>1658</v>
      </c>
      <c r="D430" s="55" t="s">
        <v>2588</v>
      </c>
      <c r="E430" s="9" t="s">
        <v>128</v>
      </c>
      <c r="H430" s="9">
        <v>2.5</v>
      </c>
      <c r="I430" s="36" t="s">
        <v>130</v>
      </c>
      <c r="J430" s="36">
        <v>33</v>
      </c>
      <c r="K430" s="61" t="s">
        <v>3210</v>
      </c>
      <c r="M430" s="63">
        <f t="shared" si="3"/>
        <v>3.3</v>
      </c>
      <c r="O430" s="36">
        <v>-33.299999999999997</v>
      </c>
    </row>
    <row r="431" spans="1:15" ht="16" x14ac:dyDescent="0.2">
      <c r="A431" s="9" t="s">
        <v>1634</v>
      </c>
      <c r="B431" s="9" t="s">
        <v>1658</v>
      </c>
      <c r="D431" s="55" t="s">
        <v>2588</v>
      </c>
      <c r="E431" s="9" t="s">
        <v>128</v>
      </c>
      <c r="H431" s="9">
        <v>2.5</v>
      </c>
      <c r="I431" s="36" t="s">
        <v>130</v>
      </c>
      <c r="J431" s="36">
        <v>24</v>
      </c>
      <c r="K431" s="61" t="s">
        <v>3210</v>
      </c>
      <c r="M431" s="63">
        <f t="shared" si="3"/>
        <v>2.4</v>
      </c>
      <c r="O431" s="36">
        <v>-33.1</v>
      </c>
    </row>
    <row r="432" spans="1:15" ht="16" x14ac:dyDescent="0.2">
      <c r="A432" s="9" t="s">
        <v>1634</v>
      </c>
      <c r="B432" s="9" t="s">
        <v>1658</v>
      </c>
      <c r="D432" s="55" t="s">
        <v>2588</v>
      </c>
      <c r="E432" s="9" t="s">
        <v>128</v>
      </c>
      <c r="H432" s="9">
        <v>2.5</v>
      </c>
      <c r="I432" s="36" t="s">
        <v>130</v>
      </c>
      <c r="J432" s="36">
        <v>24</v>
      </c>
      <c r="K432" s="61" t="s">
        <v>3210</v>
      </c>
      <c r="M432" s="63">
        <f t="shared" si="3"/>
        <v>2.4</v>
      </c>
      <c r="O432" s="36">
        <v>-32.9</v>
      </c>
    </row>
    <row r="433" spans="1:15" ht="16" x14ac:dyDescent="0.2">
      <c r="A433" s="9" t="s">
        <v>1634</v>
      </c>
      <c r="B433" s="9" t="s">
        <v>1658</v>
      </c>
      <c r="D433" s="55" t="s">
        <v>2588</v>
      </c>
      <c r="E433" s="9" t="s">
        <v>128</v>
      </c>
      <c r="H433" s="9">
        <v>2.5</v>
      </c>
      <c r="I433" s="36" t="s">
        <v>130</v>
      </c>
      <c r="J433" s="36">
        <v>32</v>
      </c>
      <c r="K433" s="61" t="s">
        <v>3210</v>
      </c>
      <c r="M433" s="63">
        <f t="shared" si="3"/>
        <v>3.2</v>
      </c>
      <c r="O433" s="36">
        <v>-32.799999999999997</v>
      </c>
    </row>
    <row r="434" spans="1:15" ht="16" x14ac:dyDescent="0.2">
      <c r="A434" s="9" t="s">
        <v>1634</v>
      </c>
      <c r="B434" s="9" t="s">
        <v>1658</v>
      </c>
      <c r="D434" s="55" t="s">
        <v>2588</v>
      </c>
      <c r="E434" s="9" t="s">
        <v>128</v>
      </c>
      <c r="H434" s="9">
        <v>2.5</v>
      </c>
      <c r="I434" s="36" t="s">
        <v>130</v>
      </c>
      <c r="J434" s="36">
        <v>18</v>
      </c>
      <c r="K434" s="61" t="s">
        <v>3210</v>
      </c>
      <c r="M434" s="63">
        <f t="shared" si="3"/>
        <v>1.8</v>
      </c>
      <c r="O434" s="36">
        <v>-32.6</v>
      </c>
    </row>
    <row r="435" spans="1:15" ht="16" x14ac:dyDescent="0.2">
      <c r="A435" s="9" t="s">
        <v>1634</v>
      </c>
      <c r="B435" s="9" t="s">
        <v>1658</v>
      </c>
      <c r="D435" s="55" t="s">
        <v>2588</v>
      </c>
      <c r="E435" s="9" t="s">
        <v>128</v>
      </c>
      <c r="H435" s="9">
        <v>2.5</v>
      </c>
      <c r="I435" s="36" t="s">
        <v>130</v>
      </c>
      <c r="J435" s="36">
        <v>1</v>
      </c>
      <c r="K435" s="61" t="s">
        <v>3210</v>
      </c>
      <c r="M435" s="63">
        <f t="shared" si="3"/>
        <v>0.1</v>
      </c>
      <c r="O435" s="36">
        <v>-23.6</v>
      </c>
    </row>
    <row r="436" spans="1:15" ht="16" x14ac:dyDescent="0.2">
      <c r="A436" s="9" t="s">
        <v>1634</v>
      </c>
      <c r="B436" s="9" t="s">
        <v>1658</v>
      </c>
      <c r="D436" s="55" t="s">
        <v>2588</v>
      </c>
      <c r="E436" s="9" t="s">
        <v>128</v>
      </c>
      <c r="H436" s="9">
        <v>2.5</v>
      </c>
      <c r="I436" s="36" t="s">
        <v>130</v>
      </c>
      <c r="J436" s="36">
        <v>1</v>
      </c>
      <c r="K436" s="61" t="s">
        <v>3210</v>
      </c>
      <c r="M436" s="63">
        <f t="shared" si="3"/>
        <v>0.1</v>
      </c>
      <c r="O436" s="36">
        <v>-24.4</v>
      </c>
    </row>
    <row r="437" spans="1:15" ht="16" x14ac:dyDescent="0.2">
      <c r="A437" s="9" t="s">
        <v>1634</v>
      </c>
      <c r="B437" s="9" t="s">
        <v>1658</v>
      </c>
      <c r="D437" s="55" t="s">
        <v>2588</v>
      </c>
      <c r="E437" s="9" t="s">
        <v>128</v>
      </c>
      <c r="H437" s="9">
        <v>2.5</v>
      </c>
      <c r="I437" s="36" t="s">
        <v>130</v>
      </c>
      <c r="J437" s="36">
        <v>6</v>
      </c>
      <c r="K437" s="61" t="s">
        <v>3210</v>
      </c>
      <c r="M437" s="63">
        <f t="shared" si="3"/>
        <v>0.6</v>
      </c>
      <c r="O437" s="36">
        <v>-15.4</v>
      </c>
    </row>
    <row r="438" spans="1:15" ht="16" x14ac:dyDescent="0.2">
      <c r="A438" s="9" t="s">
        <v>1634</v>
      </c>
      <c r="B438" s="9" t="s">
        <v>1658</v>
      </c>
      <c r="D438" s="55" t="s">
        <v>2588</v>
      </c>
      <c r="E438" s="9" t="s">
        <v>128</v>
      </c>
      <c r="H438" s="9">
        <v>2.5</v>
      </c>
      <c r="I438" s="36" t="s">
        <v>130</v>
      </c>
      <c r="J438" s="36">
        <v>7</v>
      </c>
      <c r="K438" s="61" t="s">
        <v>3210</v>
      </c>
      <c r="M438" s="63">
        <f t="shared" si="3"/>
        <v>0.7</v>
      </c>
      <c r="O438" s="36">
        <v>-15.5</v>
      </c>
    </row>
    <row r="439" spans="1:15" ht="16" x14ac:dyDescent="0.2">
      <c r="A439" s="9" t="s">
        <v>1634</v>
      </c>
      <c r="B439" s="9" t="s">
        <v>1658</v>
      </c>
      <c r="D439" s="55" t="s">
        <v>2588</v>
      </c>
      <c r="E439" s="9" t="s">
        <v>128</v>
      </c>
      <c r="H439" s="9">
        <v>2.5</v>
      </c>
      <c r="I439" s="36" t="s">
        <v>130</v>
      </c>
      <c r="J439" s="36">
        <v>6</v>
      </c>
      <c r="K439" s="61" t="s">
        <v>3210</v>
      </c>
      <c r="M439" s="63">
        <f t="shared" si="3"/>
        <v>0.6</v>
      </c>
      <c r="O439" s="36">
        <v>-15.4</v>
      </c>
    </row>
    <row r="440" spans="1:15" ht="16" x14ac:dyDescent="0.2">
      <c r="A440" s="9" t="s">
        <v>1634</v>
      </c>
      <c r="B440" s="9" t="s">
        <v>1658</v>
      </c>
      <c r="D440" s="55" t="s">
        <v>2588</v>
      </c>
      <c r="E440" s="9" t="s">
        <v>128</v>
      </c>
      <c r="H440" s="9">
        <v>2.5</v>
      </c>
      <c r="I440" s="36" t="s">
        <v>130</v>
      </c>
      <c r="J440" s="36">
        <v>1</v>
      </c>
      <c r="K440" s="61" t="s">
        <v>3210</v>
      </c>
      <c r="M440" s="63">
        <f t="shared" si="3"/>
        <v>0.1</v>
      </c>
      <c r="O440" s="36">
        <v>-21.3</v>
      </c>
    </row>
    <row r="441" spans="1:15" ht="16" x14ac:dyDescent="0.2">
      <c r="A441" s="9" t="s">
        <v>1634</v>
      </c>
      <c r="B441" s="9" t="s">
        <v>1658</v>
      </c>
      <c r="D441" s="55" t="s">
        <v>2588</v>
      </c>
      <c r="E441" s="9" t="s">
        <v>128</v>
      </c>
      <c r="H441" s="9">
        <v>2.5</v>
      </c>
      <c r="I441" s="36" t="s">
        <v>130</v>
      </c>
      <c r="J441" s="36">
        <v>6</v>
      </c>
      <c r="K441" s="61" t="s">
        <v>3210</v>
      </c>
      <c r="M441" s="63">
        <f t="shared" si="3"/>
        <v>0.6</v>
      </c>
      <c r="O441" s="36">
        <v>-16.2</v>
      </c>
    </row>
    <row r="442" spans="1:15" ht="16" x14ac:dyDescent="0.2">
      <c r="A442" s="9" t="s">
        <v>1634</v>
      </c>
      <c r="B442" s="9" t="s">
        <v>1658</v>
      </c>
      <c r="D442" s="55" t="s">
        <v>2588</v>
      </c>
      <c r="E442" s="9" t="s">
        <v>128</v>
      </c>
      <c r="H442" s="9">
        <v>2.5</v>
      </c>
      <c r="I442" s="36" t="s">
        <v>130</v>
      </c>
      <c r="J442" s="36">
        <v>1</v>
      </c>
      <c r="K442" s="61" t="s">
        <v>3210</v>
      </c>
      <c r="M442" s="63">
        <f t="shared" si="3"/>
        <v>0.1</v>
      </c>
      <c r="O442" s="36">
        <v>-23.2</v>
      </c>
    </row>
    <row r="443" spans="1:15" ht="16" x14ac:dyDescent="0.2">
      <c r="A443" s="9" t="s">
        <v>1634</v>
      </c>
      <c r="B443" s="9" t="s">
        <v>1658</v>
      </c>
      <c r="D443" s="55" t="s">
        <v>2588</v>
      </c>
      <c r="E443" s="9" t="s">
        <v>128</v>
      </c>
      <c r="H443" s="9">
        <v>2.5</v>
      </c>
      <c r="I443" s="36" t="s">
        <v>130</v>
      </c>
      <c r="J443" s="36">
        <v>8</v>
      </c>
      <c r="K443" s="61" t="s">
        <v>3210</v>
      </c>
      <c r="M443" s="63">
        <f t="shared" si="3"/>
        <v>0.8</v>
      </c>
      <c r="O443" s="36">
        <v>-24.8</v>
      </c>
    </row>
    <row r="444" spans="1:15" ht="16" x14ac:dyDescent="0.2">
      <c r="A444" s="9" t="s">
        <v>1634</v>
      </c>
      <c r="B444" s="9" t="s">
        <v>1658</v>
      </c>
      <c r="D444" s="55" t="s">
        <v>2588</v>
      </c>
      <c r="E444" s="9" t="s">
        <v>128</v>
      </c>
      <c r="H444" s="9">
        <v>2.5</v>
      </c>
      <c r="I444" s="36" t="s">
        <v>130</v>
      </c>
      <c r="J444" s="36">
        <v>13</v>
      </c>
      <c r="K444" s="61" t="s">
        <v>3210</v>
      </c>
      <c r="M444" s="63">
        <f t="shared" si="3"/>
        <v>1.3</v>
      </c>
      <c r="O444" s="36">
        <v>-24.7</v>
      </c>
    </row>
    <row r="445" spans="1:15" ht="16" x14ac:dyDescent="0.2">
      <c r="A445" s="9" t="s">
        <v>1634</v>
      </c>
      <c r="B445" s="9" t="s">
        <v>1658</v>
      </c>
      <c r="D445" s="55" t="s">
        <v>2588</v>
      </c>
      <c r="E445" s="9" t="s">
        <v>128</v>
      </c>
      <c r="H445" s="9">
        <v>2.5</v>
      </c>
      <c r="I445" s="36" t="s">
        <v>130</v>
      </c>
      <c r="J445" s="36">
        <v>11</v>
      </c>
      <c r="K445" s="61" t="s">
        <v>3210</v>
      </c>
      <c r="M445" s="63">
        <f t="shared" si="3"/>
        <v>1.1000000000000001</v>
      </c>
      <c r="O445" s="36">
        <v>-24.6</v>
      </c>
    </row>
    <row r="446" spans="1:15" ht="16" x14ac:dyDescent="0.2">
      <c r="A446" s="9" t="s">
        <v>1634</v>
      </c>
      <c r="B446" s="9" t="s">
        <v>1658</v>
      </c>
      <c r="D446" s="55" t="s">
        <v>2588</v>
      </c>
      <c r="E446" s="9" t="s">
        <v>128</v>
      </c>
      <c r="H446" s="9">
        <v>2.5</v>
      </c>
      <c r="I446" s="36" t="s">
        <v>130</v>
      </c>
      <c r="J446" s="36">
        <v>12</v>
      </c>
      <c r="K446" s="61" t="s">
        <v>3210</v>
      </c>
      <c r="M446" s="63">
        <f t="shared" si="3"/>
        <v>1.2</v>
      </c>
      <c r="O446" s="36">
        <v>-24.9</v>
      </c>
    </row>
    <row r="447" spans="1:15" ht="16" x14ac:dyDescent="0.2">
      <c r="A447" s="9" t="s">
        <v>1634</v>
      </c>
      <c r="B447" s="9" t="s">
        <v>1658</v>
      </c>
      <c r="D447" s="55" t="s">
        <v>2588</v>
      </c>
      <c r="E447" s="9" t="s">
        <v>128</v>
      </c>
      <c r="H447" s="9">
        <v>2.5</v>
      </c>
      <c r="I447" s="36" t="s">
        <v>130</v>
      </c>
      <c r="J447" s="36">
        <v>4</v>
      </c>
      <c r="K447" s="61" t="s">
        <v>3210</v>
      </c>
      <c r="M447" s="63">
        <f t="shared" si="3"/>
        <v>0.4</v>
      </c>
      <c r="O447" s="36">
        <v>-24.7</v>
      </c>
    </row>
    <row r="448" spans="1:15" ht="16" x14ac:dyDescent="0.2">
      <c r="A448" s="9" t="s">
        <v>1634</v>
      </c>
      <c r="B448" s="9" t="s">
        <v>1658</v>
      </c>
      <c r="D448" s="55" t="s">
        <v>2588</v>
      </c>
      <c r="E448" s="9" t="s">
        <v>128</v>
      </c>
      <c r="H448" s="9">
        <v>2.5</v>
      </c>
      <c r="I448" s="36" t="s">
        <v>130</v>
      </c>
      <c r="J448" s="36">
        <v>4</v>
      </c>
      <c r="K448" s="61" t="s">
        <v>3210</v>
      </c>
      <c r="M448" s="63">
        <f t="shared" si="3"/>
        <v>0.4</v>
      </c>
      <c r="O448" s="36">
        <v>-25</v>
      </c>
    </row>
    <row r="449" spans="1:15" ht="16" x14ac:dyDescent="0.2">
      <c r="A449" s="9" t="s">
        <v>1634</v>
      </c>
      <c r="B449" s="9" t="s">
        <v>1658</v>
      </c>
      <c r="D449" s="55" t="s">
        <v>2588</v>
      </c>
      <c r="E449" s="9" t="s">
        <v>128</v>
      </c>
      <c r="H449" s="9">
        <v>2.5</v>
      </c>
      <c r="I449" s="36" t="s">
        <v>130</v>
      </c>
      <c r="J449" s="36">
        <v>2</v>
      </c>
      <c r="K449" s="61" t="s">
        <v>3210</v>
      </c>
      <c r="M449" s="63">
        <f t="shared" si="3"/>
        <v>0.2</v>
      </c>
      <c r="O449" s="36">
        <v>-25.7</v>
      </c>
    </row>
    <row r="450" spans="1:15" ht="16" x14ac:dyDescent="0.2">
      <c r="A450" s="9" t="s">
        <v>1634</v>
      </c>
      <c r="B450" s="9" t="s">
        <v>1658</v>
      </c>
      <c r="D450" s="55" t="s">
        <v>2588</v>
      </c>
      <c r="E450" s="9" t="s">
        <v>128</v>
      </c>
      <c r="H450" s="9">
        <v>2.5</v>
      </c>
      <c r="I450" s="36" t="s">
        <v>130</v>
      </c>
      <c r="J450" s="36">
        <v>5</v>
      </c>
      <c r="K450" s="61" t="s">
        <v>3210</v>
      </c>
      <c r="M450" s="63">
        <f t="shared" si="3"/>
        <v>0.5</v>
      </c>
      <c r="O450" s="36">
        <v>-25.5</v>
      </c>
    </row>
    <row r="451" spans="1:15" ht="16" x14ac:dyDescent="0.2">
      <c r="A451" s="9" t="s">
        <v>1634</v>
      </c>
      <c r="B451" s="9" t="s">
        <v>1658</v>
      </c>
      <c r="D451" s="55" t="s">
        <v>2588</v>
      </c>
      <c r="E451" s="9" t="s">
        <v>128</v>
      </c>
      <c r="H451" s="9">
        <v>2.5</v>
      </c>
      <c r="I451" s="36" t="s">
        <v>130</v>
      </c>
      <c r="J451" s="36">
        <v>18</v>
      </c>
      <c r="K451" s="61" t="s">
        <v>3210</v>
      </c>
      <c r="M451" s="63">
        <f t="shared" si="3"/>
        <v>1.8</v>
      </c>
      <c r="O451" s="36">
        <v>-24.2</v>
      </c>
    </row>
    <row r="452" spans="1:15" ht="16" x14ac:dyDescent="0.2">
      <c r="A452" s="9" t="s">
        <v>1634</v>
      </c>
      <c r="B452" s="9" t="s">
        <v>1658</v>
      </c>
      <c r="D452" s="55" t="s">
        <v>2588</v>
      </c>
      <c r="E452" s="9" t="s">
        <v>128</v>
      </c>
      <c r="H452" s="9">
        <v>2.5</v>
      </c>
      <c r="I452" s="36" t="s">
        <v>130</v>
      </c>
      <c r="J452" s="36">
        <v>26</v>
      </c>
      <c r="K452" s="61" t="s">
        <v>3210</v>
      </c>
      <c r="M452" s="63">
        <f t="shared" si="3"/>
        <v>2.6</v>
      </c>
      <c r="O452" s="36">
        <v>-24.4</v>
      </c>
    </row>
    <row r="453" spans="1:15" ht="16" x14ac:dyDescent="0.2">
      <c r="A453" s="9" t="s">
        <v>1634</v>
      </c>
      <c r="B453" s="9" t="s">
        <v>1658</v>
      </c>
      <c r="D453" s="55" t="s">
        <v>2588</v>
      </c>
      <c r="E453" s="9" t="s">
        <v>128</v>
      </c>
      <c r="H453" s="9">
        <v>2.5</v>
      </c>
      <c r="I453" s="36" t="s">
        <v>130</v>
      </c>
      <c r="J453" s="36">
        <v>7</v>
      </c>
      <c r="K453" s="61" t="s">
        <v>3210</v>
      </c>
      <c r="M453" s="63">
        <f t="shared" si="3"/>
        <v>0.7</v>
      </c>
      <c r="O453" s="36">
        <v>-24.2</v>
      </c>
    </row>
    <row r="454" spans="1:15" ht="16" x14ac:dyDescent="0.2">
      <c r="A454" s="9" t="s">
        <v>1634</v>
      </c>
      <c r="B454" s="9" t="s">
        <v>1658</v>
      </c>
      <c r="D454" s="55" t="s">
        <v>2588</v>
      </c>
      <c r="E454" s="9" t="s">
        <v>128</v>
      </c>
      <c r="H454" s="9">
        <v>2.5</v>
      </c>
      <c r="I454" s="36" t="s">
        <v>130</v>
      </c>
      <c r="J454" s="36">
        <v>7</v>
      </c>
      <c r="K454" s="61" t="s">
        <v>3210</v>
      </c>
      <c r="M454" s="63">
        <f t="shared" si="3"/>
        <v>0.7</v>
      </c>
      <c r="O454" s="36">
        <v>-24.1</v>
      </c>
    </row>
    <row r="455" spans="1:15" ht="16" x14ac:dyDescent="0.2">
      <c r="A455" s="9" t="s">
        <v>1634</v>
      </c>
      <c r="B455" s="9" t="s">
        <v>1658</v>
      </c>
      <c r="D455" s="55" t="s">
        <v>2588</v>
      </c>
      <c r="E455" s="9" t="s">
        <v>128</v>
      </c>
      <c r="H455" s="9">
        <v>2.5</v>
      </c>
      <c r="I455" s="36" t="s">
        <v>130</v>
      </c>
      <c r="J455" s="36">
        <v>6</v>
      </c>
      <c r="K455" s="61" t="s">
        <v>3210</v>
      </c>
      <c r="M455" s="63">
        <f t="shared" si="3"/>
        <v>0.6</v>
      </c>
      <c r="O455" s="36">
        <v>-18.899999999999999</v>
      </c>
    </row>
    <row r="456" spans="1:15" ht="16" x14ac:dyDescent="0.2">
      <c r="A456" s="9" t="s">
        <v>1634</v>
      </c>
      <c r="B456" s="9" t="s">
        <v>1658</v>
      </c>
      <c r="D456" s="55" t="s">
        <v>2588</v>
      </c>
      <c r="E456" s="9" t="s">
        <v>128</v>
      </c>
      <c r="H456" s="9">
        <v>2.5</v>
      </c>
      <c r="I456" s="36" t="s">
        <v>130</v>
      </c>
      <c r="J456" s="36">
        <v>8</v>
      </c>
      <c r="K456" s="61" t="s">
        <v>3210</v>
      </c>
      <c r="M456" s="63">
        <f t="shared" si="3"/>
        <v>0.8</v>
      </c>
      <c r="O456" s="36">
        <v>-18.2</v>
      </c>
    </row>
    <row r="457" spans="1:15" ht="16" x14ac:dyDescent="0.2">
      <c r="A457" s="9" t="s">
        <v>1634</v>
      </c>
      <c r="B457" s="9" t="s">
        <v>1658</v>
      </c>
      <c r="D457" s="55" t="s">
        <v>2588</v>
      </c>
      <c r="E457" s="9" t="s">
        <v>128</v>
      </c>
      <c r="H457" s="9">
        <v>2.5</v>
      </c>
      <c r="I457" s="36" t="s">
        <v>130</v>
      </c>
      <c r="J457" s="36">
        <v>11</v>
      </c>
      <c r="K457" s="61" t="s">
        <v>3210</v>
      </c>
      <c r="M457" s="63">
        <f t="shared" si="3"/>
        <v>1.1000000000000001</v>
      </c>
      <c r="O457" s="36">
        <v>-18.2</v>
      </c>
    </row>
    <row r="458" spans="1:15" ht="16" x14ac:dyDescent="0.2">
      <c r="A458" s="9" t="s">
        <v>1634</v>
      </c>
      <c r="B458" s="9" t="s">
        <v>1658</v>
      </c>
      <c r="D458" s="55" t="s">
        <v>2588</v>
      </c>
      <c r="E458" s="9" t="s">
        <v>128</v>
      </c>
      <c r="H458" s="9">
        <v>2.5</v>
      </c>
      <c r="I458" s="36" t="s">
        <v>130</v>
      </c>
      <c r="J458" s="36">
        <v>12</v>
      </c>
      <c r="K458" s="61" t="s">
        <v>3210</v>
      </c>
      <c r="M458" s="63">
        <f t="shared" si="3"/>
        <v>1.2</v>
      </c>
      <c r="O458" s="36">
        <v>-18.5</v>
      </c>
    </row>
    <row r="459" spans="1:15" ht="16" x14ac:dyDescent="0.2">
      <c r="A459" s="9" t="s">
        <v>1634</v>
      </c>
      <c r="B459" s="9" t="s">
        <v>1658</v>
      </c>
      <c r="D459" s="55" t="s">
        <v>2588</v>
      </c>
      <c r="E459" s="9" t="s">
        <v>128</v>
      </c>
      <c r="H459" s="9">
        <v>2.5</v>
      </c>
      <c r="I459" s="36" t="s">
        <v>130</v>
      </c>
      <c r="J459" s="36">
        <v>15</v>
      </c>
      <c r="K459" s="61" t="s">
        <v>3210</v>
      </c>
      <c r="M459" s="63">
        <f t="shared" si="3"/>
        <v>1.5</v>
      </c>
      <c r="O459" s="36">
        <v>-18.100000000000001</v>
      </c>
    </row>
    <row r="460" spans="1:15" ht="16" x14ac:dyDescent="0.2">
      <c r="A460" s="9" t="s">
        <v>1634</v>
      </c>
      <c r="B460" s="9" t="s">
        <v>1658</v>
      </c>
      <c r="D460" s="55" t="s">
        <v>2588</v>
      </c>
      <c r="E460" s="9" t="s">
        <v>128</v>
      </c>
      <c r="H460" s="9">
        <v>2.5</v>
      </c>
      <c r="I460" s="36" t="s">
        <v>130</v>
      </c>
      <c r="J460" s="36">
        <v>45</v>
      </c>
      <c r="K460" s="61" t="s">
        <v>3210</v>
      </c>
      <c r="M460" s="63">
        <f t="shared" si="3"/>
        <v>4.5</v>
      </c>
      <c r="O460" s="36">
        <v>-18</v>
      </c>
    </row>
    <row r="461" spans="1:15" ht="16" x14ac:dyDescent="0.2">
      <c r="A461" s="9" t="s">
        <v>1634</v>
      </c>
      <c r="B461" s="9" t="s">
        <v>1658</v>
      </c>
      <c r="D461" s="55" t="s">
        <v>2588</v>
      </c>
      <c r="E461" s="9" t="s">
        <v>128</v>
      </c>
      <c r="H461" s="9">
        <v>2.5</v>
      </c>
      <c r="I461" s="36" t="s">
        <v>130</v>
      </c>
      <c r="J461" s="36">
        <v>20</v>
      </c>
      <c r="K461" s="61" t="s">
        <v>3210</v>
      </c>
      <c r="M461" s="63">
        <f t="shared" si="3"/>
        <v>2</v>
      </c>
      <c r="O461" s="36">
        <v>-19.8</v>
      </c>
    </row>
    <row r="462" spans="1:15" ht="16" x14ac:dyDescent="0.2">
      <c r="A462" s="9" t="s">
        <v>1634</v>
      </c>
      <c r="B462" s="9" t="s">
        <v>1658</v>
      </c>
      <c r="D462" s="55" t="s">
        <v>2588</v>
      </c>
      <c r="E462" s="9" t="s">
        <v>128</v>
      </c>
      <c r="H462" s="9">
        <v>2.5</v>
      </c>
      <c r="I462" s="36" t="s">
        <v>130</v>
      </c>
      <c r="J462" s="36">
        <v>8</v>
      </c>
      <c r="K462" s="61" t="s">
        <v>3210</v>
      </c>
      <c r="M462" s="63">
        <f t="shared" si="3"/>
        <v>0.8</v>
      </c>
      <c r="O462" s="36">
        <v>-23.5</v>
      </c>
    </row>
    <row r="463" spans="1:15" ht="16" x14ac:dyDescent="0.2">
      <c r="A463" s="9" t="s">
        <v>1634</v>
      </c>
      <c r="B463" s="9" t="s">
        <v>1658</v>
      </c>
      <c r="D463" s="55" t="s">
        <v>2588</v>
      </c>
      <c r="E463" s="9" t="s">
        <v>128</v>
      </c>
      <c r="H463" s="9">
        <v>2.5</v>
      </c>
      <c r="I463" s="36" t="s">
        <v>130</v>
      </c>
      <c r="J463" s="36">
        <v>17</v>
      </c>
      <c r="K463" s="61" t="s">
        <v>3210</v>
      </c>
      <c r="M463" s="63">
        <f t="shared" si="3"/>
        <v>1.7</v>
      </c>
      <c r="O463" s="36">
        <v>-23.6</v>
      </c>
    </row>
    <row r="464" spans="1:15" ht="16" x14ac:dyDescent="0.2">
      <c r="A464" s="9" t="s">
        <v>1634</v>
      </c>
      <c r="B464" s="9" t="s">
        <v>1658</v>
      </c>
      <c r="D464" s="55" t="s">
        <v>2588</v>
      </c>
      <c r="E464" s="9" t="s">
        <v>128</v>
      </c>
      <c r="H464" s="9">
        <v>2.5</v>
      </c>
      <c r="I464" s="36" t="s">
        <v>130</v>
      </c>
      <c r="J464" s="36">
        <v>8</v>
      </c>
      <c r="K464" s="61" t="s">
        <v>3210</v>
      </c>
      <c r="M464" s="63">
        <f t="shared" si="3"/>
        <v>0.8</v>
      </c>
      <c r="O464" s="36">
        <v>-23.5</v>
      </c>
    </row>
    <row r="465" spans="1:15" ht="16" x14ac:dyDescent="0.2">
      <c r="A465" s="9" t="s">
        <v>1634</v>
      </c>
      <c r="B465" s="9" t="s">
        <v>1658</v>
      </c>
      <c r="D465" s="55" t="s">
        <v>2588</v>
      </c>
      <c r="E465" s="9" t="s">
        <v>128</v>
      </c>
      <c r="H465" s="9">
        <v>2.5</v>
      </c>
      <c r="I465" s="36" t="s">
        <v>130</v>
      </c>
      <c r="J465" s="36">
        <v>2</v>
      </c>
      <c r="K465" s="61" t="s">
        <v>3210</v>
      </c>
      <c r="M465" s="63">
        <f t="shared" si="3"/>
        <v>0.2</v>
      </c>
      <c r="O465" s="36">
        <v>-24.1</v>
      </c>
    </row>
    <row r="466" spans="1:15" ht="16" x14ac:dyDescent="0.2">
      <c r="A466" s="9" t="s">
        <v>1634</v>
      </c>
      <c r="B466" s="9" t="s">
        <v>1658</v>
      </c>
      <c r="D466" s="55" t="s">
        <v>2588</v>
      </c>
      <c r="E466" s="9" t="s">
        <v>128</v>
      </c>
      <c r="H466" s="9">
        <v>2.5</v>
      </c>
      <c r="I466" s="36" t="s">
        <v>130</v>
      </c>
      <c r="J466" s="36">
        <v>36</v>
      </c>
      <c r="K466" s="61" t="s">
        <v>3210</v>
      </c>
      <c r="M466" s="63">
        <f t="shared" si="3"/>
        <v>3.6</v>
      </c>
      <c r="O466" s="36">
        <v>-19.399999999999999</v>
      </c>
    </row>
    <row r="467" spans="1:15" ht="16" x14ac:dyDescent="0.2">
      <c r="A467" s="9" t="s">
        <v>1634</v>
      </c>
      <c r="B467" s="9" t="s">
        <v>1658</v>
      </c>
      <c r="D467" s="55" t="s">
        <v>2588</v>
      </c>
      <c r="E467" s="9" t="s">
        <v>128</v>
      </c>
      <c r="H467" s="9">
        <v>2.5</v>
      </c>
      <c r="I467" s="36" t="s">
        <v>130</v>
      </c>
      <c r="J467" s="36">
        <v>23</v>
      </c>
      <c r="K467" s="61" t="s">
        <v>3210</v>
      </c>
      <c r="M467" s="63">
        <f t="shared" si="3"/>
        <v>2.2999999999999998</v>
      </c>
      <c r="O467" s="36">
        <v>-21</v>
      </c>
    </row>
    <row r="468" spans="1:15" ht="16" x14ac:dyDescent="0.2">
      <c r="A468" s="9" t="s">
        <v>1634</v>
      </c>
      <c r="B468" s="9" t="s">
        <v>1658</v>
      </c>
      <c r="D468" s="55" t="s">
        <v>2588</v>
      </c>
      <c r="E468" s="9" t="s">
        <v>128</v>
      </c>
      <c r="H468" s="9">
        <v>2.5</v>
      </c>
      <c r="I468" s="36" t="s">
        <v>130</v>
      </c>
      <c r="J468" s="36">
        <v>22</v>
      </c>
      <c r="K468" s="61" t="s">
        <v>3210</v>
      </c>
      <c r="M468" s="63">
        <f t="shared" si="3"/>
        <v>2.2000000000000002</v>
      </c>
      <c r="O468" s="36">
        <v>-22.5</v>
      </c>
    </row>
    <row r="469" spans="1:15" ht="16" x14ac:dyDescent="0.2">
      <c r="A469" s="9" t="s">
        <v>1634</v>
      </c>
      <c r="B469" s="9" t="s">
        <v>1658</v>
      </c>
      <c r="D469" s="55" t="s">
        <v>2588</v>
      </c>
      <c r="E469" s="9" t="s">
        <v>128</v>
      </c>
      <c r="H469" s="9">
        <v>2.5</v>
      </c>
      <c r="I469" s="36" t="s">
        <v>130</v>
      </c>
      <c r="J469" s="36">
        <v>45</v>
      </c>
      <c r="K469" s="61" t="s">
        <v>3210</v>
      </c>
      <c r="M469" s="63">
        <f t="shared" si="3"/>
        <v>4.5</v>
      </c>
      <c r="O469" s="36">
        <v>-21.6</v>
      </c>
    </row>
    <row r="470" spans="1:15" ht="16" x14ac:dyDescent="0.2">
      <c r="A470" s="9" t="s">
        <v>1634</v>
      </c>
      <c r="B470" s="9" t="s">
        <v>1658</v>
      </c>
      <c r="D470" s="55" t="s">
        <v>2588</v>
      </c>
      <c r="E470" s="9" t="s">
        <v>128</v>
      </c>
      <c r="H470" s="9">
        <v>2.5</v>
      </c>
      <c r="I470" s="36" t="s">
        <v>130</v>
      </c>
      <c r="J470" s="36">
        <v>22</v>
      </c>
      <c r="K470" s="61" t="s">
        <v>3210</v>
      </c>
      <c r="M470" s="63">
        <f t="shared" si="3"/>
        <v>2.2000000000000002</v>
      </c>
      <c r="O470" s="36">
        <v>-21.3</v>
      </c>
    </row>
    <row r="471" spans="1:15" ht="16" x14ac:dyDescent="0.2">
      <c r="A471" s="9" t="s">
        <v>1634</v>
      </c>
      <c r="B471" s="9" t="s">
        <v>1658</v>
      </c>
      <c r="D471" s="55" t="s">
        <v>2588</v>
      </c>
      <c r="E471" s="9" t="s">
        <v>128</v>
      </c>
      <c r="H471" s="9">
        <v>2.5</v>
      </c>
      <c r="I471" s="36" t="s">
        <v>130</v>
      </c>
      <c r="J471" s="36">
        <v>5</v>
      </c>
      <c r="K471" s="61" t="s">
        <v>3210</v>
      </c>
      <c r="M471" s="63">
        <f t="shared" si="3"/>
        <v>0.5</v>
      </c>
      <c r="O471" s="36">
        <v>-19</v>
      </c>
    </row>
    <row r="472" spans="1:15" ht="16" x14ac:dyDescent="0.2">
      <c r="A472" s="9" t="s">
        <v>1634</v>
      </c>
      <c r="B472" s="9" t="s">
        <v>1658</v>
      </c>
      <c r="D472" s="55" t="s">
        <v>2588</v>
      </c>
      <c r="E472" s="9" t="s">
        <v>128</v>
      </c>
      <c r="H472" s="9">
        <v>2.5</v>
      </c>
      <c r="I472" s="36" t="s">
        <v>130</v>
      </c>
      <c r="J472" s="36">
        <v>6</v>
      </c>
      <c r="K472" s="61" t="s">
        <v>3210</v>
      </c>
      <c r="M472" s="63">
        <f t="shared" si="3"/>
        <v>0.6</v>
      </c>
      <c r="O472" s="36">
        <v>-18.600000000000001</v>
      </c>
    </row>
    <row r="473" spans="1:15" ht="16" x14ac:dyDescent="0.2">
      <c r="A473" s="9" t="s">
        <v>1634</v>
      </c>
      <c r="B473" s="9" t="s">
        <v>1658</v>
      </c>
      <c r="D473" s="55" t="s">
        <v>2588</v>
      </c>
      <c r="E473" s="9" t="s">
        <v>128</v>
      </c>
      <c r="H473" s="9">
        <v>2.5</v>
      </c>
      <c r="I473" s="36" t="s">
        <v>130</v>
      </c>
      <c r="J473" s="36">
        <v>18</v>
      </c>
      <c r="K473" s="61" t="s">
        <v>3210</v>
      </c>
      <c r="M473" s="63">
        <f t="shared" si="3"/>
        <v>1.8</v>
      </c>
      <c r="O473" s="36">
        <v>-22.2</v>
      </c>
    </row>
    <row r="474" spans="1:15" ht="16" x14ac:dyDescent="0.2">
      <c r="A474" s="9" t="s">
        <v>1634</v>
      </c>
      <c r="B474" s="9" t="s">
        <v>1658</v>
      </c>
      <c r="D474" s="55" t="s">
        <v>2588</v>
      </c>
      <c r="E474" s="9" t="s">
        <v>128</v>
      </c>
      <c r="H474" s="9">
        <v>2.5</v>
      </c>
      <c r="I474" s="36" t="s">
        <v>130</v>
      </c>
      <c r="J474" s="36">
        <v>28</v>
      </c>
      <c r="K474" s="61" t="s">
        <v>3210</v>
      </c>
      <c r="M474" s="63">
        <f t="shared" si="3"/>
        <v>2.8</v>
      </c>
      <c r="O474" s="36">
        <v>-21.2</v>
      </c>
    </row>
    <row r="475" spans="1:15" ht="16" x14ac:dyDescent="0.2">
      <c r="A475" s="9" t="s">
        <v>1634</v>
      </c>
      <c r="B475" s="9" t="s">
        <v>1658</v>
      </c>
      <c r="D475" s="55" t="s">
        <v>2588</v>
      </c>
      <c r="E475" s="9" t="s">
        <v>128</v>
      </c>
      <c r="H475" s="9">
        <v>2.5</v>
      </c>
      <c r="I475" s="36" t="s">
        <v>130</v>
      </c>
      <c r="J475" s="36">
        <v>11</v>
      </c>
      <c r="K475" s="61" t="s">
        <v>3210</v>
      </c>
      <c r="M475" s="63">
        <f t="shared" si="3"/>
        <v>1.1000000000000001</v>
      </c>
      <c r="O475" s="36">
        <v>-22</v>
      </c>
    </row>
    <row r="476" spans="1:15" ht="16" x14ac:dyDescent="0.2">
      <c r="A476" s="9" t="s">
        <v>1634</v>
      </c>
      <c r="B476" s="9" t="s">
        <v>1658</v>
      </c>
      <c r="D476" s="55" t="s">
        <v>2588</v>
      </c>
      <c r="E476" s="9" t="s">
        <v>128</v>
      </c>
      <c r="H476" s="9">
        <v>2.5</v>
      </c>
      <c r="I476" s="36" t="s">
        <v>130</v>
      </c>
      <c r="J476" s="36">
        <v>66</v>
      </c>
      <c r="K476" s="61" t="s">
        <v>3210</v>
      </c>
      <c r="M476" s="63">
        <f t="shared" si="3"/>
        <v>6.6</v>
      </c>
      <c r="O476" s="36">
        <v>-28.6</v>
      </c>
    </row>
    <row r="477" spans="1:15" ht="16" x14ac:dyDescent="0.2">
      <c r="A477" s="9" t="s">
        <v>1634</v>
      </c>
      <c r="B477" s="9" t="s">
        <v>1658</v>
      </c>
      <c r="D477" s="55" t="s">
        <v>2588</v>
      </c>
      <c r="E477" s="9" t="s">
        <v>128</v>
      </c>
      <c r="H477" s="9">
        <v>2.5</v>
      </c>
      <c r="I477" s="36" t="s">
        <v>130</v>
      </c>
      <c r="J477" s="36">
        <v>24</v>
      </c>
      <c r="K477" s="61" t="s">
        <v>3210</v>
      </c>
      <c r="M477" s="63">
        <f t="shared" si="3"/>
        <v>2.4</v>
      </c>
      <c r="O477" s="36">
        <v>-21.5</v>
      </c>
    </row>
    <row r="478" spans="1:15" ht="16" x14ac:dyDescent="0.2">
      <c r="A478" s="9" t="s">
        <v>1634</v>
      </c>
      <c r="B478" s="9" t="s">
        <v>1658</v>
      </c>
      <c r="D478" s="55" t="s">
        <v>2588</v>
      </c>
      <c r="E478" s="9" t="s">
        <v>128</v>
      </c>
      <c r="H478" s="9">
        <v>2.5</v>
      </c>
      <c r="I478" s="36" t="s">
        <v>130</v>
      </c>
      <c r="J478" s="36">
        <v>3</v>
      </c>
      <c r="K478" s="61" t="s">
        <v>3210</v>
      </c>
      <c r="M478" s="63">
        <f t="shared" si="3"/>
        <v>0.3</v>
      </c>
      <c r="O478" s="36">
        <v>-23.1</v>
      </c>
    </row>
    <row r="479" spans="1:15" ht="16" x14ac:dyDescent="0.2">
      <c r="A479" s="9" t="s">
        <v>1634</v>
      </c>
      <c r="B479" s="9" t="s">
        <v>1658</v>
      </c>
      <c r="D479" s="55" t="s">
        <v>2588</v>
      </c>
      <c r="E479" s="9" t="s">
        <v>128</v>
      </c>
      <c r="H479" s="9">
        <v>2.5</v>
      </c>
      <c r="I479" s="36" t="s">
        <v>130</v>
      </c>
      <c r="J479" s="36">
        <v>13</v>
      </c>
      <c r="K479" s="61" t="s">
        <v>3210</v>
      </c>
      <c r="M479" s="63">
        <f t="shared" si="3"/>
        <v>1.3</v>
      </c>
      <c r="O479" s="36">
        <v>-19.399999999999999</v>
      </c>
    </row>
    <row r="480" spans="1:15" ht="16" x14ac:dyDescent="0.2">
      <c r="A480" s="9" t="s">
        <v>1634</v>
      </c>
      <c r="B480" s="9" t="s">
        <v>1658</v>
      </c>
      <c r="D480" s="55" t="s">
        <v>2588</v>
      </c>
      <c r="E480" s="9" t="s">
        <v>128</v>
      </c>
      <c r="H480" s="9">
        <v>2.5</v>
      </c>
      <c r="I480" s="36" t="s">
        <v>130</v>
      </c>
      <c r="J480" s="36">
        <v>13</v>
      </c>
      <c r="K480" s="61" t="s">
        <v>3210</v>
      </c>
      <c r="M480" s="63">
        <f t="shared" si="3"/>
        <v>1.3</v>
      </c>
      <c r="O480" s="36">
        <v>-21</v>
      </c>
    </row>
    <row r="481" spans="1:15" ht="16" x14ac:dyDescent="0.2">
      <c r="A481" s="9" t="s">
        <v>1634</v>
      </c>
      <c r="B481" s="9" t="s">
        <v>1658</v>
      </c>
      <c r="D481" s="55" t="s">
        <v>2588</v>
      </c>
      <c r="E481" s="9" t="s">
        <v>128</v>
      </c>
      <c r="H481" s="9">
        <v>2.5</v>
      </c>
      <c r="I481" s="36" t="s">
        <v>130</v>
      </c>
      <c r="J481" s="36">
        <v>42</v>
      </c>
      <c r="K481" s="61" t="s">
        <v>3210</v>
      </c>
      <c r="M481" s="63">
        <f t="shared" si="3"/>
        <v>4.2</v>
      </c>
      <c r="O481" s="36">
        <v>-20.5</v>
      </c>
    </row>
    <row r="482" spans="1:15" ht="16" x14ac:dyDescent="0.2">
      <c r="A482" s="9" t="s">
        <v>1634</v>
      </c>
      <c r="B482" s="9" t="s">
        <v>1658</v>
      </c>
      <c r="D482" s="55" t="s">
        <v>2588</v>
      </c>
      <c r="E482" s="9" t="s">
        <v>128</v>
      </c>
      <c r="H482" s="9">
        <v>2.5</v>
      </c>
      <c r="I482" s="36" t="s">
        <v>130</v>
      </c>
      <c r="J482" s="36">
        <v>8</v>
      </c>
      <c r="K482" s="61" t="s">
        <v>3210</v>
      </c>
      <c r="M482" s="63">
        <f t="shared" si="3"/>
        <v>0.8</v>
      </c>
      <c r="O482" s="36">
        <v>-19.7</v>
      </c>
    </row>
    <row r="483" spans="1:15" ht="16" x14ac:dyDescent="0.2">
      <c r="A483" s="9" t="s">
        <v>1634</v>
      </c>
      <c r="B483" s="9" t="s">
        <v>1658</v>
      </c>
      <c r="D483" s="55" t="s">
        <v>2588</v>
      </c>
      <c r="E483" s="9" t="s">
        <v>128</v>
      </c>
      <c r="H483" s="9">
        <v>2.5</v>
      </c>
      <c r="I483" s="36" t="s">
        <v>130</v>
      </c>
      <c r="J483" s="36">
        <v>23</v>
      </c>
      <c r="K483" s="61" t="s">
        <v>3210</v>
      </c>
      <c r="M483" s="63">
        <f t="shared" si="3"/>
        <v>2.2999999999999998</v>
      </c>
      <c r="O483" s="36">
        <v>-18.3</v>
      </c>
    </row>
    <row r="484" spans="1:15" ht="16" x14ac:dyDescent="0.2">
      <c r="A484" s="9" t="s">
        <v>1634</v>
      </c>
      <c r="B484" s="9" t="s">
        <v>1658</v>
      </c>
      <c r="D484" s="55" t="s">
        <v>2588</v>
      </c>
      <c r="E484" s="9" t="s">
        <v>128</v>
      </c>
      <c r="H484" s="9">
        <v>2.5</v>
      </c>
      <c r="I484" s="36" t="s">
        <v>130</v>
      </c>
      <c r="J484" s="36">
        <v>10</v>
      </c>
      <c r="K484" s="61" t="s">
        <v>3210</v>
      </c>
      <c r="M484" s="63">
        <f t="shared" si="3"/>
        <v>1</v>
      </c>
      <c r="O484" s="36">
        <v>-19.899999999999999</v>
      </c>
    </row>
    <row r="485" spans="1:15" ht="16" x14ac:dyDescent="0.2">
      <c r="A485" s="9" t="s">
        <v>1634</v>
      </c>
      <c r="B485" s="9" t="s">
        <v>1658</v>
      </c>
      <c r="D485" s="55" t="s">
        <v>2588</v>
      </c>
      <c r="E485" s="9" t="s">
        <v>128</v>
      </c>
      <c r="H485" s="9">
        <v>2.5</v>
      </c>
      <c r="I485" s="36" t="s">
        <v>130</v>
      </c>
      <c r="J485" s="36">
        <v>9</v>
      </c>
      <c r="K485" s="61" t="s">
        <v>3210</v>
      </c>
      <c r="M485" s="63">
        <f t="shared" si="3"/>
        <v>0.9</v>
      </c>
      <c r="O485" s="36">
        <v>-21.1</v>
      </c>
    </row>
    <row r="486" spans="1:15" ht="16" x14ac:dyDescent="0.2">
      <c r="A486" s="9" t="s">
        <v>1634</v>
      </c>
      <c r="B486" s="9" t="s">
        <v>1658</v>
      </c>
      <c r="D486" s="55" t="s">
        <v>2588</v>
      </c>
      <c r="E486" s="9" t="s">
        <v>128</v>
      </c>
      <c r="H486" s="9">
        <v>2.5</v>
      </c>
      <c r="I486" s="36" t="s">
        <v>130</v>
      </c>
      <c r="J486" s="36">
        <v>5</v>
      </c>
      <c r="K486" s="61" t="s">
        <v>3210</v>
      </c>
      <c r="M486" s="63">
        <f t="shared" si="3"/>
        <v>0.5</v>
      </c>
      <c r="O486" s="36">
        <v>-22</v>
      </c>
    </row>
    <row r="487" spans="1:15" ht="16" x14ac:dyDescent="0.2">
      <c r="A487" s="9" t="s">
        <v>1634</v>
      </c>
      <c r="B487" s="9" t="s">
        <v>1658</v>
      </c>
      <c r="D487" s="55" t="s">
        <v>2588</v>
      </c>
      <c r="E487" s="9" t="s">
        <v>128</v>
      </c>
      <c r="H487" s="9">
        <v>2.5</v>
      </c>
      <c r="I487" s="36" t="s">
        <v>130</v>
      </c>
      <c r="J487" s="36">
        <v>9</v>
      </c>
      <c r="K487" s="61" t="s">
        <v>3210</v>
      </c>
      <c r="M487" s="63">
        <f t="shared" ref="M487:M489" si="4">J487/10</f>
        <v>0.9</v>
      </c>
      <c r="O487" s="36">
        <v>-21.3</v>
      </c>
    </row>
    <row r="488" spans="1:15" ht="16" x14ac:dyDescent="0.2">
      <c r="A488" s="9" t="s">
        <v>1634</v>
      </c>
      <c r="B488" s="9" t="s">
        <v>1658</v>
      </c>
      <c r="D488" s="55" t="s">
        <v>2588</v>
      </c>
      <c r="E488" s="9" t="s">
        <v>128</v>
      </c>
      <c r="H488" s="9">
        <v>2.5</v>
      </c>
      <c r="I488" s="36" t="s">
        <v>130</v>
      </c>
      <c r="J488" s="36">
        <v>16</v>
      </c>
      <c r="K488" s="61" t="s">
        <v>3210</v>
      </c>
      <c r="M488" s="63">
        <f t="shared" si="4"/>
        <v>1.6</v>
      </c>
      <c r="O488" s="36">
        <v>-20.6</v>
      </c>
    </row>
    <row r="489" spans="1:15" ht="16" x14ac:dyDescent="0.2">
      <c r="A489" s="9" t="s">
        <v>1634</v>
      </c>
      <c r="B489" s="9" t="s">
        <v>1658</v>
      </c>
      <c r="D489" s="55" t="s">
        <v>2588</v>
      </c>
      <c r="E489" s="9" t="s">
        <v>128</v>
      </c>
      <c r="H489" s="9">
        <v>2.5</v>
      </c>
      <c r="I489" s="36" t="s">
        <v>130</v>
      </c>
      <c r="J489" s="36">
        <v>6</v>
      </c>
      <c r="K489" s="61" t="s">
        <v>3210</v>
      </c>
      <c r="M489" s="63">
        <f t="shared" si="4"/>
        <v>0.6</v>
      </c>
      <c r="O489" s="36">
        <v>-21.8</v>
      </c>
    </row>
    <row r="490" spans="1:15" ht="16" x14ac:dyDescent="0.2">
      <c r="A490" s="9" t="s">
        <v>1634</v>
      </c>
      <c r="B490" s="9" t="s">
        <v>1635</v>
      </c>
      <c r="D490" s="55" t="s">
        <v>2588</v>
      </c>
      <c r="E490" s="9" t="s">
        <v>128</v>
      </c>
      <c r="H490" s="9">
        <v>2.5</v>
      </c>
      <c r="I490" s="36" t="s">
        <v>130</v>
      </c>
      <c r="M490" s="63"/>
      <c r="O490" s="36">
        <v>-29</v>
      </c>
    </row>
    <row r="491" spans="1:15" ht="16" x14ac:dyDescent="0.2">
      <c r="A491" s="9" t="s">
        <v>1634</v>
      </c>
      <c r="B491" s="9" t="s">
        <v>1635</v>
      </c>
      <c r="D491" s="55" t="s">
        <v>2588</v>
      </c>
      <c r="E491" s="9" t="s">
        <v>128</v>
      </c>
      <c r="H491" s="9">
        <v>2.5</v>
      </c>
      <c r="I491" s="36" t="s">
        <v>130</v>
      </c>
      <c r="M491" s="63"/>
      <c r="O491" s="36">
        <v>-31.2</v>
      </c>
    </row>
    <row r="492" spans="1:15" ht="16" x14ac:dyDescent="0.2">
      <c r="A492" s="9" t="s">
        <v>1634</v>
      </c>
      <c r="B492" s="9" t="s">
        <v>1635</v>
      </c>
      <c r="D492" s="55" t="s">
        <v>2588</v>
      </c>
      <c r="E492" s="9" t="s">
        <v>128</v>
      </c>
      <c r="H492" s="9">
        <v>2.5</v>
      </c>
      <c r="I492" s="36" t="s">
        <v>130</v>
      </c>
      <c r="M492" s="63"/>
      <c r="O492" s="36">
        <v>-30.2</v>
      </c>
    </row>
    <row r="493" spans="1:15" ht="16" x14ac:dyDescent="0.2">
      <c r="A493" s="9" t="s">
        <v>1634</v>
      </c>
      <c r="B493" s="9" t="s">
        <v>1635</v>
      </c>
      <c r="D493" s="55" t="s">
        <v>1659</v>
      </c>
      <c r="E493" s="9" t="s">
        <v>128</v>
      </c>
      <c r="H493" s="9">
        <v>2.5</v>
      </c>
      <c r="I493" s="36" t="s">
        <v>130</v>
      </c>
      <c r="M493" s="63"/>
      <c r="O493" s="36">
        <v>-33.4</v>
      </c>
    </row>
    <row r="494" spans="1:15" ht="16" x14ac:dyDescent="0.2">
      <c r="A494" s="9" t="s">
        <v>1634</v>
      </c>
      <c r="B494" s="9" t="s">
        <v>1635</v>
      </c>
      <c r="D494" s="55" t="s">
        <v>1659</v>
      </c>
      <c r="E494" s="9" t="s">
        <v>128</v>
      </c>
      <c r="H494" s="9">
        <v>2.5</v>
      </c>
      <c r="I494" s="36" t="s">
        <v>130</v>
      </c>
      <c r="M494" s="63"/>
      <c r="O494" s="36">
        <v>-29.3</v>
      </c>
    </row>
    <row r="495" spans="1:15" ht="16" x14ac:dyDescent="0.2">
      <c r="A495" s="9" t="s">
        <v>1634</v>
      </c>
      <c r="B495" s="9" t="s">
        <v>1635</v>
      </c>
      <c r="D495" s="55" t="s">
        <v>240</v>
      </c>
      <c r="E495" s="9" t="s">
        <v>128</v>
      </c>
      <c r="H495" s="9">
        <v>2.6</v>
      </c>
      <c r="I495" s="36" t="s">
        <v>130</v>
      </c>
      <c r="M495" s="63"/>
      <c r="O495" s="36">
        <v>-33.5</v>
      </c>
    </row>
    <row r="496" spans="1:15" ht="16" x14ac:dyDescent="0.2">
      <c r="A496" s="9" t="s">
        <v>1634</v>
      </c>
      <c r="B496" s="9" t="s">
        <v>1635</v>
      </c>
      <c r="D496" s="55" t="s">
        <v>240</v>
      </c>
      <c r="E496" s="9" t="s">
        <v>129</v>
      </c>
      <c r="H496" s="9">
        <v>2.6</v>
      </c>
      <c r="I496" s="36" t="s">
        <v>130</v>
      </c>
      <c r="M496" s="63"/>
      <c r="O496" s="36">
        <v>-32.1</v>
      </c>
    </row>
    <row r="497" spans="1:15" ht="16" x14ac:dyDescent="0.2">
      <c r="A497" s="9" t="s">
        <v>1634</v>
      </c>
      <c r="B497" s="9" t="s">
        <v>1635</v>
      </c>
      <c r="D497" s="55" t="s">
        <v>240</v>
      </c>
      <c r="E497" s="9" t="s">
        <v>129</v>
      </c>
      <c r="H497" s="9">
        <v>2.6</v>
      </c>
      <c r="I497" s="36" t="s">
        <v>130</v>
      </c>
      <c r="M497" s="63"/>
      <c r="O497" s="36">
        <v>-32.5</v>
      </c>
    </row>
    <row r="498" spans="1:15" ht="16" x14ac:dyDescent="0.2">
      <c r="A498" s="9" t="s">
        <v>1634</v>
      </c>
      <c r="B498" s="9" t="s">
        <v>1635</v>
      </c>
      <c r="D498" s="55" t="s">
        <v>240</v>
      </c>
      <c r="E498" s="9" t="s">
        <v>6</v>
      </c>
      <c r="H498" s="9">
        <v>2.6</v>
      </c>
      <c r="I498" s="36" t="s">
        <v>130</v>
      </c>
      <c r="M498" s="63"/>
      <c r="O498" s="36">
        <v>-31.8</v>
      </c>
    </row>
    <row r="499" spans="1:15" ht="16" x14ac:dyDescent="0.2">
      <c r="A499" s="9" t="s">
        <v>1634</v>
      </c>
      <c r="B499" s="9" t="s">
        <v>767</v>
      </c>
      <c r="D499" s="55" t="s">
        <v>240</v>
      </c>
      <c r="E499" s="9" t="s">
        <v>129</v>
      </c>
      <c r="H499" s="9">
        <v>2.6</v>
      </c>
      <c r="I499" s="36" t="s">
        <v>130</v>
      </c>
      <c r="M499" s="63"/>
      <c r="O499" s="36">
        <v>-26.9</v>
      </c>
    </row>
    <row r="500" spans="1:15" ht="16" x14ac:dyDescent="0.2">
      <c r="A500" s="9" t="s">
        <v>1634</v>
      </c>
      <c r="B500" s="9" t="s">
        <v>767</v>
      </c>
      <c r="D500" s="55" t="s">
        <v>240</v>
      </c>
      <c r="E500" s="9" t="s">
        <v>129</v>
      </c>
      <c r="H500" s="9">
        <v>2.6</v>
      </c>
      <c r="I500" s="36" t="s">
        <v>130</v>
      </c>
      <c r="M500" s="63"/>
      <c r="O500" s="36">
        <v>-30.2</v>
      </c>
    </row>
    <row r="501" spans="1:15" ht="16" x14ac:dyDescent="0.2">
      <c r="A501" s="9" t="s">
        <v>1634</v>
      </c>
      <c r="B501" s="9" t="s">
        <v>767</v>
      </c>
      <c r="D501" s="55" t="s">
        <v>240</v>
      </c>
      <c r="E501" s="9" t="s">
        <v>129</v>
      </c>
      <c r="H501" s="9">
        <v>2.6</v>
      </c>
      <c r="I501" s="36" t="s">
        <v>130</v>
      </c>
      <c r="M501" s="63"/>
      <c r="O501" s="36">
        <v>-28.6</v>
      </c>
    </row>
    <row r="502" spans="1:15" ht="16" x14ac:dyDescent="0.2">
      <c r="A502" s="9" t="s">
        <v>1634</v>
      </c>
      <c r="B502" s="9" t="s">
        <v>767</v>
      </c>
      <c r="D502" s="55" t="s">
        <v>240</v>
      </c>
      <c r="E502" s="9" t="s">
        <v>129</v>
      </c>
      <c r="H502" s="9">
        <v>2.6</v>
      </c>
      <c r="I502" s="36" t="s">
        <v>130</v>
      </c>
      <c r="M502" s="63"/>
      <c r="O502" s="36">
        <v>-31.3</v>
      </c>
    </row>
    <row r="503" spans="1:15" ht="16" x14ac:dyDescent="0.2">
      <c r="A503" s="9" t="s">
        <v>1634</v>
      </c>
      <c r="B503" s="9" t="s">
        <v>767</v>
      </c>
      <c r="D503" s="55" t="s">
        <v>240</v>
      </c>
      <c r="E503" s="9" t="s">
        <v>129</v>
      </c>
      <c r="H503" s="9">
        <v>2.6</v>
      </c>
      <c r="I503" s="36" t="s">
        <v>130</v>
      </c>
      <c r="M503" s="63"/>
      <c r="O503" s="36">
        <v>-30.6</v>
      </c>
    </row>
    <row r="504" spans="1:15" ht="16" x14ac:dyDescent="0.2">
      <c r="A504" s="9" t="s">
        <v>1634</v>
      </c>
      <c r="B504" s="9" t="s">
        <v>767</v>
      </c>
      <c r="D504" s="55" t="s">
        <v>240</v>
      </c>
      <c r="E504" s="9" t="s">
        <v>129</v>
      </c>
      <c r="H504" s="9">
        <v>2.6</v>
      </c>
      <c r="I504" s="36" t="s">
        <v>130</v>
      </c>
      <c r="M504" s="63"/>
      <c r="O504" s="36">
        <v>-33.5</v>
      </c>
    </row>
    <row r="505" spans="1:15" ht="16" x14ac:dyDescent="0.2">
      <c r="A505" s="9" t="s">
        <v>1634</v>
      </c>
      <c r="B505" s="9" t="s">
        <v>767</v>
      </c>
      <c r="D505" s="55" t="s">
        <v>240</v>
      </c>
      <c r="E505" s="9" t="s">
        <v>129</v>
      </c>
      <c r="H505" s="9">
        <v>2.6</v>
      </c>
      <c r="I505" s="36" t="s">
        <v>130</v>
      </c>
      <c r="M505" s="63"/>
      <c r="O505" s="36">
        <v>-27.4</v>
      </c>
    </row>
    <row r="506" spans="1:15" ht="16" x14ac:dyDescent="0.2">
      <c r="A506" s="9" t="s">
        <v>1634</v>
      </c>
      <c r="B506" s="9" t="s">
        <v>767</v>
      </c>
      <c r="D506" s="55" t="s">
        <v>240</v>
      </c>
      <c r="E506" s="9" t="s">
        <v>129</v>
      </c>
      <c r="H506" s="9">
        <v>2.6</v>
      </c>
      <c r="I506" s="36" t="s">
        <v>130</v>
      </c>
      <c r="M506" s="63"/>
      <c r="O506" s="36">
        <v>-29</v>
      </c>
    </row>
    <row r="507" spans="1:15" ht="16" x14ac:dyDescent="0.2">
      <c r="A507" s="9" t="s">
        <v>1634</v>
      </c>
      <c r="B507" s="9" t="s">
        <v>767</v>
      </c>
      <c r="D507" s="55" t="s">
        <v>240</v>
      </c>
      <c r="E507" s="9" t="s">
        <v>129</v>
      </c>
      <c r="H507" s="9">
        <v>2.6</v>
      </c>
      <c r="I507" s="36" t="s">
        <v>130</v>
      </c>
      <c r="M507" s="63"/>
      <c r="O507" s="36">
        <v>-15.9</v>
      </c>
    </row>
    <row r="508" spans="1:15" ht="16" x14ac:dyDescent="0.2">
      <c r="A508" s="9" t="s">
        <v>1634</v>
      </c>
      <c r="B508" s="9" t="s">
        <v>767</v>
      </c>
      <c r="D508" s="55" t="s">
        <v>240</v>
      </c>
      <c r="E508" s="9" t="s">
        <v>128</v>
      </c>
      <c r="H508" s="9">
        <v>2.6</v>
      </c>
      <c r="I508" s="36" t="s">
        <v>130</v>
      </c>
      <c r="M508" s="63"/>
      <c r="O508" s="36">
        <v>-39.299999999999997</v>
      </c>
    </row>
    <row r="509" spans="1:15" ht="16" x14ac:dyDescent="0.2">
      <c r="A509" s="9" t="s">
        <v>1634</v>
      </c>
      <c r="B509" s="9" t="s">
        <v>1660</v>
      </c>
      <c r="D509" s="55" t="s">
        <v>240</v>
      </c>
      <c r="E509" s="9" t="s">
        <v>129</v>
      </c>
      <c r="H509" s="9">
        <v>2.6</v>
      </c>
      <c r="I509" s="36" t="s">
        <v>130</v>
      </c>
      <c r="M509" s="63"/>
      <c r="O509" s="36">
        <v>-28.1</v>
      </c>
    </row>
    <row r="510" spans="1:15" ht="16" x14ac:dyDescent="0.2">
      <c r="A510" s="9" t="s">
        <v>1634</v>
      </c>
      <c r="B510" s="9" t="s">
        <v>786</v>
      </c>
      <c r="D510" s="55" t="s">
        <v>240</v>
      </c>
      <c r="E510" s="9" t="s">
        <v>129</v>
      </c>
      <c r="H510" s="9">
        <v>2.6</v>
      </c>
      <c r="I510" s="36" t="s">
        <v>130</v>
      </c>
      <c r="M510" s="63"/>
      <c r="O510" s="36">
        <v>-33.5</v>
      </c>
    </row>
    <row r="511" spans="1:15" ht="16" x14ac:dyDescent="0.2">
      <c r="A511" s="9" t="s">
        <v>1634</v>
      </c>
      <c r="B511" s="9" t="s">
        <v>786</v>
      </c>
      <c r="D511" s="55" t="s">
        <v>240</v>
      </c>
      <c r="E511" s="9" t="s">
        <v>129</v>
      </c>
      <c r="H511" s="9">
        <v>2.6</v>
      </c>
      <c r="I511" s="36" t="s">
        <v>130</v>
      </c>
      <c r="M511" s="63"/>
      <c r="O511" s="36">
        <v>-32.5</v>
      </c>
    </row>
    <row r="512" spans="1:15" ht="16" x14ac:dyDescent="0.2">
      <c r="A512" s="9" t="s">
        <v>1634</v>
      </c>
      <c r="B512" s="9" t="s">
        <v>786</v>
      </c>
      <c r="D512" s="55" t="s">
        <v>240</v>
      </c>
      <c r="E512" s="9" t="s">
        <v>129</v>
      </c>
      <c r="H512" s="9">
        <v>2.6</v>
      </c>
      <c r="I512" s="36" t="s">
        <v>130</v>
      </c>
      <c r="M512" s="63"/>
      <c r="O512" s="36">
        <v>-32.1</v>
      </c>
    </row>
    <row r="513" spans="1:15" ht="16" x14ac:dyDescent="0.2">
      <c r="A513" s="9" t="s">
        <v>1634</v>
      </c>
      <c r="B513" s="9" t="s">
        <v>786</v>
      </c>
      <c r="D513" s="55" t="s">
        <v>240</v>
      </c>
      <c r="E513" s="9" t="s">
        <v>129</v>
      </c>
      <c r="H513" s="9">
        <v>2.6</v>
      </c>
      <c r="I513" s="36" t="s">
        <v>130</v>
      </c>
      <c r="M513" s="63"/>
      <c r="O513" s="36">
        <v>-31.8</v>
      </c>
    </row>
    <row r="514" spans="1:15" ht="16" x14ac:dyDescent="0.2">
      <c r="A514" s="9" t="s">
        <v>1634</v>
      </c>
      <c r="B514" s="9" t="s">
        <v>786</v>
      </c>
      <c r="D514" s="55" t="s">
        <v>240</v>
      </c>
      <c r="E514" s="9" t="s">
        <v>129</v>
      </c>
      <c r="H514" s="9">
        <v>2.6</v>
      </c>
      <c r="I514" s="36" t="s">
        <v>130</v>
      </c>
      <c r="M514" s="63"/>
      <c r="O514" s="36">
        <v>-30.5</v>
      </c>
    </row>
    <row r="515" spans="1:15" ht="16" x14ac:dyDescent="0.2">
      <c r="A515" s="9" t="s">
        <v>1634</v>
      </c>
      <c r="B515" s="9" t="s">
        <v>769</v>
      </c>
      <c r="D515" s="55" t="s">
        <v>1661</v>
      </c>
      <c r="E515" s="9" t="s">
        <v>128</v>
      </c>
      <c r="H515" s="9">
        <v>2.65</v>
      </c>
      <c r="I515" s="36" t="s">
        <v>130</v>
      </c>
      <c r="M515" s="63"/>
      <c r="O515" s="36">
        <v>-35.4</v>
      </c>
    </row>
    <row r="516" spans="1:15" ht="16" x14ac:dyDescent="0.2">
      <c r="A516" s="9" t="s">
        <v>1634</v>
      </c>
      <c r="B516" s="9" t="s">
        <v>769</v>
      </c>
      <c r="D516" s="55" t="s">
        <v>1662</v>
      </c>
      <c r="E516" s="9" t="s">
        <v>128</v>
      </c>
      <c r="H516" s="9">
        <v>2.65</v>
      </c>
      <c r="I516" s="36" t="s">
        <v>130</v>
      </c>
      <c r="M516" s="63"/>
      <c r="O516" s="36">
        <v>-33.700000000000003</v>
      </c>
    </row>
    <row r="517" spans="1:15" ht="16" x14ac:dyDescent="0.2">
      <c r="A517" s="9" t="s">
        <v>1634</v>
      </c>
      <c r="B517" s="9" t="s">
        <v>769</v>
      </c>
      <c r="D517" s="55" t="s">
        <v>212</v>
      </c>
      <c r="E517" s="9" t="s">
        <v>128</v>
      </c>
      <c r="H517" s="9">
        <v>2.65</v>
      </c>
      <c r="I517" s="36" t="s">
        <v>130</v>
      </c>
      <c r="M517" s="63"/>
      <c r="O517" s="36">
        <v>-35.799999999999997</v>
      </c>
    </row>
    <row r="518" spans="1:15" ht="16" x14ac:dyDescent="0.2">
      <c r="A518" s="9" t="s">
        <v>1634</v>
      </c>
      <c r="B518" s="9" t="s">
        <v>1637</v>
      </c>
      <c r="D518" s="55" t="s">
        <v>2589</v>
      </c>
      <c r="E518" s="9" t="s">
        <v>128</v>
      </c>
      <c r="H518" s="9">
        <v>2.71</v>
      </c>
      <c r="I518" s="36" t="s">
        <v>130</v>
      </c>
      <c r="M518" s="63"/>
      <c r="O518" s="36">
        <v>-34.200000000000003</v>
      </c>
    </row>
    <row r="519" spans="1:15" ht="16" x14ac:dyDescent="0.2">
      <c r="A519" s="9" t="s">
        <v>1634</v>
      </c>
      <c r="B519" s="9" t="s">
        <v>1663</v>
      </c>
      <c r="D519" s="55" t="s">
        <v>2589</v>
      </c>
      <c r="E519" s="9" t="s">
        <v>128</v>
      </c>
      <c r="H519" s="9">
        <v>2.71</v>
      </c>
      <c r="I519" s="36" t="s">
        <v>130</v>
      </c>
      <c r="M519" s="63"/>
      <c r="O519" s="36">
        <v>-21.4</v>
      </c>
    </row>
    <row r="520" spans="1:15" ht="16" x14ac:dyDescent="0.2">
      <c r="A520" s="9" t="s">
        <v>1634</v>
      </c>
      <c r="B520" s="9" t="s">
        <v>1663</v>
      </c>
      <c r="D520" s="55" t="s">
        <v>2589</v>
      </c>
      <c r="E520" s="9" t="s">
        <v>128</v>
      </c>
      <c r="H520" s="9">
        <v>2.71</v>
      </c>
      <c r="I520" s="36" t="s">
        <v>130</v>
      </c>
      <c r="M520" s="63"/>
      <c r="O520" s="36">
        <v>-21.9</v>
      </c>
    </row>
    <row r="521" spans="1:15" ht="16" x14ac:dyDescent="0.2">
      <c r="A521" s="9" t="s">
        <v>1634</v>
      </c>
      <c r="B521" s="9" t="s">
        <v>1663</v>
      </c>
      <c r="D521" s="55" t="s">
        <v>2589</v>
      </c>
      <c r="E521" s="9" t="s">
        <v>128</v>
      </c>
      <c r="H521" s="9">
        <v>2.71</v>
      </c>
      <c r="I521" s="36" t="s">
        <v>130</v>
      </c>
      <c r="M521" s="63"/>
      <c r="O521" s="36">
        <v>-26.1</v>
      </c>
    </row>
    <row r="522" spans="1:15" ht="16" x14ac:dyDescent="0.2">
      <c r="A522" s="9" t="s">
        <v>1634</v>
      </c>
      <c r="B522" s="9" t="s">
        <v>1663</v>
      </c>
      <c r="D522" s="55" t="s">
        <v>2589</v>
      </c>
      <c r="E522" s="9" t="s">
        <v>128</v>
      </c>
      <c r="H522" s="9">
        <v>2.71</v>
      </c>
      <c r="I522" s="36" t="s">
        <v>130</v>
      </c>
      <c r="M522" s="63"/>
      <c r="O522" s="36">
        <v>-29.3</v>
      </c>
    </row>
    <row r="523" spans="1:15" ht="16" x14ac:dyDescent="0.2">
      <c r="A523" s="9" t="s">
        <v>1634</v>
      </c>
      <c r="B523" s="9" t="s">
        <v>1663</v>
      </c>
      <c r="D523" s="55" t="s">
        <v>2589</v>
      </c>
      <c r="E523" s="9" t="s">
        <v>128</v>
      </c>
      <c r="H523" s="9">
        <v>2.71</v>
      </c>
      <c r="I523" s="36" t="s">
        <v>130</v>
      </c>
      <c r="M523" s="63"/>
      <c r="O523" s="36">
        <v>-29.5</v>
      </c>
    </row>
    <row r="524" spans="1:15" ht="16" x14ac:dyDescent="0.2">
      <c r="A524" s="9" t="s">
        <v>1634</v>
      </c>
      <c r="B524" s="9" t="s">
        <v>1663</v>
      </c>
      <c r="D524" s="55" t="s">
        <v>2589</v>
      </c>
      <c r="E524" s="9" t="s">
        <v>128</v>
      </c>
      <c r="H524" s="9">
        <v>2.71</v>
      </c>
      <c r="I524" s="36" t="s">
        <v>130</v>
      </c>
      <c r="M524" s="63"/>
      <c r="O524" s="36">
        <v>-29.9</v>
      </c>
    </row>
    <row r="525" spans="1:15" ht="16" x14ac:dyDescent="0.2">
      <c r="A525" s="9" t="s">
        <v>1634</v>
      </c>
      <c r="B525" s="9" t="s">
        <v>1663</v>
      </c>
      <c r="D525" s="55" t="s">
        <v>2589</v>
      </c>
      <c r="E525" s="9" t="s">
        <v>128</v>
      </c>
      <c r="H525" s="9">
        <v>2.71</v>
      </c>
      <c r="I525" s="36" t="s">
        <v>130</v>
      </c>
      <c r="M525" s="63"/>
      <c r="O525" s="36">
        <v>-31.8</v>
      </c>
    </row>
    <row r="526" spans="1:15" ht="16" x14ac:dyDescent="0.2">
      <c r="A526" s="9" t="s">
        <v>1634</v>
      </c>
      <c r="B526" s="9" t="s">
        <v>774</v>
      </c>
      <c r="D526" s="55" t="s">
        <v>1664</v>
      </c>
      <c r="E526" s="9" t="s">
        <v>129</v>
      </c>
      <c r="H526" s="9">
        <v>2.75</v>
      </c>
      <c r="I526" s="36" t="s">
        <v>130</v>
      </c>
      <c r="M526" s="63"/>
      <c r="O526" s="36">
        <v>-30</v>
      </c>
    </row>
    <row r="527" spans="1:15" ht="16" x14ac:dyDescent="0.2">
      <c r="A527" s="9" t="s">
        <v>1634</v>
      </c>
      <c r="B527" s="9" t="s">
        <v>774</v>
      </c>
      <c r="D527" s="55" t="s">
        <v>1664</v>
      </c>
      <c r="E527" s="9" t="s">
        <v>129</v>
      </c>
      <c r="H527" s="9">
        <v>2.75</v>
      </c>
      <c r="I527" s="36" t="s">
        <v>130</v>
      </c>
      <c r="M527" s="63"/>
      <c r="O527" s="36">
        <v>-30.6</v>
      </c>
    </row>
    <row r="528" spans="1:15" ht="16" x14ac:dyDescent="0.2">
      <c r="A528" s="9" t="s">
        <v>1634</v>
      </c>
      <c r="B528" s="9" t="s">
        <v>774</v>
      </c>
      <c r="D528" s="55" t="s">
        <v>1664</v>
      </c>
      <c r="E528" s="9" t="s">
        <v>129</v>
      </c>
      <c r="H528" s="9">
        <v>2.75</v>
      </c>
      <c r="I528" s="36" t="s">
        <v>130</v>
      </c>
      <c r="M528" s="63"/>
      <c r="O528" s="36">
        <v>-31.2</v>
      </c>
    </row>
    <row r="529" spans="1:15" ht="16" x14ac:dyDescent="0.2">
      <c r="A529" s="9" t="s">
        <v>1634</v>
      </c>
      <c r="B529" s="9" t="s">
        <v>774</v>
      </c>
      <c r="D529" s="55" t="s">
        <v>1664</v>
      </c>
      <c r="E529" s="9" t="s">
        <v>129</v>
      </c>
      <c r="H529" s="9">
        <v>2.75</v>
      </c>
      <c r="I529" s="36" t="s">
        <v>130</v>
      </c>
      <c r="M529" s="63"/>
      <c r="O529" s="36">
        <v>-32</v>
      </c>
    </row>
    <row r="530" spans="1:15" ht="16" x14ac:dyDescent="0.2">
      <c r="A530" s="9" t="s">
        <v>1634</v>
      </c>
      <c r="B530" s="9" t="s">
        <v>774</v>
      </c>
      <c r="D530" s="55" t="s">
        <v>1664</v>
      </c>
      <c r="E530" s="9" t="s">
        <v>129</v>
      </c>
      <c r="H530" s="9">
        <v>2.75</v>
      </c>
      <c r="I530" s="36" t="s">
        <v>130</v>
      </c>
      <c r="M530" s="63"/>
      <c r="O530" s="36">
        <v>-31.2</v>
      </c>
    </row>
    <row r="531" spans="1:15" ht="16" x14ac:dyDescent="0.2">
      <c r="A531" s="9" t="s">
        <v>1634</v>
      </c>
      <c r="B531" s="9" t="s">
        <v>774</v>
      </c>
      <c r="D531" s="55" t="s">
        <v>1664</v>
      </c>
      <c r="E531" s="9" t="s">
        <v>129</v>
      </c>
      <c r="H531" s="9">
        <v>2.75</v>
      </c>
      <c r="I531" s="36" t="s">
        <v>130</v>
      </c>
      <c r="M531" s="63"/>
      <c r="O531" s="36">
        <v>-32.799999999999997</v>
      </c>
    </row>
    <row r="532" spans="1:15" ht="16" x14ac:dyDescent="0.2">
      <c r="A532" s="9" t="s">
        <v>1634</v>
      </c>
      <c r="B532" s="9" t="s">
        <v>774</v>
      </c>
      <c r="D532" s="55" t="s">
        <v>1664</v>
      </c>
      <c r="E532" s="9" t="s">
        <v>129</v>
      </c>
      <c r="H532" s="9">
        <v>2.75</v>
      </c>
      <c r="I532" s="36" t="s">
        <v>130</v>
      </c>
      <c r="M532" s="63"/>
      <c r="O532" s="36">
        <v>-31</v>
      </c>
    </row>
    <row r="533" spans="1:15" ht="16" x14ac:dyDescent="0.2">
      <c r="A533" s="9" t="s">
        <v>1634</v>
      </c>
      <c r="B533" s="9" t="s">
        <v>774</v>
      </c>
      <c r="D533" s="55" t="s">
        <v>1664</v>
      </c>
      <c r="E533" s="9" t="s">
        <v>129</v>
      </c>
      <c r="H533" s="9">
        <v>2.75</v>
      </c>
      <c r="I533" s="36" t="s">
        <v>130</v>
      </c>
      <c r="M533" s="63"/>
      <c r="O533" s="36">
        <v>-31.3</v>
      </c>
    </row>
    <row r="534" spans="1:15" ht="16" x14ac:dyDescent="0.2">
      <c r="A534" s="9" t="s">
        <v>1634</v>
      </c>
      <c r="B534" s="9" t="s">
        <v>774</v>
      </c>
      <c r="D534" s="55" t="s">
        <v>1664</v>
      </c>
      <c r="E534" s="9" t="s">
        <v>129</v>
      </c>
      <c r="H534" s="9">
        <v>2.75</v>
      </c>
      <c r="I534" s="36" t="s">
        <v>130</v>
      </c>
      <c r="M534" s="63"/>
      <c r="O534" s="36">
        <v>-31.2</v>
      </c>
    </row>
    <row r="535" spans="1:15" ht="16" x14ac:dyDescent="0.2">
      <c r="A535" s="9" t="s">
        <v>1634</v>
      </c>
      <c r="B535" s="9" t="s">
        <v>774</v>
      </c>
      <c r="D535" s="55" t="s">
        <v>1664</v>
      </c>
      <c r="E535" s="9" t="s">
        <v>129</v>
      </c>
      <c r="H535" s="9">
        <v>2.75</v>
      </c>
      <c r="I535" s="36" t="s">
        <v>130</v>
      </c>
      <c r="M535" s="63"/>
      <c r="O535" s="36">
        <v>-29</v>
      </c>
    </row>
    <row r="536" spans="1:15" ht="16" x14ac:dyDescent="0.2">
      <c r="A536" s="9" t="s">
        <v>1634</v>
      </c>
      <c r="B536" s="9" t="s">
        <v>774</v>
      </c>
      <c r="D536" s="55" t="s">
        <v>1664</v>
      </c>
      <c r="E536" s="9" t="s">
        <v>129</v>
      </c>
      <c r="H536" s="9">
        <v>2.75</v>
      </c>
      <c r="I536" s="36" t="s">
        <v>130</v>
      </c>
      <c r="M536" s="63"/>
      <c r="O536" s="36">
        <v>-27.2</v>
      </c>
    </row>
    <row r="537" spans="1:15" ht="16" x14ac:dyDescent="0.2">
      <c r="A537" s="9" t="s">
        <v>1634</v>
      </c>
      <c r="B537" s="9" t="s">
        <v>1665</v>
      </c>
      <c r="D537" s="55" t="s">
        <v>1666</v>
      </c>
      <c r="E537" s="9" t="s">
        <v>134</v>
      </c>
      <c r="H537" s="9">
        <v>2.75</v>
      </c>
      <c r="I537" s="36" t="s">
        <v>130</v>
      </c>
      <c r="M537" s="63"/>
      <c r="O537" s="36">
        <v>-28.1</v>
      </c>
    </row>
    <row r="538" spans="1:15" ht="16" x14ac:dyDescent="0.2">
      <c r="A538" s="9" t="s">
        <v>1634</v>
      </c>
      <c r="B538" s="9" t="s">
        <v>1665</v>
      </c>
      <c r="D538" s="55" t="s">
        <v>1666</v>
      </c>
      <c r="E538" s="9" t="s">
        <v>134</v>
      </c>
      <c r="H538" s="9">
        <v>2.75</v>
      </c>
      <c r="I538" s="36" t="s">
        <v>130</v>
      </c>
      <c r="M538" s="63"/>
      <c r="O538" s="36">
        <v>-14.4</v>
      </c>
    </row>
    <row r="539" spans="1:15" ht="16" x14ac:dyDescent="0.2">
      <c r="A539" s="9" t="s">
        <v>1634</v>
      </c>
      <c r="B539" s="9" t="s">
        <v>1665</v>
      </c>
      <c r="D539" s="55" t="s">
        <v>1666</v>
      </c>
      <c r="E539" s="9" t="s">
        <v>134</v>
      </c>
      <c r="H539" s="9">
        <v>2.75</v>
      </c>
      <c r="I539" s="36" t="s">
        <v>130</v>
      </c>
      <c r="M539" s="63"/>
      <c r="O539" s="36">
        <v>-25.7</v>
      </c>
    </row>
    <row r="540" spans="1:15" ht="16" x14ac:dyDescent="0.2">
      <c r="A540" s="9" t="s">
        <v>1634</v>
      </c>
      <c r="B540" s="9" t="s">
        <v>1665</v>
      </c>
      <c r="D540" s="55" t="s">
        <v>1666</v>
      </c>
      <c r="E540" s="9" t="s">
        <v>134</v>
      </c>
      <c r="H540" s="9">
        <v>2.75</v>
      </c>
      <c r="I540" s="36" t="s">
        <v>130</v>
      </c>
      <c r="M540" s="63"/>
      <c r="O540" s="36">
        <v>-28.5</v>
      </c>
    </row>
    <row r="541" spans="1:15" ht="16" x14ac:dyDescent="0.2">
      <c r="A541" s="9" t="s">
        <v>1634</v>
      </c>
      <c r="B541" s="9" t="s">
        <v>1665</v>
      </c>
      <c r="D541" s="55" t="s">
        <v>1666</v>
      </c>
      <c r="E541" s="9" t="s">
        <v>134</v>
      </c>
      <c r="H541" s="9">
        <v>2.75</v>
      </c>
      <c r="I541" s="36" t="s">
        <v>130</v>
      </c>
      <c r="M541" s="63"/>
      <c r="O541" s="36">
        <v>-28.2</v>
      </c>
    </row>
    <row r="542" spans="1:15" ht="16" x14ac:dyDescent="0.2">
      <c r="A542" s="9" t="s">
        <v>1634</v>
      </c>
      <c r="B542" s="9" t="s">
        <v>1665</v>
      </c>
      <c r="D542" s="55" t="s">
        <v>1666</v>
      </c>
      <c r="E542" s="9" t="s">
        <v>134</v>
      </c>
      <c r="H542" s="9">
        <v>2.75</v>
      </c>
      <c r="I542" s="36" t="s">
        <v>130</v>
      </c>
      <c r="M542" s="63"/>
      <c r="O542" s="36">
        <v>-33.5</v>
      </c>
    </row>
    <row r="543" spans="1:15" ht="16" x14ac:dyDescent="0.2">
      <c r="A543" s="9" t="s">
        <v>1634</v>
      </c>
      <c r="B543" s="9" t="s">
        <v>1665</v>
      </c>
      <c r="D543" s="55" t="s">
        <v>1666</v>
      </c>
      <c r="E543" s="9" t="s">
        <v>134</v>
      </c>
      <c r="H543" s="9">
        <v>2.75</v>
      </c>
      <c r="I543" s="36" t="s">
        <v>130</v>
      </c>
      <c r="M543" s="63"/>
      <c r="O543" s="36">
        <v>-23.7</v>
      </c>
    </row>
    <row r="544" spans="1:15" ht="16" x14ac:dyDescent="0.2">
      <c r="A544" s="9" t="s">
        <v>1634</v>
      </c>
      <c r="B544" s="9" t="s">
        <v>1665</v>
      </c>
      <c r="D544" s="55" t="s">
        <v>1666</v>
      </c>
      <c r="E544" s="9" t="s">
        <v>134</v>
      </c>
      <c r="H544" s="9">
        <v>2.75</v>
      </c>
      <c r="I544" s="36" t="s">
        <v>130</v>
      </c>
      <c r="M544" s="63"/>
      <c r="O544" s="36">
        <v>-24.3</v>
      </c>
    </row>
    <row r="545" spans="1:15" ht="16" x14ac:dyDescent="0.2">
      <c r="A545" s="9" t="s">
        <v>1634</v>
      </c>
      <c r="B545" s="9" t="s">
        <v>775</v>
      </c>
      <c r="D545" s="55" t="s">
        <v>1666</v>
      </c>
      <c r="E545" s="9" t="s">
        <v>134</v>
      </c>
      <c r="H545" s="9">
        <v>2.75</v>
      </c>
      <c r="I545" s="36" t="s">
        <v>130</v>
      </c>
      <c r="M545" s="63"/>
      <c r="O545" s="36">
        <v>-26</v>
      </c>
    </row>
    <row r="546" spans="1:15" ht="16" x14ac:dyDescent="0.2">
      <c r="A546" s="9" t="s">
        <v>1634</v>
      </c>
      <c r="B546" s="9" t="s">
        <v>775</v>
      </c>
      <c r="D546" s="55" t="s">
        <v>1666</v>
      </c>
      <c r="E546" s="9" t="s">
        <v>134</v>
      </c>
      <c r="H546" s="9">
        <v>2.75</v>
      </c>
      <c r="I546" s="36" t="s">
        <v>130</v>
      </c>
      <c r="M546" s="63"/>
      <c r="O546" s="36">
        <v>-20.399999999999999</v>
      </c>
    </row>
    <row r="547" spans="1:15" ht="16" x14ac:dyDescent="0.2">
      <c r="A547" s="9" t="s">
        <v>1634</v>
      </c>
      <c r="B547" s="9" t="s">
        <v>775</v>
      </c>
      <c r="D547" s="55" t="s">
        <v>1666</v>
      </c>
      <c r="E547" s="9" t="s">
        <v>134</v>
      </c>
      <c r="H547" s="9">
        <v>2.75</v>
      </c>
      <c r="I547" s="36" t="s">
        <v>130</v>
      </c>
      <c r="M547" s="63"/>
      <c r="O547" s="36">
        <v>-26.1</v>
      </c>
    </row>
    <row r="548" spans="1:15" ht="16" x14ac:dyDescent="0.2">
      <c r="A548" s="9" t="s">
        <v>1634</v>
      </c>
      <c r="B548" s="9" t="s">
        <v>775</v>
      </c>
      <c r="D548" s="55" t="s">
        <v>1666</v>
      </c>
      <c r="E548" s="9" t="s">
        <v>134</v>
      </c>
      <c r="H548" s="9">
        <v>2.75</v>
      </c>
      <c r="I548" s="36" t="s">
        <v>130</v>
      </c>
      <c r="M548" s="63"/>
      <c r="O548" s="36">
        <v>-27.7</v>
      </c>
    </row>
    <row r="549" spans="1:15" ht="16" x14ac:dyDescent="0.2">
      <c r="A549" s="9" t="s">
        <v>1634</v>
      </c>
      <c r="B549" s="9" t="s">
        <v>775</v>
      </c>
      <c r="D549" s="55" t="s">
        <v>1666</v>
      </c>
      <c r="E549" s="9" t="s">
        <v>134</v>
      </c>
      <c r="H549" s="9">
        <v>2.75</v>
      </c>
      <c r="I549" s="36" t="s">
        <v>130</v>
      </c>
      <c r="M549" s="63"/>
      <c r="O549" s="36">
        <v>-26.6</v>
      </c>
    </row>
    <row r="550" spans="1:15" ht="16" x14ac:dyDescent="0.2">
      <c r="A550" s="9" t="s">
        <v>1634</v>
      </c>
      <c r="B550" s="9" t="s">
        <v>1635</v>
      </c>
      <c r="D550" s="55" t="s">
        <v>263</v>
      </c>
      <c r="E550" s="9" t="s">
        <v>6</v>
      </c>
      <c r="H550" s="9">
        <v>2.8</v>
      </c>
      <c r="I550" s="36" t="s">
        <v>130</v>
      </c>
      <c r="M550" s="63"/>
      <c r="O550" s="36">
        <v>-28.4</v>
      </c>
    </row>
    <row r="551" spans="1:15" ht="16" x14ac:dyDescent="0.2">
      <c r="A551" s="9" t="s">
        <v>1634</v>
      </c>
      <c r="B551" s="9" t="s">
        <v>1635</v>
      </c>
      <c r="D551" s="55" t="s">
        <v>263</v>
      </c>
      <c r="E551" s="9" t="s">
        <v>6</v>
      </c>
      <c r="H551" s="9">
        <v>2.8</v>
      </c>
      <c r="I551" s="36" t="s">
        <v>130</v>
      </c>
      <c r="M551" s="63"/>
      <c r="O551" s="36">
        <v>-40.799999999999997</v>
      </c>
    </row>
    <row r="552" spans="1:15" ht="16" x14ac:dyDescent="0.2">
      <c r="A552" s="9" t="s">
        <v>1634</v>
      </c>
      <c r="B552" s="9" t="s">
        <v>1667</v>
      </c>
      <c r="D552" s="55" t="s">
        <v>1668</v>
      </c>
      <c r="E552" s="9" t="s">
        <v>128</v>
      </c>
      <c r="H552" s="9">
        <v>2.8</v>
      </c>
      <c r="I552" s="36" t="s">
        <v>130</v>
      </c>
      <c r="M552" s="63"/>
      <c r="O552" s="36">
        <v>-27</v>
      </c>
    </row>
    <row r="553" spans="1:15" ht="16" x14ac:dyDescent="0.2">
      <c r="A553" s="9" t="s">
        <v>1634</v>
      </c>
      <c r="B553" s="9" t="s">
        <v>1667</v>
      </c>
      <c r="D553" s="55" t="s">
        <v>1668</v>
      </c>
      <c r="E553" s="9" t="s">
        <v>128</v>
      </c>
      <c r="H553" s="9">
        <v>2.8</v>
      </c>
      <c r="I553" s="36" t="s">
        <v>130</v>
      </c>
      <c r="M553" s="63"/>
      <c r="O553" s="36">
        <v>-25.8</v>
      </c>
    </row>
    <row r="554" spans="1:15" ht="16" x14ac:dyDescent="0.2">
      <c r="A554" s="9" t="s">
        <v>1634</v>
      </c>
      <c r="B554" s="9" t="s">
        <v>1667</v>
      </c>
      <c r="D554" s="55" t="s">
        <v>1668</v>
      </c>
      <c r="E554" s="9" t="s">
        <v>128</v>
      </c>
      <c r="H554" s="9">
        <v>2.8</v>
      </c>
      <c r="I554" s="36" t="s">
        <v>130</v>
      </c>
      <c r="M554" s="63"/>
      <c r="O554" s="36">
        <v>-27.3</v>
      </c>
    </row>
    <row r="555" spans="1:15" ht="16" x14ac:dyDescent="0.2">
      <c r="A555" s="9" t="s">
        <v>1634</v>
      </c>
      <c r="B555" s="9" t="s">
        <v>1667</v>
      </c>
      <c r="D555" s="55" t="s">
        <v>1668</v>
      </c>
      <c r="E555" s="9" t="s">
        <v>128</v>
      </c>
      <c r="H555" s="9">
        <v>2.8</v>
      </c>
      <c r="I555" s="36" t="s">
        <v>130</v>
      </c>
      <c r="M555" s="63"/>
      <c r="O555" s="36">
        <v>-27.2</v>
      </c>
    </row>
    <row r="556" spans="1:15" ht="16" x14ac:dyDescent="0.2">
      <c r="A556" s="9" t="s">
        <v>1634</v>
      </c>
      <c r="B556" s="9" t="s">
        <v>1667</v>
      </c>
      <c r="D556" s="55" t="s">
        <v>1668</v>
      </c>
      <c r="E556" s="9" t="s">
        <v>128</v>
      </c>
      <c r="H556" s="9">
        <v>2.8</v>
      </c>
      <c r="I556" s="36" t="s">
        <v>130</v>
      </c>
      <c r="M556" s="63"/>
      <c r="O556" s="36">
        <v>-27</v>
      </c>
    </row>
    <row r="557" spans="1:15" ht="16" x14ac:dyDescent="0.2">
      <c r="A557" s="9" t="s">
        <v>1634</v>
      </c>
      <c r="B557" s="9" t="s">
        <v>1667</v>
      </c>
      <c r="D557" s="55" t="s">
        <v>1668</v>
      </c>
      <c r="E557" s="9" t="s">
        <v>128</v>
      </c>
      <c r="H557" s="9">
        <v>2.8</v>
      </c>
      <c r="I557" s="36" t="s">
        <v>130</v>
      </c>
      <c r="M557" s="63"/>
      <c r="O557" s="36">
        <v>-20.399999999999999</v>
      </c>
    </row>
    <row r="558" spans="1:15" ht="16" x14ac:dyDescent="0.2">
      <c r="A558" s="9" t="s">
        <v>1634</v>
      </c>
      <c r="B558" s="9" t="s">
        <v>1667</v>
      </c>
      <c r="D558" s="55" t="s">
        <v>1668</v>
      </c>
      <c r="E558" s="9" t="s">
        <v>128</v>
      </c>
      <c r="H558" s="9">
        <v>2.8</v>
      </c>
      <c r="I558" s="36" t="s">
        <v>130</v>
      </c>
      <c r="M558" s="63"/>
      <c r="O558" s="36">
        <v>-27.6</v>
      </c>
    </row>
    <row r="559" spans="1:15" ht="16" x14ac:dyDescent="0.2">
      <c r="A559" s="9" t="s">
        <v>1634</v>
      </c>
      <c r="B559" s="9" t="s">
        <v>1667</v>
      </c>
      <c r="D559" s="55" t="s">
        <v>1668</v>
      </c>
      <c r="E559" s="9" t="s">
        <v>128</v>
      </c>
      <c r="H559" s="9">
        <v>2.8</v>
      </c>
      <c r="I559" s="36" t="s">
        <v>130</v>
      </c>
      <c r="M559" s="63"/>
      <c r="O559" s="36">
        <v>-26.6</v>
      </c>
    </row>
    <row r="560" spans="1:15" ht="16" x14ac:dyDescent="0.2">
      <c r="A560" s="9" t="s">
        <v>1634</v>
      </c>
      <c r="B560" s="9" t="s">
        <v>1667</v>
      </c>
      <c r="D560" s="55" t="s">
        <v>1668</v>
      </c>
      <c r="E560" s="9" t="s">
        <v>128</v>
      </c>
      <c r="H560" s="9">
        <v>2.8</v>
      </c>
      <c r="I560" s="36" t="s">
        <v>130</v>
      </c>
      <c r="M560" s="63"/>
      <c r="O560" s="36">
        <v>-22.2</v>
      </c>
    </row>
    <row r="561" spans="1:15" ht="16" x14ac:dyDescent="0.2">
      <c r="A561" s="9" t="s">
        <v>1634</v>
      </c>
      <c r="B561" s="9" t="s">
        <v>1667</v>
      </c>
      <c r="D561" s="55" t="s">
        <v>1668</v>
      </c>
      <c r="E561" s="9" t="s">
        <v>128</v>
      </c>
      <c r="H561" s="9">
        <v>2.8</v>
      </c>
      <c r="I561" s="36" t="s">
        <v>130</v>
      </c>
      <c r="M561" s="63"/>
      <c r="O561" s="36">
        <v>-25.2</v>
      </c>
    </row>
    <row r="562" spans="1:15" ht="16" x14ac:dyDescent="0.2">
      <c r="A562" s="9" t="s">
        <v>1634</v>
      </c>
      <c r="B562" s="9" t="s">
        <v>767</v>
      </c>
      <c r="D562" s="55" t="s">
        <v>1669</v>
      </c>
      <c r="E562" s="9" t="s">
        <v>129</v>
      </c>
      <c r="H562" s="9">
        <v>3</v>
      </c>
      <c r="I562" s="36" t="s">
        <v>130</v>
      </c>
      <c r="M562" s="63"/>
      <c r="O562" s="36">
        <v>-16.2</v>
      </c>
    </row>
    <row r="563" spans="1:15" ht="16" x14ac:dyDescent="0.2">
      <c r="A563" s="9" t="s">
        <v>1634</v>
      </c>
      <c r="B563" s="9" t="s">
        <v>1635</v>
      </c>
      <c r="D563" s="55" t="s">
        <v>1670</v>
      </c>
      <c r="E563" s="9" t="s">
        <v>6</v>
      </c>
      <c r="H563" s="9">
        <v>3.3</v>
      </c>
      <c r="I563" s="36" t="s">
        <v>130</v>
      </c>
      <c r="M563" s="63"/>
      <c r="O563" s="36">
        <v>-33</v>
      </c>
    </row>
    <row r="564" spans="1:15" ht="16" x14ac:dyDescent="0.2">
      <c r="A564" s="9" t="s">
        <v>1634</v>
      </c>
      <c r="B564" s="9" t="s">
        <v>1635</v>
      </c>
      <c r="D564" s="55" t="s">
        <v>1670</v>
      </c>
      <c r="E564" s="9" t="s">
        <v>6</v>
      </c>
      <c r="H564" s="9">
        <v>3.3</v>
      </c>
      <c r="I564" s="36" t="s">
        <v>130</v>
      </c>
      <c r="M564" s="63"/>
      <c r="O564" s="36">
        <v>-27.5</v>
      </c>
    </row>
    <row r="565" spans="1:15" ht="16" x14ac:dyDescent="0.2">
      <c r="A565" s="9" t="s">
        <v>1634</v>
      </c>
      <c r="B565" s="9" t="s">
        <v>1635</v>
      </c>
      <c r="D565" s="55" t="s">
        <v>1670</v>
      </c>
      <c r="E565" s="9" t="s">
        <v>6</v>
      </c>
      <c r="H565" s="9">
        <v>3.3</v>
      </c>
      <c r="I565" s="36" t="s">
        <v>130</v>
      </c>
      <c r="M565" s="63"/>
      <c r="O565" s="36">
        <v>-30.6</v>
      </c>
    </row>
    <row r="566" spans="1:15" ht="16" x14ac:dyDescent="0.2">
      <c r="A566" s="9" t="s">
        <v>1634</v>
      </c>
      <c r="B566" s="9" t="s">
        <v>1635</v>
      </c>
      <c r="D566" s="55" t="s">
        <v>1670</v>
      </c>
      <c r="E566" s="9" t="s">
        <v>6</v>
      </c>
      <c r="H566" s="9">
        <v>3.3</v>
      </c>
      <c r="I566" s="36" t="s">
        <v>130</v>
      </c>
      <c r="M566" s="63"/>
      <c r="O566" s="36">
        <v>-26.1</v>
      </c>
    </row>
    <row r="567" spans="1:15" ht="16" x14ac:dyDescent="0.2">
      <c r="A567" s="9" t="s">
        <v>1634</v>
      </c>
      <c r="B567" s="9" t="s">
        <v>1635</v>
      </c>
      <c r="D567" s="55" t="s">
        <v>1670</v>
      </c>
      <c r="E567" s="9" t="s">
        <v>6</v>
      </c>
      <c r="H567" s="9">
        <v>3.3</v>
      </c>
      <c r="I567" s="36" t="s">
        <v>130</v>
      </c>
      <c r="M567" s="63"/>
      <c r="O567" s="36">
        <v>-26.2</v>
      </c>
    </row>
    <row r="568" spans="1:15" ht="16" x14ac:dyDescent="0.2">
      <c r="A568" s="9" t="s">
        <v>1634</v>
      </c>
      <c r="B568" s="9" t="s">
        <v>1671</v>
      </c>
      <c r="D568" s="55" t="s">
        <v>1670</v>
      </c>
      <c r="E568" s="9" t="s">
        <v>6</v>
      </c>
      <c r="H568" s="9">
        <v>3.3</v>
      </c>
      <c r="I568" s="36" t="s">
        <v>130</v>
      </c>
      <c r="J568" s="36">
        <v>2</v>
      </c>
      <c r="K568" s="61" t="s">
        <v>3210</v>
      </c>
      <c r="M568" s="63"/>
      <c r="O568" s="36">
        <v>-26.4</v>
      </c>
    </row>
    <row r="569" spans="1:15" ht="16" x14ac:dyDescent="0.2">
      <c r="A569" s="9" t="s">
        <v>1634</v>
      </c>
      <c r="B569" s="9" t="s">
        <v>1648</v>
      </c>
      <c r="D569" s="55" t="s">
        <v>2590</v>
      </c>
      <c r="E569" s="9" t="s">
        <v>129</v>
      </c>
      <c r="H569" s="9">
        <v>3.3</v>
      </c>
      <c r="I569" s="36" t="s">
        <v>130</v>
      </c>
      <c r="M569" s="63"/>
      <c r="O569" s="36">
        <v>-14.8</v>
      </c>
    </row>
    <row r="570" spans="1:15" ht="16" x14ac:dyDescent="0.2">
      <c r="A570" s="9" t="s">
        <v>1634</v>
      </c>
      <c r="B570" s="9" t="s">
        <v>1635</v>
      </c>
      <c r="D570" s="55" t="s">
        <v>1672</v>
      </c>
      <c r="E570" s="9" t="s">
        <v>6</v>
      </c>
      <c r="H570" s="9">
        <v>3.35</v>
      </c>
      <c r="I570" s="36" t="s">
        <v>130</v>
      </c>
      <c r="M570" s="63"/>
      <c r="O570" s="36">
        <v>-28.7</v>
      </c>
    </row>
    <row r="571" spans="1:15" ht="16" x14ac:dyDescent="0.2">
      <c r="A571" s="9" t="s">
        <v>1634</v>
      </c>
      <c r="B571" s="9" t="s">
        <v>1635</v>
      </c>
      <c r="D571" s="55" t="s">
        <v>1672</v>
      </c>
      <c r="E571" s="9" t="s">
        <v>6</v>
      </c>
      <c r="H571" s="9">
        <v>3.35</v>
      </c>
      <c r="I571" s="36" t="s">
        <v>130</v>
      </c>
      <c r="M571" s="63"/>
      <c r="O571" s="36">
        <v>-28</v>
      </c>
    </row>
    <row r="572" spans="1:15" ht="16" x14ac:dyDescent="0.2">
      <c r="A572" s="9" t="s">
        <v>1634</v>
      </c>
      <c r="B572" s="9" t="s">
        <v>767</v>
      </c>
      <c r="D572" s="55" t="s">
        <v>1672</v>
      </c>
      <c r="E572" s="9" t="s">
        <v>6</v>
      </c>
      <c r="H572" s="9">
        <v>3.35</v>
      </c>
      <c r="I572" s="36" t="s">
        <v>130</v>
      </c>
      <c r="M572" s="63"/>
      <c r="O572" s="36">
        <v>-26.8</v>
      </c>
    </row>
    <row r="573" spans="1:15" ht="16" x14ac:dyDescent="0.2">
      <c r="A573" s="9" t="s">
        <v>1634</v>
      </c>
      <c r="B573" s="9" t="s">
        <v>1637</v>
      </c>
      <c r="D573" s="55" t="s">
        <v>1672</v>
      </c>
      <c r="E573" s="9" t="s">
        <v>128</v>
      </c>
      <c r="H573" s="9">
        <v>3.35</v>
      </c>
      <c r="I573" s="36" t="s">
        <v>130</v>
      </c>
      <c r="M573" s="63"/>
      <c r="O573" s="36">
        <v>-25.9</v>
      </c>
    </row>
    <row r="574" spans="1:15" ht="16" x14ac:dyDescent="0.2">
      <c r="A574" s="9" t="s">
        <v>1634</v>
      </c>
      <c r="B574" s="9" t="s">
        <v>766</v>
      </c>
      <c r="D574" s="55" t="s">
        <v>1672</v>
      </c>
      <c r="E574" s="9" t="s">
        <v>128</v>
      </c>
      <c r="H574" s="9">
        <v>3.35</v>
      </c>
      <c r="I574" s="36" t="s">
        <v>130</v>
      </c>
      <c r="M574" s="63"/>
      <c r="O574" s="36">
        <v>-28.6</v>
      </c>
    </row>
    <row r="575" spans="1:15" ht="16" x14ac:dyDescent="0.2">
      <c r="A575" s="9" t="s">
        <v>1634</v>
      </c>
      <c r="B575" s="9" t="s">
        <v>766</v>
      </c>
      <c r="D575" s="55" t="s">
        <v>1672</v>
      </c>
      <c r="E575" s="9" t="s">
        <v>128</v>
      </c>
      <c r="H575" s="9">
        <v>3.35</v>
      </c>
      <c r="I575" s="36" t="s">
        <v>130</v>
      </c>
      <c r="M575" s="63"/>
      <c r="O575" s="36">
        <v>-29.5</v>
      </c>
    </row>
    <row r="576" spans="1:15" ht="16" x14ac:dyDescent="0.2">
      <c r="A576" s="9" t="s">
        <v>1634</v>
      </c>
      <c r="B576" s="9" t="s">
        <v>766</v>
      </c>
      <c r="D576" s="55" t="s">
        <v>1672</v>
      </c>
      <c r="E576" s="9" t="s">
        <v>128</v>
      </c>
      <c r="H576" s="9">
        <v>3.35</v>
      </c>
      <c r="I576" s="36" t="s">
        <v>130</v>
      </c>
      <c r="M576" s="63"/>
      <c r="O576" s="36">
        <v>-28.3</v>
      </c>
    </row>
    <row r="577" spans="1:15" ht="16" x14ac:dyDescent="0.2">
      <c r="A577" s="9" t="s">
        <v>1634</v>
      </c>
      <c r="B577" s="9" t="s">
        <v>764</v>
      </c>
      <c r="D577" s="55" t="s">
        <v>1672</v>
      </c>
      <c r="E577" s="9" t="s">
        <v>6</v>
      </c>
      <c r="H577" s="9">
        <v>3.35</v>
      </c>
      <c r="I577" s="36" t="s">
        <v>130</v>
      </c>
      <c r="J577" s="36">
        <v>1.4</v>
      </c>
      <c r="K577" s="61" t="s">
        <v>3210</v>
      </c>
      <c r="M577" s="63"/>
      <c r="O577" s="36">
        <v>-28</v>
      </c>
    </row>
    <row r="578" spans="1:15" ht="16" x14ac:dyDescent="0.2">
      <c r="A578" s="9" t="s">
        <v>1634</v>
      </c>
      <c r="B578" s="9" t="s">
        <v>764</v>
      </c>
      <c r="D578" s="55" t="s">
        <v>1672</v>
      </c>
      <c r="E578" s="9" t="s">
        <v>6</v>
      </c>
      <c r="H578" s="9">
        <v>3.35</v>
      </c>
      <c r="I578" s="36" t="s">
        <v>130</v>
      </c>
      <c r="J578" s="36">
        <v>0.37</v>
      </c>
      <c r="K578" s="61" t="s">
        <v>3210</v>
      </c>
      <c r="M578" s="63"/>
      <c r="O578" s="36">
        <v>-28.7</v>
      </c>
    </row>
    <row r="579" spans="1:15" ht="16" x14ac:dyDescent="0.2">
      <c r="A579" s="9" t="s">
        <v>1634</v>
      </c>
      <c r="B579" s="9" t="s">
        <v>1635</v>
      </c>
      <c r="D579" s="55" t="s">
        <v>1673</v>
      </c>
      <c r="E579" s="9" t="s">
        <v>6</v>
      </c>
      <c r="H579" s="9">
        <v>3.45</v>
      </c>
      <c r="I579" s="36" t="s">
        <v>130</v>
      </c>
      <c r="M579" s="63"/>
      <c r="O579" s="36">
        <v>-28.8</v>
      </c>
    </row>
    <row r="580" spans="1:15" ht="16" x14ac:dyDescent="0.2">
      <c r="A580" s="9" t="s">
        <v>1634</v>
      </c>
      <c r="B580" s="9" t="s">
        <v>1635</v>
      </c>
      <c r="D580" s="55" t="s">
        <v>1673</v>
      </c>
      <c r="E580" s="9" t="s">
        <v>6</v>
      </c>
      <c r="H580" s="9">
        <v>3.45</v>
      </c>
      <c r="I580" s="36" t="s">
        <v>130</v>
      </c>
      <c r="M580" s="63"/>
      <c r="O580" s="36">
        <v>-28.4</v>
      </c>
    </row>
    <row r="581" spans="1:15" ht="16" x14ac:dyDescent="0.2">
      <c r="A581" s="9" t="s">
        <v>1634</v>
      </c>
      <c r="B581" s="9" t="s">
        <v>1635</v>
      </c>
      <c r="D581" s="55" t="s">
        <v>1673</v>
      </c>
      <c r="E581" s="9" t="s">
        <v>6</v>
      </c>
      <c r="H581" s="9">
        <v>3.45</v>
      </c>
      <c r="I581" s="36" t="s">
        <v>130</v>
      </c>
      <c r="M581" s="63"/>
      <c r="O581" s="36">
        <v>-32.1</v>
      </c>
    </row>
    <row r="582" spans="1:15" ht="16" x14ac:dyDescent="0.2">
      <c r="A582" s="9" t="s">
        <v>1634</v>
      </c>
      <c r="B582" s="9" t="s">
        <v>1635</v>
      </c>
      <c r="D582" s="55" t="s">
        <v>1673</v>
      </c>
      <c r="E582" s="9" t="s">
        <v>6</v>
      </c>
      <c r="H582" s="9">
        <v>3.45</v>
      </c>
      <c r="I582" s="36" t="s">
        <v>130</v>
      </c>
      <c r="M582" s="63"/>
      <c r="O582" s="36">
        <v>-32.9</v>
      </c>
    </row>
    <row r="583" spans="1:15" ht="16" x14ac:dyDescent="0.2">
      <c r="A583" s="9" t="s">
        <v>1634</v>
      </c>
      <c r="B583" s="9" t="s">
        <v>764</v>
      </c>
      <c r="D583" s="55" t="s">
        <v>2591</v>
      </c>
      <c r="E583" s="9" t="s">
        <v>6</v>
      </c>
      <c r="H583" s="9">
        <v>3.45</v>
      </c>
      <c r="I583" s="36" t="s">
        <v>130</v>
      </c>
      <c r="J583" s="36">
        <v>2.1</v>
      </c>
      <c r="K583" s="61" t="s">
        <v>3210</v>
      </c>
      <c r="M583" s="63"/>
      <c r="O583" s="36">
        <v>-31.4</v>
      </c>
    </row>
    <row r="584" spans="1:15" ht="16" x14ac:dyDescent="0.2">
      <c r="A584" s="9" t="s">
        <v>1634</v>
      </c>
      <c r="B584" s="9" t="s">
        <v>764</v>
      </c>
      <c r="D584" s="55" t="s">
        <v>2591</v>
      </c>
      <c r="E584" s="9" t="s">
        <v>6</v>
      </c>
      <c r="H584" s="9">
        <v>3.45</v>
      </c>
      <c r="I584" s="36" t="s">
        <v>130</v>
      </c>
      <c r="J584" s="36">
        <v>2</v>
      </c>
      <c r="K584" s="61" t="s">
        <v>3210</v>
      </c>
      <c r="M584" s="63"/>
      <c r="O584" s="36">
        <v>-26.1</v>
      </c>
    </row>
    <row r="585" spans="1:15" ht="16" x14ac:dyDescent="0.2">
      <c r="A585" s="9" t="s">
        <v>1634</v>
      </c>
      <c r="B585" s="9" t="s">
        <v>764</v>
      </c>
      <c r="D585" s="55" t="s">
        <v>2591</v>
      </c>
      <c r="E585" s="9" t="s">
        <v>6</v>
      </c>
      <c r="H585" s="9">
        <v>3.45</v>
      </c>
      <c r="I585" s="36" t="s">
        <v>130</v>
      </c>
      <c r="J585" s="36">
        <v>7.4</v>
      </c>
      <c r="K585" s="61" t="s">
        <v>3210</v>
      </c>
      <c r="M585" s="63"/>
      <c r="O585" s="36">
        <v>-26.2</v>
      </c>
    </row>
    <row r="586" spans="1:15" ht="16" x14ac:dyDescent="0.2">
      <c r="A586" s="9" t="s">
        <v>1634</v>
      </c>
      <c r="B586" s="9" t="s">
        <v>764</v>
      </c>
      <c r="D586" s="55" t="s">
        <v>2591</v>
      </c>
      <c r="E586" s="9" t="s">
        <v>6</v>
      </c>
      <c r="H586" s="9">
        <v>3.45</v>
      </c>
      <c r="I586" s="36" t="s">
        <v>130</v>
      </c>
      <c r="J586" s="36">
        <v>2.2999999999999998</v>
      </c>
      <c r="K586" s="61" t="s">
        <v>3210</v>
      </c>
      <c r="M586" s="63"/>
      <c r="O586" s="36">
        <v>-33</v>
      </c>
    </row>
    <row r="587" spans="1:15" ht="16" x14ac:dyDescent="0.2">
      <c r="A587" s="9" t="s">
        <v>1634</v>
      </c>
      <c r="B587" s="9" t="s">
        <v>764</v>
      </c>
      <c r="D587" s="55" t="s">
        <v>2591</v>
      </c>
      <c r="E587" s="9" t="s">
        <v>6</v>
      </c>
      <c r="H587" s="9">
        <v>3.45</v>
      </c>
      <c r="I587" s="36" t="s">
        <v>130</v>
      </c>
      <c r="J587" s="36">
        <v>3.6</v>
      </c>
      <c r="K587" s="61" t="s">
        <v>3210</v>
      </c>
      <c r="M587" s="63"/>
      <c r="O587" s="36">
        <v>-32.9</v>
      </c>
    </row>
    <row r="588" spans="1:15" ht="16" x14ac:dyDescent="0.2">
      <c r="A588" s="9" t="s">
        <v>1634</v>
      </c>
      <c r="B588" s="9" t="s">
        <v>764</v>
      </c>
      <c r="D588" s="55" t="s">
        <v>2591</v>
      </c>
      <c r="E588" s="9" t="s">
        <v>6</v>
      </c>
      <c r="H588" s="9">
        <v>3.45</v>
      </c>
      <c r="I588" s="36" t="s">
        <v>130</v>
      </c>
      <c r="J588" s="36">
        <v>1.7</v>
      </c>
      <c r="K588" s="61" t="s">
        <v>3210</v>
      </c>
      <c r="M588" s="63"/>
      <c r="O588" s="36">
        <v>-28.4</v>
      </c>
    </row>
    <row r="589" spans="1:15" ht="16" x14ac:dyDescent="0.2">
      <c r="A589" s="9" t="s">
        <v>1634</v>
      </c>
      <c r="B589" s="9" t="s">
        <v>764</v>
      </c>
      <c r="D589" s="55" t="s">
        <v>2591</v>
      </c>
      <c r="E589" s="9" t="s">
        <v>6</v>
      </c>
      <c r="H589" s="9">
        <v>3.45</v>
      </c>
      <c r="I589" s="36" t="s">
        <v>130</v>
      </c>
      <c r="J589" s="36">
        <v>11.5</v>
      </c>
      <c r="K589" s="61" t="s">
        <v>3210</v>
      </c>
      <c r="M589" s="63"/>
      <c r="O589" s="36">
        <v>-15.4</v>
      </c>
    </row>
    <row r="590" spans="1:15" ht="16" x14ac:dyDescent="0.2">
      <c r="A590" s="9" t="s">
        <v>1634</v>
      </c>
      <c r="B590" s="9" t="s">
        <v>764</v>
      </c>
      <c r="D590" s="55" t="s">
        <v>2591</v>
      </c>
      <c r="E590" s="9" t="s">
        <v>6</v>
      </c>
      <c r="H590" s="9">
        <v>3.45</v>
      </c>
      <c r="I590" s="36" t="s">
        <v>130</v>
      </c>
      <c r="J590" s="36">
        <v>15.5</v>
      </c>
      <c r="K590" s="61" t="s">
        <v>3210</v>
      </c>
      <c r="M590" s="63"/>
      <c r="O590" s="36">
        <v>-14.3</v>
      </c>
    </row>
    <row r="591" spans="1:15" ht="16" x14ac:dyDescent="0.2">
      <c r="A591" s="9" t="s">
        <v>1634</v>
      </c>
      <c r="B591" s="9" t="s">
        <v>766</v>
      </c>
      <c r="D591" s="55" t="s">
        <v>2591</v>
      </c>
      <c r="E591" s="9" t="s">
        <v>6</v>
      </c>
      <c r="H591" s="9">
        <v>3.45</v>
      </c>
      <c r="I591" s="36" t="s">
        <v>130</v>
      </c>
      <c r="M591" s="63"/>
      <c r="O591" s="36">
        <v>-26.9</v>
      </c>
    </row>
    <row r="592" spans="1:15" ht="16" x14ac:dyDescent="0.2">
      <c r="A592" s="9" t="s">
        <v>1634</v>
      </c>
      <c r="B592" s="9" t="s">
        <v>1635</v>
      </c>
      <c r="D592" s="55" t="s">
        <v>2591</v>
      </c>
      <c r="E592" s="9" t="s">
        <v>6</v>
      </c>
      <c r="H592" s="9">
        <v>3.45</v>
      </c>
      <c r="I592" s="36" t="s">
        <v>130</v>
      </c>
      <c r="M592" s="63"/>
      <c r="O592" s="36">
        <v>-24.9</v>
      </c>
    </row>
    <row r="593" spans="1:15" ht="16" x14ac:dyDescent="0.2">
      <c r="A593" s="9" t="s">
        <v>1634</v>
      </c>
      <c r="B593" s="9" t="s">
        <v>1635</v>
      </c>
      <c r="D593" s="55" t="s">
        <v>2591</v>
      </c>
      <c r="E593" s="9" t="s">
        <v>6</v>
      </c>
      <c r="H593" s="9">
        <v>3.45</v>
      </c>
      <c r="I593" s="36" t="s">
        <v>130</v>
      </c>
      <c r="M593" s="63"/>
      <c r="O593" s="36">
        <v>-26.9</v>
      </c>
    </row>
    <row r="594" spans="1:15" ht="16" x14ac:dyDescent="0.2">
      <c r="A594" s="9" t="s">
        <v>1634</v>
      </c>
      <c r="B594" s="9" t="s">
        <v>1635</v>
      </c>
      <c r="D594" s="55" t="s">
        <v>2591</v>
      </c>
      <c r="E594" s="9" t="s">
        <v>6</v>
      </c>
      <c r="H594" s="9">
        <v>3.45</v>
      </c>
      <c r="I594" s="36" t="s">
        <v>130</v>
      </c>
      <c r="M594" s="63"/>
      <c r="O594" s="36">
        <v>-31.4</v>
      </c>
    </row>
    <row r="595" spans="1:15" ht="16" x14ac:dyDescent="0.2">
      <c r="A595" s="9" t="s">
        <v>1634</v>
      </c>
      <c r="B595" s="9" t="s">
        <v>1635</v>
      </c>
      <c r="D595" s="55" t="s">
        <v>1674</v>
      </c>
      <c r="E595" s="9" t="s">
        <v>6</v>
      </c>
      <c r="H595" s="9">
        <v>3.55</v>
      </c>
      <c r="I595" s="36" t="s">
        <v>130</v>
      </c>
      <c r="M595" s="63"/>
      <c r="O595" s="36">
        <v>-19.5</v>
      </c>
    </row>
    <row r="596" spans="1:15" ht="16" x14ac:dyDescent="0.2">
      <c r="A596" s="9" t="s">
        <v>1634</v>
      </c>
      <c r="B596" s="9" t="s">
        <v>1635</v>
      </c>
      <c r="D596" s="55" t="s">
        <v>1674</v>
      </c>
      <c r="E596" s="9" t="s">
        <v>6</v>
      </c>
      <c r="H596" s="9">
        <v>3.55</v>
      </c>
      <c r="I596" s="36" t="s">
        <v>130</v>
      </c>
      <c r="M596" s="63"/>
      <c r="O596" s="36">
        <v>-15.5</v>
      </c>
    </row>
    <row r="597" spans="1:15" ht="16" x14ac:dyDescent="0.2">
      <c r="A597" s="9" t="s">
        <v>1634</v>
      </c>
      <c r="B597" s="9" t="s">
        <v>1635</v>
      </c>
      <c r="D597" s="55" t="s">
        <v>1674</v>
      </c>
      <c r="E597" s="9" t="s">
        <v>6</v>
      </c>
      <c r="H597" s="9">
        <v>3.55</v>
      </c>
      <c r="I597" s="36" t="s">
        <v>130</v>
      </c>
      <c r="M597" s="63"/>
      <c r="O597" s="36">
        <v>-15.1</v>
      </c>
    </row>
    <row r="598" spans="1:15" ht="16" x14ac:dyDescent="0.2">
      <c r="A598" s="9" t="s">
        <v>1634</v>
      </c>
      <c r="B598" s="9" t="s">
        <v>1635</v>
      </c>
      <c r="D598" s="55" t="s">
        <v>1674</v>
      </c>
      <c r="E598" s="9" t="s">
        <v>6</v>
      </c>
      <c r="H598" s="9">
        <v>3.55</v>
      </c>
      <c r="I598" s="36" t="s">
        <v>130</v>
      </c>
      <c r="M598" s="63"/>
      <c r="O598" s="36">
        <v>-19.600000000000001</v>
      </c>
    </row>
    <row r="599" spans="1:15" ht="16" x14ac:dyDescent="0.2">
      <c r="A599" s="9" t="s">
        <v>1634</v>
      </c>
      <c r="B599" s="9" t="s">
        <v>1635</v>
      </c>
      <c r="D599" s="55" t="s">
        <v>1674</v>
      </c>
      <c r="E599" s="9" t="s">
        <v>6</v>
      </c>
      <c r="H599" s="9">
        <v>3.55</v>
      </c>
      <c r="I599" s="36" t="s">
        <v>130</v>
      </c>
      <c r="M599" s="63"/>
      <c r="O599" s="36">
        <v>-15.5</v>
      </c>
    </row>
    <row r="600" spans="1:15" ht="16" x14ac:dyDescent="0.2">
      <c r="A600" s="9" t="s">
        <v>1634</v>
      </c>
      <c r="B600" s="9" t="s">
        <v>1635</v>
      </c>
      <c r="D600" s="55" t="s">
        <v>1674</v>
      </c>
      <c r="E600" s="9" t="s">
        <v>6</v>
      </c>
      <c r="H600" s="9">
        <v>3.55</v>
      </c>
      <c r="I600" s="36" t="s">
        <v>130</v>
      </c>
      <c r="M600" s="63"/>
      <c r="O600" s="36">
        <v>-15.1</v>
      </c>
    </row>
    <row r="601" spans="1:15" ht="16" x14ac:dyDescent="0.2">
      <c r="A601" s="9" t="s">
        <v>1634</v>
      </c>
      <c r="B601" s="9" t="s">
        <v>1675</v>
      </c>
      <c r="D601" s="55" t="s">
        <v>1676</v>
      </c>
      <c r="E601" s="9" t="s">
        <v>129</v>
      </c>
      <c r="H601" s="9">
        <v>3.7</v>
      </c>
      <c r="I601" s="36" t="s">
        <v>130</v>
      </c>
      <c r="M601" s="63"/>
      <c r="O601" s="36">
        <v>-22.2</v>
      </c>
    </row>
    <row r="602" spans="1:15" ht="16" x14ac:dyDescent="0.2">
      <c r="A602" s="9" t="s">
        <v>1634</v>
      </c>
      <c r="B602" s="9" t="s">
        <v>1675</v>
      </c>
      <c r="D602" s="55" t="s">
        <v>1676</v>
      </c>
      <c r="E602" s="9" t="s">
        <v>129</v>
      </c>
      <c r="H602" s="9">
        <v>3.7</v>
      </c>
      <c r="I602" s="36" t="s">
        <v>130</v>
      </c>
      <c r="M602" s="63"/>
      <c r="O602" s="36">
        <v>-21.6</v>
      </c>
    </row>
    <row r="603" spans="1:15" ht="16" x14ac:dyDescent="0.2">
      <c r="A603" s="9" t="s">
        <v>1634</v>
      </c>
      <c r="B603" s="9" t="s">
        <v>1675</v>
      </c>
      <c r="D603" s="55" t="s">
        <v>1676</v>
      </c>
      <c r="E603" s="9" t="s">
        <v>134</v>
      </c>
      <c r="H603" s="9">
        <v>3.7</v>
      </c>
      <c r="I603" s="36" t="s">
        <v>130</v>
      </c>
      <c r="M603" s="63"/>
      <c r="O603" s="36">
        <v>-9.1999999999999993</v>
      </c>
    </row>
    <row r="604" spans="1:15" ht="16" x14ac:dyDescent="0.2">
      <c r="A604" s="9" t="s">
        <v>1634</v>
      </c>
      <c r="B604" s="9" t="s">
        <v>1675</v>
      </c>
      <c r="D604" s="55" t="s">
        <v>1676</v>
      </c>
      <c r="E604" s="9" t="s">
        <v>134</v>
      </c>
      <c r="H604" s="9">
        <v>3.7</v>
      </c>
      <c r="I604" s="36" t="s">
        <v>130</v>
      </c>
      <c r="M604" s="63"/>
      <c r="O604" s="36">
        <v>-22.2</v>
      </c>
    </row>
    <row r="605" spans="1:15" ht="16" x14ac:dyDescent="0.2">
      <c r="A605" s="9" t="s">
        <v>1634</v>
      </c>
      <c r="B605" s="9" t="s">
        <v>1675</v>
      </c>
      <c r="D605" s="55" t="s">
        <v>1676</v>
      </c>
      <c r="E605" s="9" t="s">
        <v>134</v>
      </c>
      <c r="H605" s="9">
        <v>3.7</v>
      </c>
      <c r="I605" s="36" t="s">
        <v>130</v>
      </c>
      <c r="M605" s="63"/>
      <c r="O605" s="36">
        <v>-14.4</v>
      </c>
    </row>
    <row r="606" spans="1:15" ht="16" x14ac:dyDescent="0.2">
      <c r="A606" s="9" t="s">
        <v>1634</v>
      </c>
      <c r="B606" s="9" t="s">
        <v>1675</v>
      </c>
      <c r="D606" s="55" t="s">
        <v>1676</v>
      </c>
      <c r="E606" s="9" t="s">
        <v>129</v>
      </c>
      <c r="H606" s="9">
        <v>3.7</v>
      </c>
      <c r="I606" s="36" t="s">
        <v>130</v>
      </c>
      <c r="M606" s="63"/>
      <c r="O606" s="36">
        <v>-9</v>
      </c>
    </row>
    <row r="607" spans="1:15" ht="16" x14ac:dyDescent="0.2">
      <c r="A607" s="9" t="s">
        <v>1634</v>
      </c>
      <c r="B607" s="9" t="s">
        <v>1675</v>
      </c>
      <c r="D607" s="55" t="s">
        <v>1676</v>
      </c>
      <c r="E607" s="9" t="s">
        <v>129</v>
      </c>
      <c r="H607" s="9">
        <v>3.7</v>
      </c>
      <c r="I607" s="36" t="s">
        <v>130</v>
      </c>
      <c r="M607" s="63"/>
      <c r="O607" s="36">
        <v>-24.9</v>
      </c>
    </row>
    <row r="608" spans="1:15" ht="16" x14ac:dyDescent="0.2">
      <c r="A608" s="9" t="s">
        <v>1634</v>
      </c>
      <c r="B608" s="9" t="s">
        <v>1675</v>
      </c>
      <c r="D608" s="55" t="s">
        <v>1676</v>
      </c>
      <c r="E608" s="9" t="s">
        <v>129</v>
      </c>
      <c r="H608" s="9">
        <v>3.7</v>
      </c>
      <c r="I608" s="36" t="s">
        <v>130</v>
      </c>
      <c r="M608" s="63"/>
      <c r="O608" s="36">
        <v>-13.4</v>
      </c>
    </row>
    <row r="609" spans="1:16" ht="16" x14ac:dyDescent="0.2">
      <c r="A609" s="9" t="s">
        <v>1634</v>
      </c>
      <c r="B609" s="9" t="s">
        <v>1675</v>
      </c>
      <c r="D609" s="55" t="s">
        <v>1676</v>
      </c>
      <c r="E609" s="9" t="s">
        <v>129</v>
      </c>
      <c r="H609" s="9">
        <v>3.7</v>
      </c>
      <c r="I609" s="36" t="s">
        <v>130</v>
      </c>
      <c r="M609" s="63"/>
      <c r="O609" s="36">
        <v>-18.7</v>
      </c>
    </row>
    <row r="610" spans="1:16" ht="16" x14ac:dyDescent="0.2">
      <c r="A610" s="9" t="s">
        <v>1634</v>
      </c>
      <c r="B610" s="9" t="s">
        <v>1675</v>
      </c>
      <c r="D610" s="55" t="s">
        <v>1676</v>
      </c>
      <c r="E610" s="9" t="s">
        <v>134</v>
      </c>
      <c r="H610" s="9">
        <v>3.7</v>
      </c>
      <c r="I610" s="36" t="s">
        <v>130</v>
      </c>
      <c r="M610" s="63"/>
      <c r="O610" s="36">
        <v>-16.8</v>
      </c>
    </row>
    <row r="611" spans="1:16" ht="16" x14ac:dyDescent="0.2">
      <c r="A611" s="9" t="s">
        <v>1634</v>
      </c>
      <c r="B611" s="9" t="s">
        <v>1675</v>
      </c>
      <c r="D611" s="55" t="s">
        <v>1676</v>
      </c>
      <c r="E611" s="9" t="s">
        <v>134</v>
      </c>
      <c r="H611" s="9">
        <v>3.7</v>
      </c>
      <c r="I611" s="36" t="s">
        <v>130</v>
      </c>
      <c r="M611" s="63"/>
      <c r="O611" s="36">
        <v>-12.4</v>
      </c>
    </row>
    <row r="612" spans="1:16" ht="16" x14ac:dyDescent="0.2">
      <c r="A612" s="9" t="s">
        <v>1634</v>
      </c>
      <c r="B612" s="9" t="s">
        <v>1675</v>
      </c>
      <c r="D612" s="55" t="s">
        <v>1676</v>
      </c>
      <c r="E612" s="9" t="s">
        <v>129</v>
      </c>
      <c r="H612" s="9">
        <v>3.7</v>
      </c>
      <c r="I612" s="36" t="s">
        <v>130</v>
      </c>
      <c r="M612" s="63"/>
      <c r="O612" s="36">
        <v>-5.9</v>
      </c>
    </row>
    <row r="613" spans="1:16" ht="16" x14ac:dyDescent="0.2">
      <c r="A613" s="9" t="s">
        <v>1634</v>
      </c>
      <c r="B613" s="9" t="s">
        <v>1675</v>
      </c>
      <c r="D613" s="55" t="s">
        <v>1676</v>
      </c>
      <c r="E613" s="9" t="s">
        <v>129</v>
      </c>
      <c r="H613" s="9">
        <v>3.7</v>
      </c>
      <c r="I613" s="36" t="s">
        <v>130</v>
      </c>
      <c r="M613" s="63"/>
      <c r="O613" s="36">
        <v>-8.3000000000000007</v>
      </c>
    </row>
    <row r="614" spans="1:16" ht="16" x14ac:dyDescent="0.2">
      <c r="A614" s="9" t="s">
        <v>1634</v>
      </c>
      <c r="B614" s="9" t="s">
        <v>1677</v>
      </c>
      <c r="D614" s="55" t="s">
        <v>1676</v>
      </c>
      <c r="E614" s="9" t="s">
        <v>134</v>
      </c>
      <c r="H614" s="9">
        <v>3.7</v>
      </c>
      <c r="I614" s="36" t="s">
        <v>130</v>
      </c>
      <c r="M614" s="63"/>
      <c r="O614" s="36">
        <v>-10.3</v>
      </c>
    </row>
    <row r="615" spans="1:16" ht="16" x14ac:dyDescent="0.2">
      <c r="A615" s="9" t="s">
        <v>1634</v>
      </c>
      <c r="B615" s="9" t="s">
        <v>1677</v>
      </c>
      <c r="D615" s="55" t="s">
        <v>1676</v>
      </c>
      <c r="E615" s="9" t="s">
        <v>134</v>
      </c>
      <c r="H615" s="9">
        <v>3.7</v>
      </c>
      <c r="I615" s="36" t="s">
        <v>130</v>
      </c>
      <c r="M615" s="63"/>
      <c r="O615" s="36">
        <v>-9.3000000000000007</v>
      </c>
    </row>
    <row r="616" spans="1:16" ht="16" x14ac:dyDescent="0.2">
      <c r="A616" s="9" t="s">
        <v>1634</v>
      </c>
      <c r="B616" s="9" t="s">
        <v>1677</v>
      </c>
      <c r="D616" s="55" t="s">
        <v>1676</v>
      </c>
      <c r="E616" s="9" t="s">
        <v>134</v>
      </c>
      <c r="H616" s="9">
        <v>3.7</v>
      </c>
      <c r="I616" s="36" t="s">
        <v>130</v>
      </c>
      <c r="M616" s="63"/>
      <c r="O616" s="36">
        <v>-10.7</v>
      </c>
    </row>
    <row r="617" spans="1:16" ht="16" x14ac:dyDescent="0.2">
      <c r="A617" s="9" t="s">
        <v>1634</v>
      </c>
      <c r="B617" s="9" t="s">
        <v>1677</v>
      </c>
      <c r="D617" s="55" t="s">
        <v>1676</v>
      </c>
      <c r="E617" s="9" t="s">
        <v>134</v>
      </c>
      <c r="H617" s="9">
        <v>3.7</v>
      </c>
      <c r="I617" s="36" t="s">
        <v>130</v>
      </c>
      <c r="M617" s="63"/>
      <c r="O617" s="36">
        <v>-12.5</v>
      </c>
    </row>
    <row r="618" spans="1:16" ht="16" x14ac:dyDescent="0.2">
      <c r="A618" s="9" t="s">
        <v>1634</v>
      </c>
      <c r="B618" s="9" t="s">
        <v>1677</v>
      </c>
      <c r="D618" s="55" t="s">
        <v>1676</v>
      </c>
      <c r="E618" s="9" t="s">
        <v>134</v>
      </c>
      <c r="H618" s="9">
        <v>3.7</v>
      </c>
      <c r="I618" s="36" t="s">
        <v>130</v>
      </c>
      <c r="M618" s="63"/>
      <c r="O618" s="36">
        <v>-16.3</v>
      </c>
    </row>
    <row r="619" spans="1:16" ht="16" x14ac:dyDescent="0.2">
      <c r="A619" s="9" t="s">
        <v>1634</v>
      </c>
      <c r="B619" s="9" t="s">
        <v>1677</v>
      </c>
      <c r="D619" s="55" t="s">
        <v>1676</v>
      </c>
      <c r="E619" s="9" t="s">
        <v>134</v>
      </c>
      <c r="H619" s="9">
        <v>3.7</v>
      </c>
      <c r="I619" s="36" t="s">
        <v>130</v>
      </c>
      <c r="M619" s="63"/>
      <c r="O619" s="36">
        <v>-15.3</v>
      </c>
    </row>
    <row r="620" spans="1:16" ht="16" x14ac:dyDescent="0.2">
      <c r="A620" s="9" t="s">
        <v>1634</v>
      </c>
      <c r="B620" s="9" t="s">
        <v>1677</v>
      </c>
      <c r="D620" s="55" t="s">
        <v>1676</v>
      </c>
      <c r="E620" s="9" t="s">
        <v>134</v>
      </c>
      <c r="H620" s="9">
        <v>3.7</v>
      </c>
      <c r="I620" s="36" t="s">
        <v>130</v>
      </c>
      <c r="M620" s="63"/>
      <c r="O620" s="36">
        <v>-16</v>
      </c>
    </row>
    <row r="621" spans="1:16" ht="16" x14ac:dyDescent="0.2">
      <c r="A621" s="9" t="s">
        <v>1692</v>
      </c>
      <c r="D621" s="55" t="s">
        <v>2592</v>
      </c>
      <c r="E621" s="9" t="s">
        <v>1728</v>
      </c>
      <c r="F621" s="9" t="s">
        <v>404</v>
      </c>
      <c r="H621" s="9">
        <v>2.5</v>
      </c>
      <c r="I621" s="36" t="s">
        <v>1693</v>
      </c>
      <c r="J621" s="36">
        <v>1.7000000000000001E-2</v>
      </c>
      <c r="K621" s="61" t="s">
        <v>3211</v>
      </c>
      <c r="M621" s="63">
        <f>J621</f>
        <v>1.7000000000000001E-2</v>
      </c>
      <c r="O621" s="36">
        <v>-23.64</v>
      </c>
      <c r="P621" s="9" t="s">
        <v>1729</v>
      </c>
    </row>
    <row r="622" spans="1:16" ht="16" x14ac:dyDescent="0.2">
      <c r="A622" s="9" t="s">
        <v>1692</v>
      </c>
      <c r="D622" s="55" t="s">
        <v>2592</v>
      </c>
      <c r="E622" s="9" t="s">
        <v>1728</v>
      </c>
      <c r="F622" s="9" t="s">
        <v>404</v>
      </c>
      <c r="H622" s="9">
        <v>2.5</v>
      </c>
      <c r="I622" s="36" t="s">
        <v>1694</v>
      </c>
      <c r="J622" s="36">
        <v>1.9E-2</v>
      </c>
      <c r="K622" s="61" t="s">
        <v>3211</v>
      </c>
      <c r="M622" s="63">
        <f t="shared" ref="M622:M685" si="5">J622</f>
        <v>1.9E-2</v>
      </c>
      <c r="O622" s="36">
        <v>-21.12</v>
      </c>
    </row>
    <row r="623" spans="1:16" ht="16" x14ac:dyDescent="0.2">
      <c r="A623" s="9" t="s">
        <v>1692</v>
      </c>
      <c r="D623" s="55" t="s">
        <v>2592</v>
      </c>
      <c r="E623" s="9" t="s">
        <v>1728</v>
      </c>
      <c r="F623" s="9" t="s">
        <v>404</v>
      </c>
      <c r="H623" s="9">
        <v>2.5</v>
      </c>
      <c r="I623" s="36" t="s">
        <v>1695</v>
      </c>
      <c r="J623" s="36">
        <v>1.2E-2</v>
      </c>
      <c r="K623" s="61" t="s">
        <v>3211</v>
      </c>
      <c r="M623" s="63">
        <f t="shared" si="5"/>
        <v>1.2E-2</v>
      </c>
      <c r="O623" s="36">
        <v>-23.52</v>
      </c>
    </row>
    <row r="624" spans="1:16" ht="16" x14ac:dyDescent="0.2">
      <c r="A624" s="9" t="s">
        <v>1692</v>
      </c>
      <c r="D624" s="55" t="s">
        <v>2592</v>
      </c>
      <c r="E624" s="9" t="s">
        <v>1728</v>
      </c>
      <c r="F624" s="9" t="s">
        <v>404</v>
      </c>
      <c r="H624" s="9">
        <v>2.5</v>
      </c>
      <c r="I624" s="36" t="s">
        <v>1696</v>
      </c>
      <c r="J624" s="36">
        <v>1.7000000000000001E-2</v>
      </c>
      <c r="K624" s="61" t="s">
        <v>3211</v>
      </c>
      <c r="M624" s="63">
        <f t="shared" si="5"/>
        <v>1.7000000000000001E-2</v>
      </c>
      <c r="O624" s="36">
        <v>-23.95</v>
      </c>
    </row>
    <row r="625" spans="1:15" ht="16" x14ac:dyDescent="0.2">
      <c r="A625" s="9" t="s">
        <v>1692</v>
      </c>
      <c r="D625" s="55" t="s">
        <v>2592</v>
      </c>
      <c r="E625" s="9" t="s">
        <v>1728</v>
      </c>
      <c r="F625" s="9" t="s">
        <v>404</v>
      </c>
      <c r="H625" s="9">
        <v>2.5</v>
      </c>
      <c r="I625" s="36" t="s">
        <v>1697</v>
      </c>
      <c r="J625" s="36">
        <v>1.4999999999999999E-2</v>
      </c>
      <c r="K625" s="61" t="s">
        <v>3211</v>
      </c>
      <c r="M625" s="63">
        <f t="shared" si="5"/>
        <v>1.4999999999999999E-2</v>
      </c>
      <c r="O625" s="36">
        <v>-24.95</v>
      </c>
    </row>
    <row r="626" spans="1:15" ht="16" x14ac:dyDescent="0.2">
      <c r="A626" s="9" t="s">
        <v>1692</v>
      </c>
      <c r="D626" s="55" t="s">
        <v>2592</v>
      </c>
      <c r="E626" s="9" t="s">
        <v>1728</v>
      </c>
      <c r="F626" s="9" t="s">
        <v>404</v>
      </c>
      <c r="H626" s="9">
        <v>2.5</v>
      </c>
      <c r="I626" s="36" t="s">
        <v>1698</v>
      </c>
      <c r="J626" s="36">
        <v>1.6E-2</v>
      </c>
      <c r="K626" s="61" t="s">
        <v>3211</v>
      </c>
      <c r="M626" s="63">
        <f t="shared" si="5"/>
        <v>1.6E-2</v>
      </c>
      <c r="O626" s="36">
        <v>-22.95</v>
      </c>
    </row>
    <row r="627" spans="1:15" ht="16" x14ac:dyDescent="0.2">
      <c r="A627" s="9" t="s">
        <v>1692</v>
      </c>
      <c r="D627" s="55" t="s">
        <v>2592</v>
      </c>
      <c r="E627" s="9" t="s">
        <v>1728</v>
      </c>
      <c r="F627" s="9" t="s">
        <v>404</v>
      </c>
      <c r="H627" s="9">
        <v>2.5</v>
      </c>
      <c r="I627" s="36" t="s">
        <v>1699</v>
      </c>
      <c r="J627" s="36">
        <v>1.7000000000000001E-2</v>
      </c>
      <c r="K627" s="61" t="s">
        <v>3211</v>
      </c>
      <c r="M627" s="63">
        <f t="shared" si="5"/>
        <v>1.7000000000000001E-2</v>
      </c>
      <c r="O627" s="36">
        <v>-25.62</v>
      </c>
    </row>
    <row r="628" spans="1:15" ht="16" x14ac:dyDescent="0.2">
      <c r="A628" s="9" t="s">
        <v>1692</v>
      </c>
      <c r="D628" s="55" t="s">
        <v>2592</v>
      </c>
      <c r="E628" s="9" t="s">
        <v>1728</v>
      </c>
      <c r="F628" s="9" t="s">
        <v>404</v>
      </c>
      <c r="H628" s="9">
        <v>2.5</v>
      </c>
      <c r="I628" s="36" t="s">
        <v>1700</v>
      </c>
      <c r="J628" s="36">
        <v>1.7999999999999999E-2</v>
      </c>
      <c r="K628" s="61" t="s">
        <v>3211</v>
      </c>
      <c r="M628" s="63">
        <f t="shared" si="5"/>
        <v>1.7999999999999999E-2</v>
      </c>
      <c r="O628" s="36">
        <v>-24.52</v>
      </c>
    </row>
    <row r="629" spans="1:15" ht="16" x14ac:dyDescent="0.2">
      <c r="A629" s="9" t="s">
        <v>1692</v>
      </c>
      <c r="D629" s="55" t="s">
        <v>2592</v>
      </c>
      <c r="E629" s="9" t="s">
        <v>1728</v>
      </c>
      <c r="F629" s="9" t="s">
        <v>404</v>
      </c>
      <c r="H629" s="9">
        <v>2.5</v>
      </c>
      <c r="I629" s="36" t="s">
        <v>1701</v>
      </c>
      <c r="J629" s="36">
        <v>1.9E-2</v>
      </c>
      <c r="K629" s="61" t="s">
        <v>3211</v>
      </c>
      <c r="M629" s="63">
        <f t="shared" si="5"/>
        <v>1.9E-2</v>
      </c>
      <c r="O629" s="36">
        <v>-24.86</v>
      </c>
    </row>
    <row r="630" spans="1:15" ht="32" x14ac:dyDescent="0.2">
      <c r="A630" s="9" t="s">
        <v>1692</v>
      </c>
      <c r="D630" s="55" t="s">
        <v>1702</v>
      </c>
      <c r="E630" s="9" t="s">
        <v>1728</v>
      </c>
      <c r="F630" s="9" t="s">
        <v>404</v>
      </c>
      <c r="H630" s="9">
        <v>2.5</v>
      </c>
      <c r="I630" s="36" t="s">
        <v>1703</v>
      </c>
      <c r="J630" s="36">
        <v>1.0999999999999999E-2</v>
      </c>
      <c r="K630" s="61" t="s">
        <v>3211</v>
      </c>
      <c r="M630" s="63">
        <f t="shared" si="5"/>
        <v>1.0999999999999999E-2</v>
      </c>
      <c r="O630" s="36">
        <v>-24.75</v>
      </c>
    </row>
    <row r="631" spans="1:15" ht="32" x14ac:dyDescent="0.2">
      <c r="A631" s="9" t="s">
        <v>1692</v>
      </c>
      <c r="D631" s="55" t="s">
        <v>1702</v>
      </c>
      <c r="E631" s="9" t="s">
        <v>1728</v>
      </c>
      <c r="F631" s="9" t="s">
        <v>404</v>
      </c>
      <c r="H631" s="9">
        <v>2.5</v>
      </c>
      <c r="I631" s="36" t="s">
        <v>1704</v>
      </c>
      <c r="J631" s="36">
        <v>1.6E-2</v>
      </c>
      <c r="K631" s="61" t="s">
        <v>3211</v>
      </c>
      <c r="M631" s="63">
        <f t="shared" si="5"/>
        <v>1.6E-2</v>
      </c>
      <c r="O631" s="36">
        <v>-24.29</v>
      </c>
    </row>
    <row r="632" spans="1:15" ht="32" x14ac:dyDescent="0.2">
      <c r="A632" s="9" t="s">
        <v>1692</v>
      </c>
      <c r="D632" s="55" t="s">
        <v>1702</v>
      </c>
      <c r="E632" s="9" t="s">
        <v>1728</v>
      </c>
      <c r="F632" s="9" t="s">
        <v>404</v>
      </c>
      <c r="H632" s="9">
        <v>2.5</v>
      </c>
      <c r="I632" s="36" t="s">
        <v>1705</v>
      </c>
      <c r="J632" s="36">
        <v>1.7000000000000001E-2</v>
      </c>
      <c r="K632" s="61" t="s">
        <v>3211</v>
      </c>
      <c r="M632" s="63">
        <f t="shared" si="5"/>
        <v>1.7000000000000001E-2</v>
      </c>
      <c r="O632" s="36">
        <v>-25.23</v>
      </c>
    </row>
    <row r="633" spans="1:15" ht="32" x14ac:dyDescent="0.2">
      <c r="A633" s="9" t="s">
        <v>1692</v>
      </c>
      <c r="D633" s="55" t="s">
        <v>1702</v>
      </c>
      <c r="E633" s="9" t="s">
        <v>1728</v>
      </c>
      <c r="F633" s="9" t="s">
        <v>404</v>
      </c>
      <c r="H633" s="9">
        <v>2.5</v>
      </c>
      <c r="I633" s="36" t="s">
        <v>1706</v>
      </c>
      <c r="J633" s="36">
        <v>3.4000000000000002E-2</v>
      </c>
      <c r="K633" s="61" t="s">
        <v>3211</v>
      </c>
      <c r="M633" s="63">
        <f t="shared" si="5"/>
        <v>3.4000000000000002E-2</v>
      </c>
      <c r="O633" s="36">
        <v>-24.89</v>
      </c>
    </row>
    <row r="634" spans="1:15" ht="32" x14ac:dyDescent="0.2">
      <c r="A634" s="9" t="s">
        <v>1692</v>
      </c>
      <c r="D634" s="55" t="s">
        <v>1730</v>
      </c>
      <c r="E634" s="9" t="s">
        <v>1728</v>
      </c>
      <c r="F634" s="9" t="s">
        <v>404</v>
      </c>
      <c r="H634" s="9">
        <v>2.5</v>
      </c>
      <c r="I634" s="36" t="s">
        <v>1707</v>
      </c>
      <c r="J634" s="36">
        <v>1.2E-2</v>
      </c>
      <c r="K634" s="61" t="s">
        <v>3211</v>
      </c>
      <c r="M634" s="63">
        <f t="shared" si="5"/>
        <v>1.2E-2</v>
      </c>
      <c r="O634" s="36">
        <v>-25.24</v>
      </c>
    </row>
    <row r="635" spans="1:15" ht="32" x14ac:dyDescent="0.2">
      <c r="A635" s="9" t="s">
        <v>1692</v>
      </c>
      <c r="D635" s="55" t="s">
        <v>1730</v>
      </c>
      <c r="E635" s="9" t="s">
        <v>1728</v>
      </c>
      <c r="F635" s="9" t="s">
        <v>404</v>
      </c>
      <c r="H635" s="9">
        <v>2.5</v>
      </c>
      <c r="I635" s="36" t="s">
        <v>1708</v>
      </c>
      <c r="J635" s="36">
        <v>1.6E-2</v>
      </c>
      <c r="K635" s="61" t="s">
        <v>3211</v>
      </c>
      <c r="M635" s="63">
        <f t="shared" si="5"/>
        <v>1.6E-2</v>
      </c>
      <c r="O635" s="36">
        <v>-24.95</v>
      </c>
    </row>
    <row r="636" spans="1:15" ht="32" x14ac:dyDescent="0.2">
      <c r="A636" s="9" t="s">
        <v>1692</v>
      </c>
      <c r="D636" s="55" t="s">
        <v>1730</v>
      </c>
      <c r="E636" s="9" t="s">
        <v>1728</v>
      </c>
      <c r="F636" s="9" t="s">
        <v>404</v>
      </c>
      <c r="H636" s="9">
        <v>2.5</v>
      </c>
      <c r="I636" s="36" t="s">
        <v>1709</v>
      </c>
      <c r="J636" s="36">
        <v>1.4999999999999999E-2</v>
      </c>
      <c r="K636" s="61" t="s">
        <v>3211</v>
      </c>
      <c r="M636" s="63">
        <f t="shared" si="5"/>
        <v>1.4999999999999999E-2</v>
      </c>
      <c r="O636" s="36">
        <v>-24.71</v>
      </c>
    </row>
    <row r="637" spans="1:15" ht="32" x14ac:dyDescent="0.2">
      <c r="A637" s="9" t="s">
        <v>1692</v>
      </c>
      <c r="D637" s="55" t="s">
        <v>1730</v>
      </c>
      <c r="E637" s="9" t="s">
        <v>1728</v>
      </c>
      <c r="F637" s="9" t="s">
        <v>404</v>
      </c>
      <c r="H637" s="9">
        <v>2.5</v>
      </c>
      <c r="I637" s="36" t="s">
        <v>1710</v>
      </c>
      <c r="J637" s="36">
        <v>2.1999999999999999E-2</v>
      </c>
      <c r="K637" s="61" t="s">
        <v>3211</v>
      </c>
      <c r="M637" s="63">
        <f t="shared" si="5"/>
        <v>2.1999999999999999E-2</v>
      </c>
      <c r="O637" s="36">
        <v>-25.59</v>
      </c>
    </row>
    <row r="638" spans="1:15" ht="32" x14ac:dyDescent="0.2">
      <c r="A638" s="9" t="s">
        <v>1692</v>
      </c>
      <c r="D638" s="55" t="s">
        <v>1730</v>
      </c>
      <c r="E638" s="9" t="s">
        <v>1728</v>
      </c>
      <c r="F638" s="9" t="s">
        <v>404</v>
      </c>
      <c r="H638" s="9">
        <v>2.5</v>
      </c>
      <c r="I638" s="36" t="s">
        <v>1711</v>
      </c>
      <c r="J638" s="36">
        <v>2.1999999999999999E-2</v>
      </c>
      <c r="K638" s="61" t="s">
        <v>3211</v>
      </c>
      <c r="M638" s="63">
        <f t="shared" si="5"/>
        <v>2.1999999999999999E-2</v>
      </c>
      <c r="O638" s="36">
        <v>-26.08</v>
      </c>
    </row>
    <row r="639" spans="1:15" ht="32" x14ac:dyDescent="0.2">
      <c r="A639" s="9" t="s">
        <v>1692</v>
      </c>
      <c r="D639" s="55" t="s">
        <v>1730</v>
      </c>
      <c r="E639" s="9" t="s">
        <v>1728</v>
      </c>
      <c r="F639" s="9" t="s">
        <v>404</v>
      </c>
      <c r="H639" s="9">
        <v>2.5</v>
      </c>
      <c r="I639" s="36" t="s">
        <v>1712</v>
      </c>
      <c r="J639" s="36">
        <v>1.7000000000000001E-2</v>
      </c>
      <c r="K639" s="61" t="s">
        <v>3211</v>
      </c>
      <c r="M639" s="63">
        <f t="shared" si="5"/>
        <v>1.7000000000000001E-2</v>
      </c>
      <c r="O639" s="36">
        <v>-23.31</v>
      </c>
    </row>
    <row r="640" spans="1:15" ht="32" x14ac:dyDescent="0.2">
      <c r="A640" s="9" t="s">
        <v>1692</v>
      </c>
      <c r="D640" s="55" t="s">
        <v>1730</v>
      </c>
      <c r="E640" s="9" t="s">
        <v>1728</v>
      </c>
      <c r="F640" s="9" t="s">
        <v>404</v>
      </c>
      <c r="H640" s="9">
        <v>2.5</v>
      </c>
      <c r="I640" s="36" t="s">
        <v>1713</v>
      </c>
      <c r="J640" s="36">
        <v>2.4E-2</v>
      </c>
      <c r="K640" s="61" t="s">
        <v>3211</v>
      </c>
      <c r="M640" s="63">
        <f t="shared" si="5"/>
        <v>2.4E-2</v>
      </c>
      <c r="O640" s="36">
        <v>-25.61</v>
      </c>
    </row>
    <row r="641" spans="1:16" ht="32" x14ac:dyDescent="0.2">
      <c r="A641" s="9" t="s">
        <v>1692</v>
      </c>
      <c r="D641" s="55" t="s">
        <v>1730</v>
      </c>
      <c r="E641" s="9" t="s">
        <v>1728</v>
      </c>
      <c r="F641" s="9" t="s">
        <v>404</v>
      </c>
      <c r="H641" s="9">
        <v>2.5</v>
      </c>
      <c r="I641" s="36" t="s">
        <v>1714</v>
      </c>
      <c r="J641" s="36">
        <v>0.02</v>
      </c>
      <c r="K641" s="61" t="s">
        <v>3211</v>
      </c>
      <c r="M641" s="63">
        <f t="shared" si="5"/>
        <v>0.02</v>
      </c>
      <c r="O641" s="36">
        <v>-27.02</v>
      </c>
    </row>
    <row r="642" spans="1:16" ht="32" x14ac:dyDescent="0.2">
      <c r="A642" s="9" t="s">
        <v>1692</v>
      </c>
      <c r="D642" s="55" t="s">
        <v>1730</v>
      </c>
      <c r="E642" s="9" t="s">
        <v>1728</v>
      </c>
      <c r="F642" s="9" t="s">
        <v>404</v>
      </c>
      <c r="H642" s="9">
        <v>2.5</v>
      </c>
      <c r="I642" s="36" t="s">
        <v>1715</v>
      </c>
      <c r="J642" s="36">
        <v>1.7999999999999999E-2</v>
      </c>
      <c r="K642" s="61" t="s">
        <v>3211</v>
      </c>
      <c r="M642" s="63">
        <f t="shared" si="5"/>
        <v>1.7999999999999999E-2</v>
      </c>
      <c r="O642" s="36">
        <v>-24.56</v>
      </c>
    </row>
    <row r="643" spans="1:16" ht="32" x14ac:dyDescent="0.2">
      <c r="A643" s="9" t="s">
        <v>1692</v>
      </c>
      <c r="D643" s="55" t="s">
        <v>1730</v>
      </c>
      <c r="E643" s="9" t="s">
        <v>1728</v>
      </c>
      <c r="F643" s="9" t="s">
        <v>404</v>
      </c>
      <c r="H643" s="9">
        <v>2.5</v>
      </c>
      <c r="I643" s="36" t="s">
        <v>1716</v>
      </c>
      <c r="J643" s="36">
        <v>0.02</v>
      </c>
      <c r="K643" s="61" t="s">
        <v>3211</v>
      </c>
      <c r="M643" s="63">
        <f t="shared" si="5"/>
        <v>0.02</v>
      </c>
      <c r="O643" s="36">
        <v>-26.85</v>
      </c>
    </row>
    <row r="644" spans="1:16" ht="32" x14ac:dyDescent="0.2">
      <c r="A644" s="9" t="s">
        <v>1692</v>
      </c>
      <c r="D644" s="55" t="s">
        <v>1730</v>
      </c>
      <c r="E644" s="9" t="s">
        <v>1728</v>
      </c>
      <c r="F644" s="9" t="s">
        <v>404</v>
      </c>
      <c r="H644" s="9">
        <v>2.5</v>
      </c>
      <c r="I644" s="36" t="s">
        <v>1717</v>
      </c>
      <c r="J644" s="36">
        <v>1.4E-2</v>
      </c>
      <c r="K644" s="61" t="s">
        <v>3211</v>
      </c>
      <c r="M644" s="63">
        <f t="shared" si="5"/>
        <v>1.4E-2</v>
      </c>
      <c r="O644" s="36">
        <v>-25.08</v>
      </c>
    </row>
    <row r="645" spans="1:16" ht="32" x14ac:dyDescent="0.2">
      <c r="A645" s="9" t="s">
        <v>1692</v>
      </c>
      <c r="D645" s="55" t="s">
        <v>1730</v>
      </c>
      <c r="E645" s="9" t="s">
        <v>1728</v>
      </c>
      <c r="F645" s="9" t="s">
        <v>404</v>
      </c>
      <c r="H645" s="9">
        <v>2.5</v>
      </c>
      <c r="I645" s="36" t="s">
        <v>1718</v>
      </c>
      <c r="J645" s="36">
        <v>4.2999999999999997E-2</v>
      </c>
      <c r="K645" s="61" t="s">
        <v>3211</v>
      </c>
      <c r="M645" s="63">
        <f t="shared" si="5"/>
        <v>4.2999999999999997E-2</v>
      </c>
      <c r="O645" s="36">
        <v>-29.27</v>
      </c>
    </row>
    <row r="646" spans="1:16" ht="32" x14ac:dyDescent="0.2">
      <c r="A646" s="9" t="s">
        <v>1692</v>
      </c>
      <c r="D646" s="55" t="s">
        <v>1730</v>
      </c>
      <c r="E646" s="9" t="s">
        <v>1728</v>
      </c>
      <c r="F646" s="9" t="s">
        <v>404</v>
      </c>
      <c r="H646" s="9">
        <v>2.5</v>
      </c>
      <c r="I646" s="36" t="s">
        <v>1719</v>
      </c>
      <c r="J646" s="36">
        <v>2.5000000000000001E-2</v>
      </c>
      <c r="K646" s="61" t="s">
        <v>3211</v>
      </c>
      <c r="M646" s="63">
        <f t="shared" si="5"/>
        <v>2.5000000000000001E-2</v>
      </c>
      <c r="O646" s="36">
        <v>-30.04</v>
      </c>
    </row>
    <row r="647" spans="1:16" ht="32" x14ac:dyDescent="0.2">
      <c r="A647" s="9" t="s">
        <v>1692</v>
      </c>
      <c r="D647" s="55" t="s">
        <v>1730</v>
      </c>
      <c r="E647" s="9" t="s">
        <v>1728</v>
      </c>
      <c r="F647" s="9" t="s">
        <v>404</v>
      </c>
      <c r="H647" s="9">
        <v>2.5</v>
      </c>
      <c r="I647" s="36" t="s">
        <v>1720</v>
      </c>
      <c r="J647" s="36">
        <v>1.4999999999999999E-2</v>
      </c>
      <c r="K647" s="61" t="s">
        <v>3211</v>
      </c>
      <c r="M647" s="63">
        <f t="shared" si="5"/>
        <v>1.4999999999999999E-2</v>
      </c>
      <c r="O647" s="36">
        <v>-26.89</v>
      </c>
    </row>
    <row r="648" spans="1:16" ht="32" x14ac:dyDescent="0.2">
      <c r="A648" s="9" t="s">
        <v>1692</v>
      </c>
      <c r="D648" s="55" t="s">
        <v>1730</v>
      </c>
      <c r="E648" s="9" t="s">
        <v>1728</v>
      </c>
      <c r="F648" s="9" t="s">
        <v>404</v>
      </c>
      <c r="H648" s="9">
        <v>2.5</v>
      </c>
      <c r="I648" s="36" t="s">
        <v>1721</v>
      </c>
      <c r="J648" s="36">
        <v>3.9E-2</v>
      </c>
      <c r="K648" s="61" t="s">
        <v>3211</v>
      </c>
      <c r="M648" s="63">
        <f t="shared" si="5"/>
        <v>3.9E-2</v>
      </c>
      <c r="O648" s="36">
        <v>-29.13</v>
      </c>
    </row>
    <row r="649" spans="1:16" ht="32" x14ac:dyDescent="0.2">
      <c r="A649" s="9" t="s">
        <v>1692</v>
      </c>
      <c r="D649" s="55" t="s">
        <v>1730</v>
      </c>
      <c r="E649" s="9" t="s">
        <v>1728</v>
      </c>
      <c r="F649" s="9" t="s">
        <v>404</v>
      </c>
      <c r="H649" s="9">
        <v>2.5</v>
      </c>
      <c r="I649" s="36" t="s">
        <v>1722</v>
      </c>
      <c r="J649" s="36">
        <v>0.03</v>
      </c>
      <c r="K649" s="61" t="s">
        <v>3211</v>
      </c>
      <c r="M649" s="63">
        <f t="shared" si="5"/>
        <v>0.03</v>
      </c>
      <c r="O649" s="36">
        <v>-30.51</v>
      </c>
    </row>
    <row r="650" spans="1:16" ht="32" x14ac:dyDescent="0.2">
      <c r="A650" s="9" t="s">
        <v>1692</v>
      </c>
      <c r="D650" s="55" t="s">
        <v>1730</v>
      </c>
      <c r="E650" s="9" t="s">
        <v>1728</v>
      </c>
      <c r="F650" s="9" t="s">
        <v>404</v>
      </c>
      <c r="H650" s="9">
        <v>2.5</v>
      </c>
      <c r="I650" s="36" t="s">
        <v>1723</v>
      </c>
      <c r="J650" s="36">
        <v>2.1999999999999999E-2</v>
      </c>
      <c r="K650" s="61" t="s">
        <v>3211</v>
      </c>
      <c r="M650" s="63">
        <f t="shared" si="5"/>
        <v>2.1999999999999999E-2</v>
      </c>
      <c r="O650" s="36">
        <v>-29</v>
      </c>
    </row>
    <row r="651" spans="1:16" ht="32" x14ac:dyDescent="0.2">
      <c r="A651" s="9" t="s">
        <v>1692</v>
      </c>
      <c r="D651" s="55" t="s">
        <v>1730</v>
      </c>
      <c r="E651" s="9" t="s">
        <v>1728</v>
      </c>
      <c r="F651" s="9" t="s">
        <v>404</v>
      </c>
      <c r="H651" s="9">
        <v>2.5</v>
      </c>
      <c r="I651" s="36" t="s">
        <v>1724</v>
      </c>
      <c r="J651" s="36">
        <v>1.2E-2</v>
      </c>
      <c r="K651" s="61" t="s">
        <v>3211</v>
      </c>
      <c r="M651" s="63">
        <f t="shared" si="5"/>
        <v>1.2E-2</v>
      </c>
      <c r="O651" s="36">
        <v>-24.93</v>
      </c>
    </row>
    <row r="652" spans="1:16" ht="32" x14ac:dyDescent="0.2">
      <c r="A652" s="32" t="s">
        <v>1692</v>
      </c>
      <c r="B652" s="32"/>
      <c r="C652" s="32"/>
      <c r="D652" s="56" t="s">
        <v>1730</v>
      </c>
      <c r="E652" s="32" t="s">
        <v>1728</v>
      </c>
      <c r="F652" s="32" t="s">
        <v>404</v>
      </c>
      <c r="G652" s="32"/>
      <c r="H652" s="32">
        <v>2.5</v>
      </c>
      <c r="I652" s="37" t="s">
        <v>1725</v>
      </c>
      <c r="J652" s="37">
        <v>1.4999999999999999E-2</v>
      </c>
      <c r="K652" s="61" t="s">
        <v>3211</v>
      </c>
      <c r="L652" s="37"/>
      <c r="M652" s="63">
        <f t="shared" si="5"/>
        <v>1.4999999999999999E-2</v>
      </c>
      <c r="N652" s="37"/>
      <c r="O652" s="37">
        <v>-27.13</v>
      </c>
      <c r="P652" s="32"/>
    </row>
    <row r="653" spans="1:16" ht="32" x14ac:dyDescent="0.2">
      <c r="A653" s="32" t="s">
        <v>1692</v>
      </c>
      <c r="B653" s="32"/>
      <c r="C653" s="32"/>
      <c r="D653" s="56" t="s">
        <v>1730</v>
      </c>
      <c r="E653" s="32" t="s">
        <v>1728</v>
      </c>
      <c r="F653" s="32" t="s">
        <v>404</v>
      </c>
      <c r="G653" s="32"/>
      <c r="H653" s="32">
        <v>2.5</v>
      </c>
      <c r="I653" s="37" t="s">
        <v>1726</v>
      </c>
      <c r="J653" s="37">
        <v>1.4999999999999999E-2</v>
      </c>
      <c r="K653" s="61" t="s">
        <v>3211</v>
      </c>
      <c r="L653" s="37"/>
      <c r="M653" s="63">
        <f t="shared" si="5"/>
        <v>1.4999999999999999E-2</v>
      </c>
      <c r="N653" s="37"/>
      <c r="O653" s="37">
        <v>-28.18</v>
      </c>
      <c r="P653" s="32"/>
    </row>
    <row r="654" spans="1:16" ht="32" x14ac:dyDescent="0.2">
      <c r="A654" s="32" t="s">
        <v>1692</v>
      </c>
      <c r="B654" s="32"/>
      <c r="C654" s="32"/>
      <c r="D654" s="56" t="s">
        <v>1730</v>
      </c>
      <c r="E654" s="32" t="s">
        <v>1728</v>
      </c>
      <c r="F654" s="32" t="s">
        <v>404</v>
      </c>
      <c r="G654" s="32"/>
      <c r="H654" s="32">
        <v>2.5</v>
      </c>
      <c r="I654" s="37" t="s">
        <v>1727</v>
      </c>
      <c r="J654" s="37">
        <v>1.7999999999999999E-2</v>
      </c>
      <c r="K654" s="61" t="s">
        <v>3211</v>
      </c>
      <c r="L654" s="37"/>
      <c r="M654" s="63">
        <f t="shared" si="5"/>
        <v>1.7999999999999999E-2</v>
      </c>
      <c r="N654" s="37"/>
      <c r="O654" s="37">
        <v>-29.91</v>
      </c>
      <c r="P654" s="32"/>
    </row>
    <row r="655" spans="1:16" ht="16" x14ac:dyDescent="0.2">
      <c r="A655" s="32" t="s">
        <v>1794</v>
      </c>
      <c r="B655" s="32"/>
      <c r="C655" s="32" t="s">
        <v>1798</v>
      </c>
      <c r="D655" s="56" t="s">
        <v>1795</v>
      </c>
      <c r="E655" s="32" t="s">
        <v>1797</v>
      </c>
      <c r="F655" s="32"/>
      <c r="G655" s="32"/>
      <c r="H655" s="32">
        <v>2.2999999999999998</v>
      </c>
      <c r="I655" s="37" t="s">
        <v>1779</v>
      </c>
      <c r="J655" s="37">
        <v>9.2999999999999999E-2</v>
      </c>
      <c r="K655" s="65" t="s">
        <v>3213</v>
      </c>
      <c r="L655" s="37"/>
      <c r="M655" s="63">
        <f t="shared" si="5"/>
        <v>9.2999999999999999E-2</v>
      </c>
      <c r="N655" s="37"/>
      <c r="O655" s="37">
        <v>-27.4</v>
      </c>
      <c r="P655" s="32" t="s">
        <v>3029</v>
      </c>
    </row>
    <row r="656" spans="1:16" ht="16" x14ac:dyDescent="0.2">
      <c r="A656" s="32" t="s">
        <v>1794</v>
      </c>
      <c r="B656" s="32"/>
      <c r="C656" s="32" t="s">
        <v>1798</v>
      </c>
      <c r="D656" s="56" t="s">
        <v>1795</v>
      </c>
      <c r="E656" s="32" t="s">
        <v>1797</v>
      </c>
      <c r="F656" s="32"/>
      <c r="G656" s="32"/>
      <c r="H656" s="32">
        <v>2.2999999999999998</v>
      </c>
      <c r="I656" s="37" t="s">
        <v>1780</v>
      </c>
      <c r="J656" s="37">
        <v>3.4000000000000002E-2</v>
      </c>
      <c r="K656" s="65" t="s">
        <v>3213</v>
      </c>
      <c r="L656" s="37"/>
      <c r="M656" s="63">
        <f t="shared" si="5"/>
        <v>3.4000000000000002E-2</v>
      </c>
      <c r="N656" s="37"/>
      <c r="O656" s="37">
        <v>-27.9</v>
      </c>
      <c r="P656" s="32" t="s">
        <v>3029</v>
      </c>
    </row>
    <row r="657" spans="1:16" ht="16" x14ac:dyDescent="0.2">
      <c r="A657" s="32" t="s">
        <v>1794</v>
      </c>
      <c r="B657" s="32"/>
      <c r="C657" s="32" t="s">
        <v>1798</v>
      </c>
      <c r="D657" s="56" t="s">
        <v>1795</v>
      </c>
      <c r="E657" s="32" t="s">
        <v>1797</v>
      </c>
      <c r="F657" s="32"/>
      <c r="G657" s="32"/>
      <c r="H657" s="32">
        <v>2.2999999999999998</v>
      </c>
      <c r="I657" s="37" t="s">
        <v>1781</v>
      </c>
      <c r="J657" s="37">
        <v>2.8000000000000001E-2</v>
      </c>
      <c r="K657" s="65" t="s">
        <v>3213</v>
      </c>
      <c r="L657" s="37"/>
      <c r="M657" s="63">
        <f t="shared" si="5"/>
        <v>2.8000000000000001E-2</v>
      </c>
      <c r="N657" s="37"/>
      <c r="O657" s="37">
        <v>-29.5</v>
      </c>
      <c r="P657" s="32" t="s">
        <v>3029</v>
      </c>
    </row>
    <row r="658" spans="1:16" ht="16" x14ac:dyDescent="0.2">
      <c r="A658" s="32" t="s">
        <v>1794</v>
      </c>
      <c r="B658" s="32"/>
      <c r="C658" s="32" t="s">
        <v>1798</v>
      </c>
      <c r="D658" s="56" t="s">
        <v>1795</v>
      </c>
      <c r="E658" s="32" t="s">
        <v>1797</v>
      </c>
      <c r="F658" s="32"/>
      <c r="G658" s="32"/>
      <c r="H658" s="32">
        <v>2.2999999999999998</v>
      </c>
      <c r="I658" s="37" t="s">
        <v>1782</v>
      </c>
      <c r="J658" s="37">
        <v>2.8000000000000001E-2</v>
      </c>
      <c r="K658" s="65" t="s">
        <v>3213</v>
      </c>
      <c r="L658" s="37"/>
      <c r="M658" s="63">
        <f t="shared" si="5"/>
        <v>2.8000000000000001E-2</v>
      </c>
      <c r="N658" s="37"/>
      <c r="O658" s="37">
        <v>-27.9</v>
      </c>
      <c r="P658" s="32" t="s">
        <v>3029</v>
      </c>
    </row>
    <row r="659" spans="1:16" ht="16" x14ac:dyDescent="0.2">
      <c r="A659" s="32" t="s">
        <v>1794</v>
      </c>
      <c r="B659" s="32"/>
      <c r="C659" s="32" t="s">
        <v>1798</v>
      </c>
      <c r="D659" s="56" t="s">
        <v>1795</v>
      </c>
      <c r="E659" s="32" t="s">
        <v>1797</v>
      </c>
      <c r="F659" s="32"/>
      <c r="G659" s="32"/>
      <c r="H659" s="32">
        <v>2.2999999999999998</v>
      </c>
      <c r="I659" s="37" t="s">
        <v>1783</v>
      </c>
      <c r="J659" s="37">
        <v>3.3000000000000002E-2</v>
      </c>
      <c r="K659" s="65" t="s">
        <v>3213</v>
      </c>
      <c r="L659" s="37"/>
      <c r="M659" s="63">
        <f t="shared" si="5"/>
        <v>3.3000000000000002E-2</v>
      </c>
      <c r="N659" s="37"/>
      <c r="O659" s="37">
        <v>-26.7</v>
      </c>
      <c r="P659" s="32" t="s">
        <v>3029</v>
      </c>
    </row>
    <row r="660" spans="1:16" ht="16" x14ac:dyDescent="0.2">
      <c r="A660" s="32" t="s">
        <v>1794</v>
      </c>
      <c r="B660" s="32"/>
      <c r="C660" s="32" t="s">
        <v>1798</v>
      </c>
      <c r="D660" s="56" t="s">
        <v>1795</v>
      </c>
      <c r="E660" s="32" t="s">
        <v>1797</v>
      </c>
      <c r="F660" s="32"/>
      <c r="G660" s="32"/>
      <c r="H660" s="32">
        <v>2.2999999999999998</v>
      </c>
      <c r="I660" s="37" t="s">
        <v>1784</v>
      </c>
      <c r="J660" s="37">
        <v>2.4E-2</v>
      </c>
      <c r="K660" s="65" t="s">
        <v>3213</v>
      </c>
      <c r="L660" s="37"/>
      <c r="M660" s="63">
        <f t="shared" si="5"/>
        <v>2.4E-2</v>
      </c>
      <c r="N660" s="37"/>
      <c r="O660" s="37">
        <v>-27.5</v>
      </c>
      <c r="P660" s="32" t="s">
        <v>3029</v>
      </c>
    </row>
    <row r="661" spans="1:16" ht="16" x14ac:dyDescent="0.2">
      <c r="A661" s="32" t="s">
        <v>1794</v>
      </c>
      <c r="B661" s="32"/>
      <c r="C661" s="32" t="s">
        <v>1798</v>
      </c>
      <c r="D661" s="56" t="s">
        <v>1795</v>
      </c>
      <c r="E661" s="32" t="s">
        <v>1797</v>
      </c>
      <c r="F661" s="32"/>
      <c r="G661" s="32"/>
      <c r="H661" s="32">
        <v>2.2999999999999998</v>
      </c>
      <c r="I661" s="37" t="s">
        <v>1785</v>
      </c>
      <c r="J661" s="37">
        <v>3.3000000000000002E-2</v>
      </c>
      <c r="K661" s="65" t="s">
        <v>3213</v>
      </c>
      <c r="L661" s="37"/>
      <c r="M661" s="63">
        <f t="shared" si="5"/>
        <v>3.3000000000000002E-2</v>
      </c>
      <c r="N661" s="37"/>
      <c r="O661" s="37">
        <v>-27</v>
      </c>
      <c r="P661" s="32" t="s">
        <v>3029</v>
      </c>
    </row>
    <row r="662" spans="1:16" ht="16" x14ac:dyDescent="0.2">
      <c r="A662" s="32" t="s">
        <v>1794</v>
      </c>
      <c r="B662" s="32"/>
      <c r="C662" s="32" t="s">
        <v>1798</v>
      </c>
      <c r="D662" s="56" t="s">
        <v>1795</v>
      </c>
      <c r="E662" s="32" t="s">
        <v>1797</v>
      </c>
      <c r="F662" s="32"/>
      <c r="G662" s="32"/>
      <c r="H662" s="32">
        <v>2.2999999999999998</v>
      </c>
      <c r="I662" s="37" t="s">
        <v>1786</v>
      </c>
      <c r="J662" s="37">
        <v>2.4E-2</v>
      </c>
      <c r="K662" s="65" t="s">
        <v>3213</v>
      </c>
      <c r="L662" s="37"/>
      <c r="M662" s="63">
        <f t="shared" si="5"/>
        <v>2.4E-2</v>
      </c>
      <c r="N662" s="37"/>
      <c r="O662" s="37">
        <v>-24.7</v>
      </c>
      <c r="P662" s="32" t="s">
        <v>3029</v>
      </c>
    </row>
    <row r="663" spans="1:16" ht="16" x14ac:dyDescent="0.2">
      <c r="A663" s="32" t="s">
        <v>1794</v>
      </c>
      <c r="B663" s="32"/>
      <c r="C663" s="32" t="s">
        <v>1798</v>
      </c>
      <c r="D663" s="56" t="s">
        <v>1795</v>
      </c>
      <c r="E663" s="32" t="s">
        <v>1797</v>
      </c>
      <c r="F663" s="32"/>
      <c r="G663" s="32"/>
      <c r="H663" s="32">
        <v>2.2999999999999998</v>
      </c>
      <c r="I663" s="37" t="s">
        <v>1787</v>
      </c>
      <c r="J663" s="37">
        <v>1.7999999999999999E-2</v>
      </c>
      <c r="K663" s="65" t="s">
        <v>3213</v>
      </c>
      <c r="L663" s="37"/>
      <c r="M663" s="63">
        <f t="shared" si="5"/>
        <v>1.7999999999999999E-2</v>
      </c>
      <c r="N663" s="37"/>
      <c r="O663" s="37">
        <v>-26.2</v>
      </c>
      <c r="P663" s="32" t="s">
        <v>3029</v>
      </c>
    </row>
    <row r="664" spans="1:16" ht="16" x14ac:dyDescent="0.2">
      <c r="A664" s="32" t="s">
        <v>1794</v>
      </c>
      <c r="B664" s="32"/>
      <c r="C664" s="32" t="s">
        <v>1798</v>
      </c>
      <c r="D664" s="56" t="s">
        <v>1795</v>
      </c>
      <c r="E664" s="32" t="s">
        <v>1797</v>
      </c>
      <c r="F664" s="32"/>
      <c r="G664" s="32"/>
      <c r="H664" s="32">
        <v>2.2999999999999998</v>
      </c>
      <c r="I664" s="37" t="s">
        <v>1788</v>
      </c>
      <c r="J664" s="37">
        <v>1.9E-2</v>
      </c>
      <c r="K664" s="65" t="s">
        <v>3213</v>
      </c>
      <c r="L664" s="37"/>
      <c r="M664" s="63">
        <f t="shared" si="5"/>
        <v>1.9E-2</v>
      </c>
      <c r="N664" s="37"/>
      <c r="O664" s="37">
        <v>-26.4</v>
      </c>
      <c r="P664" s="32" t="s">
        <v>3029</v>
      </c>
    </row>
    <row r="665" spans="1:16" ht="16" x14ac:dyDescent="0.2">
      <c r="A665" s="32" t="s">
        <v>1794</v>
      </c>
      <c r="B665" s="32"/>
      <c r="C665" s="32" t="s">
        <v>1798</v>
      </c>
      <c r="D665" s="56" t="s">
        <v>1795</v>
      </c>
      <c r="E665" s="32" t="s">
        <v>1797</v>
      </c>
      <c r="F665" s="32"/>
      <c r="G665" s="32"/>
      <c r="H665" s="32">
        <v>2.2999999999999998</v>
      </c>
      <c r="I665" s="37" t="s">
        <v>1789</v>
      </c>
      <c r="J665" s="37">
        <v>2.4E-2</v>
      </c>
      <c r="K665" s="65" t="s">
        <v>3213</v>
      </c>
      <c r="L665" s="37"/>
      <c r="M665" s="63">
        <f t="shared" si="5"/>
        <v>2.4E-2</v>
      </c>
      <c r="N665" s="37"/>
      <c r="O665" s="37">
        <v>-25.8</v>
      </c>
      <c r="P665" s="32" t="s">
        <v>3029</v>
      </c>
    </row>
    <row r="666" spans="1:16" ht="16" x14ac:dyDescent="0.2">
      <c r="A666" s="32" t="s">
        <v>1794</v>
      </c>
      <c r="B666" s="32"/>
      <c r="C666" s="32" t="s">
        <v>1798</v>
      </c>
      <c r="D666" s="56" t="s">
        <v>1795</v>
      </c>
      <c r="E666" s="32" t="s">
        <v>1797</v>
      </c>
      <c r="F666" s="32"/>
      <c r="G666" s="32"/>
      <c r="H666" s="32">
        <v>2.2999999999999998</v>
      </c>
      <c r="I666" s="37" t="s">
        <v>1790</v>
      </c>
      <c r="J666" s="37">
        <v>1.4E-2</v>
      </c>
      <c r="K666" s="65" t="s">
        <v>3213</v>
      </c>
      <c r="L666" s="37"/>
      <c r="M666" s="63">
        <f t="shared" si="5"/>
        <v>1.4E-2</v>
      </c>
      <c r="N666" s="37"/>
      <c r="O666" s="37">
        <v>-25.8</v>
      </c>
      <c r="P666" s="32" t="s">
        <v>3029</v>
      </c>
    </row>
    <row r="667" spans="1:16" ht="16" x14ac:dyDescent="0.2">
      <c r="A667" s="32" t="s">
        <v>1794</v>
      </c>
      <c r="B667" s="32"/>
      <c r="C667" s="32" t="s">
        <v>1798</v>
      </c>
      <c r="D667" s="56" t="s">
        <v>1796</v>
      </c>
      <c r="E667" s="32" t="s">
        <v>1976</v>
      </c>
      <c r="F667" s="32"/>
      <c r="G667" s="32"/>
      <c r="H667" s="32">
        <v>2.2999999999999998</v>
      </c>
      <c r="I667" s="37" t="s">
        <v>1791</v>
      </c>
      <c r="J667" s="37">
        <v>4.2000000000000003E-2</v>
      </c>
      <c r="K667" s="65" t="s">
        <v>3213</v>
      </c>
      <c r="L667" s="37"/>
      <c r="M667" s="63">
        <f t="shared" si="5"/>
        <v>4.2000000000000003E-2</v>
      </c>
      <c r="N667" s="37"/>
      <c r="O667" s="37">
        <v>-26.1</v>
      </c>
      <c r="P667" s="32" t="s">
        <v>3029</v>
      </c>
    </row>
    <row r="668" spans="1:16" ht="16" x14ac:dyDescent="0.2">
      <c r="A668" s="32" t="s">
        <v>1794</v>
      </c>
      <c r="B668" s="32"/>
      <c r="C668" s="32" t="s">
        <v>1798</v>
      </c>
      <c r="D668" s="56" t="s">
        <v>1796</v>
      </c>
      <c r="E668" s="32" t="s">
        <v>1976</v>
      </c>
      <c r="F668" s="32"/>
      <c r="G668" s="32"/>
      <c r="H668" s="32">
        <v>2.2999999999999998</v>
      </c>
      <c r="I668" s="37" t="s">
        <v>1792</v>
      </c>
      <c r="J668" s="37">
        <v>5.7000000000000002E-2</v>
      </c>
      <c r="K668" s="65" t="s">
        <v>3213</v>
      </c>
      <c r="L668" s="37"/>
      <c r="M668" s="63">
        <f t="shared" si="5"/>
        <v>5.7000000000000002E-2</v>
      </c>
      <c r="N668" s="37"/>
      <c r="O668" s="37">
        <v>-29</v>
      </c>
      <c r="P668" s="32" t="s">
        <v>3029</v>
      </c>
    </row>
    <row r="669" spans="1:16" ht="16" x14ac:dyDescent="0.2">
      <c r="A669" s="32" t="s">
        <v>1794</v>
      </c>
      <c r="B669" s="32"/>
      <c r="C669" s="32" t="s">
        <v>1798</v>
      </c>
      <c r="D669" s="56" t="s">
        <v>1796</v>
      </c>
      <c r="E669" s="32" t="s">
        <v>1976</v>
      </c>
      <c r="F669" s="32"/>
      <c r="G669" s="32"/>
      <c r="H669" s="32">
        <v>2.2999999999999998</v>
      </c>
      <c r="I669" s="37" t="s">
        <v>1793</v>
      </c>
      <c r="J669" s="37">
        <v>2.9000000000000001E-2</v>
      </c>
      <c r="K669" s="65" t="s">
        <v>3213</v>
      </c>
      <c r="L669" s="37"/>
      <c r="M669" s="63">
        <f t="shared" si="5"/>
        <v>2.9000000000000001E-2</v>
      </c>
      <c r="N669" s="37"/>
      <c r="O669" s="37">
        <v>-31.1</v>
      </c>
      <c r="P669" s="32" t="s">
        <v>3029</v>
      </c>
    </row>
    <row r="670" spans="1:16" ht="16" x14ac:dyDescent="0.2">
      <c r="A670" s="32" t="s">
        <v>1799</v>
      </c>
      <c r="B670" s="32"/>
      <c r="C670" s="32"/>
      <c r="D670" s="56" t="s">
        <v>1801</v>
      </c>
      <c r="E670" s="32" t="s">
        <v>3021</v>
      </c>
      <c r="F670" s="32"/>
      <c r="G670" s="32"/>
      <c r="H670" s="32">
        <v>2.87</v>
      </c>
      <c r="I670" s="37" t="s">
        <v>1800</v>
      </c>
      <c r="J670" s="37">
        <v>0.03</v>
      </c>
      <c r="K670" s="61" t="s">
        <v>3211</v>
      </c>
      <c r="L670" s="37"/>
      <c r="M670" s="63">
        <f t="shared" si="5"/>
        <v>0.03</v>
      </c>
      <c r="N670" s="37"/>
      <c r="O670" s="37">
        <v>-26.7</v>
      </c>
      <c r="P670" s="32"/>
    </row>
    <row r="671" spans="1:16" ht="16" x14ac:dyDescent="0.2">
      <c r="A671" s="32" t="s">
        <v>1799</v>
      </c>
      <c r="D671" s="55" t="s">
        <v>1801</v>
      </c>
      <c r="E671" s="9" t="s">
        <v>3021</v>
      </c>
      <c r="H671" s="9">
        <v>2.87</v>
      </c>
      <c r="I671" s="36" t="s">
        <v>1802</v>
      </c>
      <c r="J671" s="36">
        <v>7.0000000000000007E-2</v>
      </c>
      <c r="K671" s="61" t="s">
        <v>3211</v>
      </c>
      <c r="M671" s="63">
        <f t="shared" si="5"/>
        <v>7.0000000000000007E-2</v>
      </c>
      <c r="O671" s="36">
        <v>-31.5</v>
      </c>
    </row>
    <row r="672" spans="1:16" ht="16" x14ac:dyDescent="0.2">
      <c r="A672" s="32" t="s">
        <v>1799</v>
      </c>
      <c r="D672" s="55" t="s">
        <v>1801</v>
      </c>
      <c r="E672" s="9" t="s">
        <v>3021</v>
      </c>
      <c r="H672" s="9">
        <v>2.87</v>
      </c>
      <c r="I672" s="36" t="s">
        <v>1803</v>
      </c>
      <c r="J672" s="36">
        <v>0.08</v>
      </c>
      <c r="K672" s="61" t="s">
        <v>3211</v>
      </c>
      <c r="M672" s="63">
        <f t="shared" si="5"/>
        <v>0.08</v>
      </c>
      <c r="O672" s="36">
        <v>-31.4</v>
      </c>
    </row>
    <row r="673" spans="1:15" ht="16" x14ac:dyDescent="0.2">
      <c r="A673" s="32" t="s">
        <v>1799</v>
      </c>
      <c r="D673" s="55" t="s">
        <v>1801</v>
      </c>
      <c r="E673" s="9" t="s">
        <v>3021</v>
      </c>
      <c r="H673" s="9">
        <v>2.87</v>
      </c>
      <c r="I673" s="36" t="s">
        <v>1804</v>
      </c>
      <c r="J673" s="36">
        <v>0.04</v>
      </c>
      <c r="K673" s="61" t="s">
        <v>3211</v>
      </c>
      <c r="M673" s="63">
        <f t="shared" si="5"/>
        <v>0.04</v>
      </c>
      <c r="O673" s="36">
        <v>-30.7</v>
      </c>
    </row>
    <row r="674" spans="1:15" ht="16" x14ac:dyDescent="0.2">
      <c r="A674" s="32" t="s">
        <v>1799</v>
      </c>
      <c r="D674" s="55" t="s">
        <v>1801</v>
      </c>
      <c r="E674" s="9" t="s">
        <v>3021</v>
      </c>
      <c r="H674" s="9">
        <v>2.87</v>
      </c>
      <c r="I674" s="36" t="s">
        <v>1805</v>
      </c>
      <c r="J674" s="36">
        <v>7.0000000000000007E-2</v>
      </c>
      <c r="K674" s="61" t="s">
        <v>3211</v>
      </c>
      <c r="M674" s="63">
        <f t="shared" si="5"/>
        <v>7.0000000000000007E-2</v>
      </c>
      <c r="O674" s="36">
        <v>-34.4</v>
      </c>
    </row>
    <row r="675" spans="1:15" ht="16" x14ac:dyDescent="0.2">
      <c r="A675" s="32" t="s">
        <v>1799</v>
      </c>
      <c r="D675" s="55" t="s">
        <v>1801</v>
      </c>
      <c r="E675" s="9" t="s">
        <v>3021</v>
      </c>
      <c r="H675" s="9">
        <v>2.87</v>
      </c>
      <c r="I675" s="36" t="s">
        <v>1806</v>
      </c>
      <c r="J675" s="36">
        <v>0.03</v>
      </c>
      <c r="K675" s="61" t="s">
        <v>3211</v>
      </c>
      <c r="M675" s="63">
        <f t="shared" si="5"/>
        <v>0.03</v>
      </c>
      <c r="O675" s="36">
        <v>-30.2</v>
      </c>
    </row>
    <row r="676" spans="1:15" ht="16" x14ac:dyDescent="0.2">
      <c r="A676" s="32" t="s">
        <v>1799</v>
      </c>
      <c r="D676" s="55" t="s">
        <v>1801</v>
      </c>
      <c r="E676" s="9" t="s">
        <v>3021</v>
      </c>
      <c r="H676" s="9">
        <v>2.87</v>
      </c>
      <c r="I676" s="36" t="s">
        <v>1807</v>
      </c>
      <c r="J676" s="36">
        <v>0.01</v>
      </c>
      <c r="K676" s="61" t="s">
        <v>3211</v>
      </c>
      <c r="M676" s="63">
        <f t="shared" si="5"/>
        <v>0.01</v>
      </c>
      <c r="O676" s="36">
        <v>-24.7</v>
      </c>
    </row>
    <row r="677" spans="1:15" ht="16" x14ac:dyDescent="0.2">
      <c r="A677" s="32" t="s">
        <v>1799</v>
      </c>
      <c r="D677" s="55" t="s">
        <v>2593</v>
      </c>
      <c r="E677" s="9" t="s">
        <v>3021</v>
      </c>
      <c r="H677" s="9">
        <v>2.92</v>
      </c>
      <c r="I677" s="36" t="s">
        <v>1808</v>
      </c>
      <c r="J677" s="36">
        <v>0.02</v>
      </c>
      <c r="K677" s="61" t="s">
        <v>3211</v>
      </c>
      <c r="M677" s="63">
        <f t="shared" si="5"/>
        <v>0.02</v>
      </c>
      <c r="O677" s="36">
        <v>-27</v>
      </c>
    </row>
    <row r="678" spans="1:15" ht="16" x14ac:dyDescent="0.2">
      <c r="A678" s="32" t="s">
        <v>1799</v>
      </c>
      <c r="D678" s="55" t="s">
        <v>2593</v>
      </c>
      <c r="E678" s="9" t="s">
        <v>3021</v>
      </c>
      <c r="H678" s="9">
        <v>2.92</v>
      </c>
      <c r="I678" s="36" t="s">
        <v>1809</v>
      </c>
      <c r="J678" s="36">
        <v>0.01</v>
      </c>
      <c r="K678" s="61" t="s">
        <v>3211</v>
      </c>
      <c r="M678" s="63">
        <f t="shared" si="5"/>
        <v>0.01</v>
      </c>
      <c r="O678" s="36">
        <v>-25.3</v>
      </c>
    </row>
    <row r="679" spans="1:15" ht="16" x14ac:dyDescent="0.2">
      <c r="A679" s="32" t="s">
        <v>1799</v>
      </c>
      <c r="D679" s="55" t="s">
        <v>2593</v>
      </c>
      <c r="E679" s="9" t="s">
        <v>3021</v>
      </c>
      <c r="H679" s="9">
        <v>2.92</v>
      </c>
      <c r="I679" s="36" t="s">
        <v>1810</v>
      </c>
      <c r="J679" s="36">
        <v>0.01</v>
      </c>
      <c r="K679" s="61" t="s">
        <v>3211</v>
      </c>
      <c r="M679" s="63">
        <f t="shared" si="5"/>
        <v>0.01</v>
      </c>
      <c r="O679" s="36">
        <v>-24.9</v>
      </c>
    </row>
    <row r="680" spans="1:15" ht="16" x14ac:dyDescent="0.2">
      <c r="A680" s="32" t="s">
        <v>1799</v>
      </c>
      <c r="D680" s="55" t="s">
        <v>2593</v>
      </c>
      <c r="E680" s="9" t="s">
        <v>3021</v>
      </c>
      <c r="H680" s="9">
        <v>2.92</v>
      </c>
      <c r="I680" s="36" t="s">
        <v>1811</v>
      </c>
      <c r="J680" s="36">
        <v>0.01</v>
      </c>
      <c r="K680" s="61" t="s">
        <v>3211</v>
      </c>
      <c r="M680" s="63">
        <f t="shared" si="5"/>
        <v>0.01</v>
      </c>
      <c r="O680" s="36">
        <v>-26.4</v>
      </c>
    </row>
    <row r="681" spans="1:15" ht="16" x14ac:dyDescent="0.2">
      <c r="A681" s="32" t="s">
        <v>1799</v>
      </c>
      <c r="D681" s="55" t="s">
        <v>2593</v>
      </c>
      <c r="E681" s="9" t="s">
        <v>3021</v>
      </c>
      <c r="H681" s="9">
        <v>2.92</v>
      </c>
      <c r="I681" s="36" t="s">
        <v>1812</v>
      </c>
      <c r="J681" s="36">
        <v>0.01</v>
      </c>
      <c r="K681" s="61" t="s">
        <v>3211</v>
      </c>
      <c r="M681" s="63">
        <f t="shared" si="5"/>
        <v>0.01</v>
      </c>
      <c r="O681" s="36">
        <v>-25.2</v>
      </c>
    </row>
    <row r="682" spans="1:15" ht="16" x14ac:dyDescent="0.2">
      <c r="A682" s="32" t="s">
        <v>1799</v>
      </c>
      <c r="D682" s="55" t="s">
        <v>2593</v>
      </c>
      <c r="E682" s="9" t="s">
        <v>3021</v>
      </c>
      <c r="H682" s="9">
        <v>2.92</v>
      </c>
      <c r="I682" s="36" t="s">
        <v>1813</v>
      </c>
      <c r="J682" s="36">
        <v>0.01</v>
      </c>
      <c r="K682" s="61" t="s">
        <v>3211</v>
      </c>
      <c r="M682" s="63">
        <f t="shared" si="5"/>
        <v>0.01</v>
      </c>
      <c r="O682" s="36">
        <v>-25.4</v>
      </c>
    </row>
    <row r="683" spans="1:15" ht="16" x14ac:dyDescent="0.2">
      <c r="A683" s="32" t="s">
        <v>1799</v>
      </c>
      <c r="D683" s="55" t="s">
        <v>2593</v>
      </c>
      <c r="E683" s="9" t="s">
        <v>3021</v>
      </c>
      <c r="H683" s="9">
        <v>2.92</v>
      </c>
      <c r="I683" s="36" t="s">
        <v>1814</v>
      </c>
      <c r="J683" s="36">
        <v>0.01</v>
      </c>
      <c r="K683" s="61" t="s">
        <v>3211</v>
      </c>
      <c r="M683" s="63">
        <f t="shared" si="5"/>
        <v>0.01</v>
      </c>
      <c r="O683" s="36">
        <v>-24.7</v>
      </c>
    </row>
    <row r="684" spans="1:15" ht="16" x14ac:dyDescent="0.2">
      <c r="A684" s="32" t="s">
        <v>1799</v>
      </c>
      <c r="D684" s="55" t="s">
        <v>2593</v>
      </c>
      <c r="E684" s="9" t="s">
        <v>771</v>
      </c>
      <c r="H684" s="9">
        <v>2.92</v>
      </c>
      <c r="I684" s="36" t="s">
        <v>1815</v>
      </c>
      <c r="J684" s="36">
        <v>0.02</v>
      </c>
      <c r="K684" s="61" t="s">
        <v>3211</v>
      </c>
      <c r="M684" s="63">
        <f t="shared" si="5"/>
        <v>0.02</v>
      </c>
      <c r="O684" s="36">
        <v>-24.9</v>
      </c>
    </row>
    <row r="685" spans="1:15" ht="16" x14ac:dyDescent="0.2">
      <c r="A685" s="32" t="s">
        <v>1799</v>
      </c>
      <c r="D685" s="55" t="s">
        <v>2593</v>
      </c>
      <c r="E685" s="9" t="s">
        <v>128</v>
      </c>
      <c r="H685" s="9">
        <v>2.92</v>
      </c>
      <c r="I685" s="36" t="s">
        <v>1816</v>
      </c>
      <c r="J685" s="36">
        <v>7.0000000000000007E-2</v>
      </c>
      <c r="K685" s="61" t="s">
        <v>3211</v>
      </c>
      <c r="M685" s="63">
        <f t="shared" si="5"/>
        <v>7.0000000000000007E-2</v>
      </c>
      <c r="O685" s="36">
        <v>-26.3</v>
      </c>
    </row>
    <row r="686" spans="1:15" ht="16" x14ac:dyDescent="0.2">
      <c r="A686" s="32" t="s">
        <v>1799</v>
      </c>
      <c r="D686" s="55" t="s">
        <v>2593</v>
      </c>
      <c r="E686" s="9" t="s">
        <v>3021</v>
      </c>
      <c r="H686" s="9">
        <v>2.92</v>
      </c>
      <c r="I686" s="36" t="s">
        <v>1817</v>
      </c>
      <c r="J686" s="36">
        <v>0.06</v>
      </c>
      <c r="K686" s="61" t="s">
        <v>3211</v>
      </c>
      <c r="M686" s="63">
        <f t="shared" ref="M686:M749" si="6">J686</f>
        <v>0.06</v>
      </c>
      <c r="O686" s="36">
        <v>-26.9</v>
      </c>
    </row>
    <row r="687" spans="1:15" ht="16" x14ac:dyDescent="0.2">
      <c r="A687" s="32" t="s">
        <v>1799</v>
      </c>
      <c r="D687" s="55" t="s">
        <v>2593</v>
      </c>
      <c r="E687" s="9" t="s">
        <v>3021</v>
      </c>
      <c r="H687" s="9">
        <v>2.92</v>
      </c>
      <c r="I687" s="36" t="s">
        <v>1818</v>
      </c>
      <c r="J687" s="36">
        <v>0.06</v>
      </c>
      <c r="K687" s="61" t="s">
        <v>3211</v>
      </c>
      <c r="M687" s="63">
        <f t="shared" si="6"/>
        <v>0.06</v>
      </c>
      <c r="O687" s="36">
        <v>-27.2</v>
      </c>
    </row>
    <row r="688" spans="1:15" ht="16" x14ac:dyDescent="0.2">
      <c r="A688" s="32" t="s">
        <v>1799</v>
      </c>
      <c r="D688" s="55" t="s">
        <v>2593</v>
      </c>
      <c r="E688" s="9" t="s">
        <v>128</v>
      </c>
      <c r="H688" s="9">
        <v>2.92</v>
      </c>
      <c r="I688" s="36" t="s">
        <v>1819</v>
      </c>
      <c r="J688" s="36">
        <v>0.06</v>
      </c>
      <c r="K688" s="61" t="s">
        <v>3211</v>
      </c>
      <c r="M688" s="63">
        <f t="shared" si="6"/>
        <v>0.06</v>
      </c>
      <c r="O688" s="36">
        <v>-27.2</v>
      </c>
    </row>
    <row r="689" spans="1:15" ht="16" x14ac:dyDescent="0.2">
      <c r="A689" s="32" t="s">
        <v>1799</v>
      </c>
      <c r="D689" s="55" t="s">
        <v>2593</v>
      </c>
      <c r="E689" s="9" t="s">
        <v>128</v>
      </c>
      <c r="H689" s="9">
        <v>2.92</v>
      </c>
      <c r="I689" s="36" t="s">
        <v>1820</v>
      </c>
      <c r="J689" s="36">
        <v>0.17</v>
      </c>
      <c r="K689" s="61" t="s">
        <v>3211</v>
      </c>
      <c r="M689" s="63">
        <f t="shared" si="6"/>
        <v>0.17</v>
      </c>
      <c r="O689" s="36">
        <v>-40.200000000000003</v>
      </c>
    </row>
    <row r="690" spans="1:15" ht="16" x14ac:dyDescent="0.2">
      <c r="A690" s="32" t="s">
        <v>1799</v>
      </c>
      <c r="D690" s="55" t="s">
        <v>2593</v>
      </c>
      <c r="E690" s="9" t="s">
        <v>3021</v>
      </c>
      <c r="H690" s="9">
        <v>2.92</v>
      </c>
      <c r="I690" s="36" t="s">
        <v>1821</v>
      </c>
      <c r="J690" s="36">
        <v>0.38</v>
      </c>
      <c r="K690" s="61" t="s">
        <v>3211</v>
      </c>
      <c r="M690" s="63">
        <f t="shared" si="6"/>
        <v>0.38</v>
      </c>
      <c r="O690" s="36">
        <v>-44.3</v>
      </c>
    </row>
    <row r="691" spans="1:15" ht="16" x14ac:dyDescent="0.2">
      <c r="A691" s="32" t="s">
        <v>1799</v>
      </c>
      <c r="D691" s="55" t="s">
        <v>2593</v>
      </c>
      <c r="E691" s="9" t="s">
        <v>3021</v>
      </c>
      <c r="H691" s="9">
        <v>2.92</v>
      </c>
      <c r="I691" s="36" t="s">
        <v>1821</v>
      </c>
      <c r="J691" s="36">
        <v>0.39</v>
      </c>
      <c r="K691" s="61" t="s">
        <v>3211</v>
      </c>
      <c r="M691" s="63">
        <f t="shared" si="6"/>
        <v>0.39</v>
      </c>
      <c r="O691" s="36">
        <v>-44.2</v>
      </c>
    </row>
    <row r="692" spans="1:15" ht="16" x14ac:dyDescent="0.2">
      <c r="A692" s="32" t="s">
        <v>1799</v>
      </c>
      <c r="D692" s="55" t="s">
        <v>2593</v>
      </c>
      <c r="E692" s="9" t="s">
        <v>3021</v>
      </c>
      <c r="H692" s="9">
        <v>2.92</v>
      </c>
      <c r="I692" s="36" t="s">
        <v>1822</v>
      </c>
      <c r="J692" s="36">
        <v>0.31</v>
      </c>
      <c r="K692" s="61" t="s">
        <v>3211</v>
      </c>
      <c r="M692" s="63">
        <f t="shared" si="6"/>
        <v>0.31</v>
      </c>
      <c r="O692" s="36">
        <v>-44.1</v>
      </c>
    </row>
    <row r="693" spans="1:15" ht="16" x14ac:dyDescent="0.2">
      <c r="A693" s="32" t="s">
        <v>1799</v>
      </c>
      <c r="D693" s="55" t="s">
        <v>2593</v>
      </c>
      <c r="E693" s="9" t="s">
        <v>3021</v>
      </c>
      <c r="H693" s="9">
        <v>2.92</v>
      </c>
      <c r="I693" s="36" t="s">
        <v>1823</v>
      </c>
      <c r="J693" s="36">
        <v>0.2</v>
      </c>
      <c r="K693" s="61" t="s">
        <v>3211</v>
      </c>
      <c r="M693" s="63">
        <f t="shared" si="6"/>
        <v>0.2</v>
      </c>
      <c r="O693" s="36">
        <v>-43</v>
      </c>
    </row>
    <row r="694" spans="1:15" ht="16" x14ac:dyDescent="0.2">
      <c r="A694" s="32" t="s">
        <v>1799</v>
      </c>
      <c r="D694" s="55" t="s">
        <v>2593</v>
      </c>
      <c r="E694" s="9" t="s">
        <v>3021</v>
      </c>
      <c r="H694" s="9">
        <v>2.92</v>
      </c>
      <c r="I694" s="36" t="s">
        <v>1824</v>
      </c>
      <c r="J694" s="36">
        <v>0.16</v>
      </c>
      <c r="K694" s="61" t="s">
        <v>3211</v>
      </c>
      <c r="M694" s="63">
        <f t="shared" si="6"/>
        <v>0.16</v>
      </c>
      <c r="O694" s="36">
        <v>-41.7</v>
      </c>
    </row>
    <row r="695" spans="1:15" ht="16" x14ac:dyDescent="0.2">
      <c r="A695" s="32" t="s">
        <v>1799</v>
      </c>
      <c r="D695" s="55" t="s">
        <v>2593</v>
      </c>
      <c r="E695" s="9" t="s">
        <v>3021</v>
      </c>
      <c r="H695" s="9">
        <v>2.92</v>
      </c>
      <c r="I695" s="36" t="s">
        <v>1825</v>
      </c>
      <c r="J695" s="36">
        <v>0.17</v>
      </c>
      <c r="K695" s="61" t="s">
        <v>3211</v>
      </c>
      <c r="M695" s="63">
        <f t="shared" si="6"/>
        <v>0.17</v>
      </c>
      <c r="O695" s="36">
        <v>-41.8</v>
      </c>
    </row>
    <row r="696" spans="1:15" ht="16" x14ac:dyDescent="0.2">
      <c r="A696" s="32" t="s">
        <v>1799</v>
      </c>
      <c r="D696" s="55" t="s">
        <v>2593</v>
      </c>
      <c r="E696" s="9" t="s">
        <v>3021</v>
      </c>
      <c r="H696" s="9">
        <v>2.92</v>
      </c>
      <c r="I696" s="36" t="s">
        <v>1826</v>
      </c>
      <c r="J696" s="36">
        <v>0.16</v>
      </c>
      <c r="K696" s="61" t="s">
        <v>3211</v>
      </c>
      <c r="M696" s="63">
        <f t="shared" si="6"/>
        <v>0.16</v>
      </c>
      <c r="O696" s="36">
        <v>-38.9</v>
      </c>
    </row>
    <row r="697" spans="1:15" ht="16" x14ac:dyDescent="0.2">
      <c r="A697" s="32" t="s">
        <v>1799</v>
      </c>
      <c r="D697" s="55" t="s">
        <v>2593</v>
      </c>
      <c r="E697" s="9" t="s">
        <v>3021</v>
      </c>
      <c r="H697" s="9">
        <v>2.92</v>
      </c>
      <c r="I697" s="36" t="s">
        <v>1827</v>
      </c>
      <c r="J697" s="36">
        <v>0.01</v>
      </c>
      <c r="K697" s="61" t="s">
        <v>3211</v>
      </c>
      <c r="M697" s="63">
        <f t="shared" si="6"/>
        <v>0.01</v>
      </c>
      <c r="O697" s="36">
        <v>-25.5</v>
      </c>
    </row>
    <row r="698" spans="1:15" ht="16" x14ac:dyDescent="0.2">
      <c r="A698" s="32" t="s">
        <v>1799</v>
      </c>
      <c r="D698" s="55" t="s">
        <v>2593</v>
      </c>
      <c r="E698" s="9" t="s">
        <v>3021</v>
      </c>
      <c r="H698" s="9">
        <v>2.92</v>
      </c>
      <c r="I698" s="36" t="s">
        <v>1828</v>
      </c>
      <c r="J698" s="36">
        <v>0.01</v>
      </c>
      <c r="K698" s="61" t="s">
        <v>3211</v>
      </c>
      <c r="M698" s="63">
        <f t="shared" si="6"/>
        <v>0.01</v>
      </c>
      <c r="O698" s="36">
        <v>-25</v>
      </c>
    </row>
    <row r="699" spans="1:15" ht="16" x14ac:dyDescent="0.2">
      <c r="A699" s="32" t="s">
        <v>1799</v>
      </c>
      <c r="D699" s="55" t="s">
        <v>2593</v>
      </c>
      <c r="E699" s="9" t="s">
        <v>3021</v>
      </c>
      <c r="H699" s="9">
        <v>2.92</v>
      </c>
      <c r="I699" s="36" t="s">
        <v>1829</v>
      </c>
      <c r="J699" s="36">
        <v>0.01</v>
      </c>
      <c r="K699" s="61" t="s">
        <v>3211</v>
      </c>
      <c r="M699" s="63">
        <f t="shared" si="6"/>
        <v>0.01</v>
      </c>
      <c r="O699" s="36">
        <v>-26.5</v>
      </c>
    </row>
    <row r="700" spans="1:15" ht="16" x14ac:dyDescent="0.2">
      <c r="A700" s="32" t="s">
        <v>1799</v>
      </c>
      <c r="D700" s="55" t="s">
        <v>2593</v>
      </c>
      <c r="E700" s="9" t="s">
        <v>3021</v>
      </c>
      <c r="H700" s="9">
        <v>2.92</v>
      </c>
      <c r="I700" s="36" t="s">
        <v>1830</v>
      </c>
      <c r="J700" s="36">
        <v>0.01</v>
      </c>
      <c r="K700" s="61" t="s">
        <v>3211</v>
      </c>
      <c r="M700" s="63">
        <f t="shared" si="6"/>
        <v>0.01</v>
      </c>
      <c r="O700" s="36">
        <v>-26.7</v>
      </c>
    </row>
    <row r="701" spans="1:15" ht="16" x14ac:dyDescent="0.2">
      <c r="A701" s="32" t="s">
        <v>1799</v>
      </c>
      <c r="D701" s="55" t="s">
        <v>2593</v>
      </c>
      <c r="E701" s="9" t="s">
        <v>3021</v>
      </c>
      <c r="H701" s="9">
        <v>2.92</v>
      </c>
      <c r="I701" s="36" t="s">
        <v>1831</v>
      </c>
      <c r="J701" s="36">
        <v>0.01</v>
      </c>
      <c r="K701" s="61" t="s">
        <v>3211</v>
      </c>
      <c r="M701" s="63">
        <f t="shared" si="6"/>
        <v>0.01</v>
      </c>
      <c r="O701" s="36">
        <v>-26.3</v>
      </c>
    </row>
    <row r="702" spans="1:15" ht="16" x14ac:dyDescent="0.2">
      <c r="A702" s="32" t="s">
        <v>1799</v>
      </c>
      <c r="D702" s="55" t="s">
        <v>2593</v>
      </c>
      <c r="E702" s="9" t="s">
        <v>3021</v>
      </c>
      <c r="H702" s="9">
        <v>2.92</v>
      </c>
      <c r="I702" s="36" t="s">
        <v>1832</v>
      </c>
      <c r="J702" s="36">
        <v>0.01</v>
      </c>
      <c r="K702" s="61" t="s">
        <v>3211</v>
      </c>
      <c r="M702" s="63">
        <f t="shared" si="6"/>
        <v>0.01</v>
      </c>
      <c r="O702" s="36">
        <v>-30.9</v>
      </c>
    </row>
    <row r="703" spans="1:15" ht="16" x14ac:dyDescent="0.2">
      <c r="A703" s="32" t="s">
        <v>1799</v>
      </c>
      <c r="D703" s="55" t="s">
        <v>2593</v>
      </c>
      <c r="E703" s="9" t="s">
        <v>3021</v>
      </c>
      <c r="H703" s="9">
        <v>2.92</v>
      </c>
      <c r="I703" s="36" t="s">
        <v>1833</v>
      </c>
      <c r="J703" s="36">
        <v>0.02</v>
      </c>
      <c r="K703" s="61" t="s">
        <v>3211</v>
      </c>
      <c r="M703" s="63">
        <f t="shared" si="6"/>
        <v>0.02</v>
      </c>
      <c r="O703" s="36">
        <v>-28.5</v>
      </c>
    </row>
    <row r="704" spans="1:15" ht="16" x14ac:dyDescent="0.2">
      <c r="A704" s="32" t="s">
        <v>1799</v>
      </c>
      <c r="D704" s="55" t="s">
        <v>2593</v>
      </c>
      <c r="E704" s="9" t="s">
        <v>3021</v>
      </c>
      <c r="H704" s="9">
        <v>2.92</v>
      </c>
      <c r="I704" s="36" t="s">
        <v>1834</v>
      </c>
      <c r="J704" s="36">
        <v>0.01</v>
      </c>
      <c r="K704" s="61" t="s">
        <v>3211</v>
      </c>
      <c r="M704" s="63">
        <f t="shared" si="6"/>
        <v>0.01</v>
      </c>
      <c r="O704" s="36">
        <v>-29.2</v>
      </c>
    </row>
    <row r="705" spans="1:15" ht="16" x14ac:dyDescent="0.2">
      <c r="A705" s="32" t="s">
        <v>1799</v>
      </c>
      <c r="D705" s="55" t="s">
        <v>2593</v>
      </c>
      <c r="E705" s="9" t="s">
        <v>3021</v>
      </c>
      <c r="H705" s="9">
        <v>2.92</v>
      </c>
      <c r="I705" s="36" t="s">
        <v>1835</v>
      </c>
      <c r="J705" s="36">
        <v>0.01</v>
      </c>
      <c r="K705" s="61" t="s">
        <v>3211</v>
      </c>
      <c r="M705" s="63">
        <f t="shared" si="6"/>
        <v>0.01</v>
      </c>
      <c r="O705" s="36">
        <v>-26.4</v>
      </c>
    </row>
    <row r="706" spans="1:15" ht="16" x14ac:dyDescent="0.2">
      <c r="A706" s="32" t="s">
        <v>1799</v>
      </c>
      <c r="D706" s="55" t="s">
        <v>2593</v>
      </c>
      <c r="E706" s="9" t="s">
        <v>3021</v>
      </c>
      <c r="H706" s="9">
        <v>2.92</v>
      </c>
      <c r="I706" s="36" t="s">
        <v>1836</v>
      </c>
      <c r="J706" s="36">
        <v>0.01</v>
      </c>
      <c r="K706" s="61" t="s">
        <v>3211</v>
      </c>
      <c r="M706" s="63">
        <f t="shared" si="6"/>
        <v>0.01</v>
      </c>
      <c r="O706" s="36">
        <v>-25.7</v>
      </c>
    </row>
    <row r="707" spans="1:15" ht="16" x14ac:dyDescent="0.2">
      <c r="A707" s="32" t="s">
        <v>1799</v>
      </c>
      <c r="D707" s="55" t="s">
        <v>1838</v>
      </c>
      <c r="E707" s="9" t="s">
        <v>1976</v>
      </c>
      <c r="H707" s="9">
        <v>2.94</v>
      </c>
      <c r="I707" s="36" t="s">
        <v>1837</v>
      </c>
      <c r="J707" s="36">
        <v>0</v>
      </c>
      <c r="K707" s="61" t="s">
        <v>3211</v>
      </c>
      <c r="M707" s="63">
        <f t="shared" si="6"/>
        <v>0</v>
      </c>
      <c r="O707" s="36">
        <v>-24.6</v>
      </c>
    </row>
    <row r="708" spans="1:15" ht="16" x14ac:dyDescent="0.2">
      <c r="A708" s="32" t="s">
        <v>1799</v>
      </c>
      <c r="D708" s="55" t="s">
        <v>1838</v>
      </c>
      <c r="E708" s="9" t="s">
        <v>1976</v>
      </c>
      <c r="H708" s="9">
        <v>2.94</v>
      </c>
      <c r="I708" s="36" t="s">
        <v>1839</v>
      </c>
      <c r="J708" s="36">
        <v>0.01</v>
      </c>
      <c r="K708" s="61" t="s">
        <v>3211</v>
      </c>
      <c r="M708" s="63">
        <f t="shared" si="6"/>
        <v>0.01</v>
      </c>
      <c r="O708" s="36">
        <v>-25.1</v>
      </c>
    </row>
    <row r="709" spans="1:15" ht="16" x14ac:dyDescent="0.2">
      <c r="A709" s="32" t="s">
        <v>1799</v>
      </c>
      <c r="D709" s="55" t="s">
        <v>1838</v>
      </c>
      <c r="E709" s="9" t="s">
        <v>1976</v>
      </c>
      <c r="H709" s="9">
        <v>2.94</v>
      </c>
      <c r="I709" s="36" t="s">
        <v>1840</v>
      </c>
      <c r="J709" s="36">
        <v>0</v>
      </c>
      <c r="K709" s="61" t="s">
        <v>3211</v>
      </c>
      <c r="M709" s="63">
        <f t="shared" si="6"/>
        <v>0</v>
      </c>
      <c r="O709" s="36">
        <v>-25.9</v>
      </c>
    </row>
    <row r="710" spans="1:15" ht="16" x14ac:dyDescent="0.2">
      <c r="A710" s="32" t="s">
        <v>1799</v>
      </c>
      <c r="D710" s="55" t="s">
        <v>1838</v>
      </c>
      <c r="E710" s="9" t="s">
        <v>1976</v>
      </c>
      <c r="H710" s="9">
        <v>2.94</v>
      </c>
      <c r="I710" s="36" t="s">
        <v>1841</v>
      </c>
      <c r="J710" s="36">
        <v>0.01</v>
      </c>
      <c r="K710" s="61" t="s">
        <v>3211</v>
      </c>
      <c r="M710" s="63">
        <f t="shared" si="6"/>
        <v>0.01</v>
      </c>
      <c r="O710" s="36">
        <v>-24.1</v>
      </c>
    </row>
    <row r="711" spans="1:15" ht="16" x14ac:dyDescent="0.2">
      <c r="A711" s="32" t="s">
        <v>1799</v>
      </c>
      <c r="D711" s="55" t="s">
        <v>1838</v>
      </c>
      <c r="E711" s="9" t="s">
        <v>1976</v>
      </c>
      <c r="H711" s="9">
        <v>2.94</v>
      </c>
      <c r="I711" s="36" t="s">
        <v>1842</v>
      </c>
      <c r="J711" s="36">
        <v>0.01</v>
      </c>
      <c r="K711" s="61" t="s">
        <v>3211</v>
      </c>
      <c r="M711" s="63">
        <f t="shared" si="6"/>
        <v>0.01</v>
      </c>
      <c r="O711" s="36">
        <v>-27.6</v>
      </c>
    </row>
    <row r="712" spans="1:15" ht="16" x14ac:dyDescent="0.2">
      <c r="A712" s="32" t="s">
        <v>1799</v>
      </c>
      <c r="D712" s="55" t="s">
        <v>1838</v>
      </c>
      <c r="E712" s="9" t="s">
        <v>128</v>
      </c>
      <c r="H712" s="9">
        <v>2.94</v>
      </c>
      <c r="I712" s="36" t="s">
        <v>1843</v>
      </c>
      <c r="J712" s="36">
        <v>0.02</v>
      </c>
      <c r="K712" s="61" t="s">
        <v>3211</v>
      </c>
      <c r="M712" s="63">
        <f t="shared" si="6"/>
        <v>0.02</v>
      </c>
      <c r="O712" s="36">
        <v>-26.5</v>
      </c>
    </row>
    <row r="713" spans="1:15" ht="16" x14ac:dyDescent="0.2">
      <c r="A713" s="32" t="s">
        <v>1799</v>
      </c>
      <c r="D713" s="55" t="s">
        <v>1838</v>
      </c>
      <c r="E713" s="9" t="s">
        <v>128</v>
      </c>
      <c r="H713" s="9">
        <v>2.94</v>
      </c>
      <c r="I713" s="36" t="s">
        <v>1844</v>
      </c>
      <c r="J713" s="36">
        <v>0.02</v>
      </c>
      <c r="K713" s="61" t="s">
        <v>3211</v>
      </c>
      <c r="M713" s="63">
        <f t="shared" si="6"/>
        <v>0.02</v>
      </c>
      <c r="O713" s="36">
        <v>-24.7</v>
      </c>
    </row>
    <row r="714" spans="1:15" ht="16" x14ac:dyDescent="0.2">
      <c r="A714" s="32" t="s">
        <v>1799</v>
      </c>
      <c r="D714" s="55" t="s">
        <v>1838</v>
      </c>
      <c r="E714" s="9" t="s">
        <v>128</v>
      </c>
      <c r="H714" s="9">
        <v>2.94</v>
      </c>
      <c r="I714" s="36" t="s">
        <v>1845</v>
      </c>
      <c r="J714" s="36">
        <v>0.01</v>
      </c>
      <c r="K714" s="61" t="s">
        <v>3211</v>
      </c>
      <c r="M714" s="63">
        <f t="shared" si="6"/>
        <v>0.01</v>
      </c>
      <c r="O714" s="36">
        <v>-24.4</v>
      </c>
    </row>
    <row r="715" spans="1:15" ht="16" x14ac:dyDescent="0.2">
      <c r="A715" s="32" t="s">
        <v>1799</v>
      </c>
      <c r="D715" s="55" t="s">
        <v>1838</v>
      </c>
      <c r="E715" s="9" t="s">
        <v>128</v>
      </c>
      <c r="H715" s="9">
        <v>2.94</v>
      </c>
      <c r="I715" s="36" t="s">
        <v>1846</v>
      </c>
      <c r="J715" s="36">
        <v>0.01</v>
      </c>
      <c r="K715" s="61" t="s">
        <v>3211</v>
      </c>
      <c r="M715" s="63">
        <f t="shared" si="6"/>
        <v>0.01</v>
      </c>
      <c r="O715" s="36">
        <v>-25.6</v>
      </c>
    </row>
    <row r="716" spans="1:15" ht="16" x14ac:dyDescent="0.2">
      <c r="A716" s="32" t="s">
        <v>1799</v>
      </c>
      <c r="D716" s="55" t="s">
        <v>1838</v>
      </c>
      <c r="E716" s="9" t="s">
        <v>3021</v>
      </c>
      <c r="H716" s="9">
        <v>2.94</v>
      </c>
      <c r="I716" s="36" t="s">
        <v>1847</v>
      </c>
      <c r="J716" s="36">
        <v>0.02</v>
      </c>
      <c r="K716" s="61" t="s">
        <v>3211</v>
      </c>
      <c r="M716" s="63">
        <f t="shared" si="6"/>
        <v>0.02</v>
      </c>
      <c r="O716" s="36">
        <v>-25.2</v>
      </c>
    </row>
    <row r="717" spans="1:15" ht="16" x14ac:dyDescent="0.2">
      <c r="A717" s="32" t="s">
        <v>1799</v>
      </c>
      <c r="D717" s="55" t="s">
        <v>1849</v>
      </c>
      <c r="E717" s="9" t="s">
        <v>3021</v>
      </c>
      <c r="H717" s="9">
        <v>2.94</v>
      </c>
      <c r="I717" s="36" t="s">
        <v>1848</v>
      </c>
      <c r="J717" s="36">
        <v>0.01</v>
      </c>
      <c r="K717" s="61" t="s">
        <v>3211</v>
      </c>
      <c r="M717" s="63">
        <f t="shared" si="6"/>
        <v>0.01</v>
      </c>
      <c r="O717" s="36">
        <v>-25.9</v>
      </c>
    </row>
    <row r="718" spans="1:15" ht="16" x14ac:dyDescent="0.2">
      <c r="A718" s="32" t="s">
        <v>1799</v>
      </c>
      <c r="D718" s="55" t="s">
        <v>1849</v>
      </c>
      <c r="E718" s="9" t="s">
        <v>3021</v>
      </c>
      <c r="H718" s="9">
        <v>2.94</v>
      </c>
      <c r="I718" s="36" t="s">
        <v>1850</v>
      </c>
      <c r="J718" s="36">
        <v>0.01</v>
      </c>
      <c r="K718" s="61" t="s">
        <v>3211</v>
      </c>
      <c r="M718" s="63">
        <f t="shared" si="6"/>
        <v>0.01</v>
      </c>
      <c r="O718" s="36">
        <v>-25.9</v>
      </c>
    </row>
    <row r="719" spans="1:15" ht="16" x14ac:dyDescent="0.2">
      <c r="A719" s="32" t="s">
        <v>1799</v>
      </c>
      <c r="D719" s="55" t="s">
        <v>1849</v>
      </c>
      <c r="E719" s="9" t="s">
        <v>3021</v>
      </c>
      <c r="H719" s="9">
        <v>2.94</v>
      </c>
      <c r="I719" s="36" t="s">
        <v>1851</v>
      </c>
      <c r="J719" s="36">
        <v>0.01</v>
      </c>
      <c r="K719" s="61" t="s">
        <v>3211</v>
      </c>
      <c r="M719" s="63">
        <f t="shared" si="6"/>
        <v>0.01</v>
      </c>
      <c r="O719" s="36">
        <v>-25.2</v>
      </c>
    </row>
    <row r="720" spans="1:15" ht="16" x14ac:dyDescent="0.2">
      <c r="A720" s="32" t="s">
        <v>1799</v>
      </c>
      <c r="D720" s="55" t="s">
        <v>1849</v>
      </c>
      <c r="E720" s="9" t="s">
        <v>3021</v>
      </c>
      <c r="H720" s="9">
        <v>2.94</v>
      </c>
      <c r="I720" s="36" t="s">
        <v>1852</v>
      </c>
      <c r="J720" s="36">
        <v>0.01</v>
      </c>
      <c r="K720" s="61" t="s">
        <v>3211</v>
      </c>
      <c r="M720" s="63">
        <f t="shared" si="6"/>
        <v>0.01</v>
      </c>
      <c r="O720" s="36">
        <v>-24.4</v>
      </c>
    </row>
    <row r="721" spans="1:15" ht="16" x14ac:dyDescent="0.2">
      <c r="A721" s="32" t="s">
        <v>1799</v>
      </c>
      <c r="D721" s="55" t="s">
        <v>1849</v>
      </c>
      <c r="E721" s="9" t="s">
        <v>3021</v>
      </c>
      <c r="H721" s="9">
        <v>2.94</v>
      </c>
      <c r="I721" s="36" t="s">
        <v>1854</v>
      </c>
      <c r="J721" s="36">
        <v>0.01</v>
      </c>
      <c r="K721" s="61" t="s">
        <v>3211</v>
      </c>
      <c r="M721" s="63">
        <f t="shared" si="6"/>
        <v>0.01</v>
      </c>
      <c r="O721" s="36">
        <v>-24.4</v>
      </c>
    </row>
    <row r="722" spans="1:15" ht="16" x14ac:dyDescent="0.2">
      <c r="A722" s="32" t="s">
        <v>1799</v>
      </c>
      <c r="D722" s="55" t="s">
        <v>1849</v>
      </c>
      <c r="E722" s="9" t="s">
        <v>128</v>
      </c>
      <c r="H722" s="9">
        <v>2.94</v>
      </c>
      <c r="I722" s="36" t="s">
        <v>1853</v>
      </c>
      <c r="J722" s="36">
        <v>0</v>
      </c>
      <c r="K722" s="61" t="s">
        <v>3211</v>
      </c>
      <c r="M722" s="63">
        <f t="shared" si="6"/>
        <v>0</v>
      </c>
      <c r="O722" s="36">
        <v>-26.1</v>
      </c>
    </row>
    <row r="723" spans="1:15" ht="16" x14ac:dyDescent="0.2">
      <c r="A723" s="32" t="s">
        <v>1799</v>
      </c>
      <c r="D723" s="55" t="s">
        <v>1849</v>
      </c>
      <c r="E723" s="9" t="s">
        <v>3021</v>
      </c>
      <c r="H723" s="9">
        <v>2.94</v>
      </c>
      <c r="I723" s="36" t="s">
        <v>1855</v>
      </c>
      <c r="J723" s="36">
        <v>0</v>
      </c>
      <c r="K723" s="61" t="s">
        <v>3211</v>
      </c>
      <c r="M723" s="63">
        <f t="shared" si="6"/>
        <v>0</v>
      </c>
      <c r="O723" s="36">
        <v>-26.2</v>
      </c>
    </row>
    <row r="724" spans="1:15" ht="16" x14ac:dyDescent="0.2">
      <c r="A724" s="32" t="s">
        <v>1799</v>
      </c>
      <c r="D724" s="55" t="s">
        <v>1849</v>
      </c>
      <c r="E724" s="9" t="s">
        <v>3021</v>
      </c>
      <c r="H724" s="9">
        <v>2.94</v>
      </c>
      <c r="I724" s="36" t="s">
        <v>1856</v>
      </c>
      <c r="J724" s="36">
        <v>0.01</v>
      </c>
      <c r="K724" s="61" t="s">
        <v>3211</v>
      </c>
      <c r="M724" s="63">
        <f t="shared" si="6"/>
        <v>0.01</v>
      </c>
      <c r="O724" s="36">
        <v>-25.6</v>
      </c>
    </row>
    <row r="725" spans="1:15" ht="16" x14ac:dyDescent="0.2">
      <c r="A725" s="32" t="s">
        <v>1799</v>
      </c>
      <c r="D725" s="55" t="s">
        <v>1849</v>
      </c>
      <c r="E725" s="9" t="s">
        <v>3021</v>
      </c>
      <c r="H725" s="9">
        <v>2.94</v>
      </c>
      <c r="I725" s="36" t="s">
        <v>1857</v>
      </c>
      <c r="J725" s="36">
        <v>0.01</v>
      </c>
      <c r="K725" s="61" t="s">
        <v>3211</v>
      </c>
      <c r="M725" s="63">
        <f t="shared" si="6"/>
        <v>0.01</v>
      </c>
      <c r="O725" s="36">
        <v>-25.6</v>
      </c>
    </row>
    <row r="726" spans="1:15" ht="16" x14ac:dyDescent="0.2">
      <c r="A726" s="32" t="s">
        <v>1799</v>
      </c>
      <c r="D726" s="55" t="s">
        <v>1849</v>
      </c>
      <c r="E726" s="9" t="s">
        <v>3021</v>
      </c>
      <c r="H726" s="9">
        <v>2.94</v>
      </c>
      <c r="I726" s="36" t="s">
        <v>1858</v>
      </c>
      <c r="J726" s="36">
        <v>0.01</v>
      </c>
      <c r="K726" s="61" t="s">
        <v>3211</v>
      </c>
      <c r="M726" s="63">
        <f t="shared" si="6"/>
        <v>0.01</v>
      </c>
      <c r="O726" s="36">
        <v>-25.7</v>
      </c>
    </row>
    <row r="727" spans="1:15" ht="16" x14ac:dyDescent="0.2">
      <c r="A727" s="32" t="s">
        <v>1799</v>
      </c>
      <c r="D727" s="55" t="s">
        <v>1849</v>
      </c>
      <c r="E727" s="9" t="s">
        <v>3021</v>
      </c>
      <c r="H727" s="9">
        <v>2.94</v>
      </c>
      <c r="I727" s="36" t="s">
        <v>1859</v>
      </c>
      <c r="J727" s="36">
        <v>0.02</v>
      </c>
      <c r="K727" s="61" t="s">
        <v>3211</v>
      </c>
      <c r="M727" s="63">
        <f t="shared" si="6"/>
        <v>0.02</v>
      </c>
      <c r="O727" s="36">
        <v>-25.3</v>
      </c>
    </row>
    <row r="728" spans="1:15" ht="16" x14ac:dyDescent="0.2">
      <c r="A728" s="32" t="s">
        <v>1799</v>
      </c>
      <c r="D728" s="55" t="s">
        <v>1849</v>
      </c>
      <c r="E728" s="9" t="s">
        <v>128</v>
      </c>
      <c r="H728" s="9">
        <v>2.94</v>
      </c>
      <c r="I728" s="36" t="s">
        <v>1860</v>
      </c>
      <c r="J728" s="36">
        <v>0.01</v>
      </c>
      <c r="K728" s="61" t="s">
        <v>3211</v>
      </c>
      <c r="M728" s="63">
        <f t="shared" si="6"/>
        <v>0.01</v>
      </c>
      <c r="O728" s="36">
        <v>-26.8</v>
      </c>
    </row>
    <row r="729" spans="1:15" ht="16" x14ac:dyDescent="0.2">
      <c r="A729" s="32" t="s">
        <v>1799</v>
      </c>
      <c r="D729" s="55" t="s">
        <v>1849</v>
      </c>
      <c r="E729" s="9" t="s">
        <v>3021</v>
      </c>
      <c r="H729" s="9">
        <v>2.94</v>
      </c>
      <c r="I729" s="36" t="s">
        <v>1861</v>
      </c>
      <c r="J729" s="36">
        <v>0.01</v>
      </c>
      <c r="K729" s="61" t="s">
        <v>3211</v>
      </c>
      <c r="M729" s="63">
        <f t="shared" si="6"/>
        <v>0.01</v>
      </c>
      <c r="O729" s="36">
        <v>-25.6</v>
      </c>
    </row>
    <row r="730" spans="1:15" ht="16" x14ac:dyDescent="0.2">
      <c r="A730" s="32" t="s">
        <v>1799</v>
      </c>
      <c r="D730" s="55" t="s">
        <v>1849</v>
      </c>
      <c r="E730" s="9" t="s">
        <v>128</v>
      </c>
      <c r="H730" s="9">
        <v>2.94</v>
      </c>
      <c r="I730" s="36" t="s">
        <v>1862</v>
      </c>
      <c r="J730" s="36">
        <v>0.01</v>
      </c>
      <c r="K730" s="61" t="s">
        <v>3211</v>
      </c>
      <c r="M730" s="63">
        <f t="shared" si="6"/>
        <v>0.01</v>
      </c>
      <c r="O730" s="36">
        <v>-25.4</v>
      </c>
    </row>
    <row r="731" spans="1:15" ht="16" x14ac:dyDescent="0.2">
      <c r="A731" s="32" t="s">
        <v>1799</v>
      </c>
      <c r="D731" s="55" t="s">
        <v>1849</v>
      </c>
      <c r="E731" s="9" t="s">
        <v>3021</v>
      </c>
      <c r="H731" s="9">
        <v>2.94</v>
      </c>
      <c r="I731" s="36" t="s">
        <v>1863</v>
      </c>
      <c r="J731" s="36">
        <v>0.01</v>
      </c>
      <c r="K731" s="61" t="s">
        <v>3211</v>
      </c>
      <c r="M731" s="63">
        <f t="shared" si="6"/>
        <v>0.01</v>
      </c>
      <c r="O731" s="36">
        <v>-24.1</v>
      </c>
    </row>
    <row r="732" spans="1:15" ht="16" x14ac:dyDescent="0.2">
      <c r="A732" s="32" t="s">
        <v>1799</v>
      </c>
      <c r="D732" s="55" t="s">
        <v>1849</v>
      </c>
      <c r="E732" s="9" t="s">
        <v>3021</v>
      </c>
      <c r="H732" s="9">
        <v>2.94</v>
      </c>
      <c r="I732" s="36" t="s">
        <v>1864</v>
      </c>
      <c r="J732" s="36">
        <v>0.01</v>
      </c>
      <c r="K732" s="61" t="s">
        <v>3211</v>
      </c>
      <c r="M732" s="63">
        <f t="shared" si="6"/>
        <v>0.01</v>
      </c>
      <c r="O732" s="36">
        <v>-24.2</v>
      </c>
    </row>
    <row r="733" spans="1:15" ht="16" x14ac:dyDescent="0.2">
      <c r="A733" s="32" t="s">
        <v>1799</v>
      </c>
      <c r="D733" s="55" t="s">
        <v>1849</v>
      </c>
      <c r="E733" s="9" t="s">
        <v>3021</v>
      </c>
      <c r="H733" s="9">
        <v>2.94</v>
      </c>
      <c r="I733" s="36" t="s">
        <v>1865</v>
      </c>
      <c r="J733" s="36">
        <v>0.01</v>
      </c>
      <c r="K733" s="61" t="s">
        <v>3211</v>
      </c>
      <c r="M733" s="63">
        <f t="shared" si="6"/>
        <v>0.01</v>
      </c>
      <c r="O733" s="36">
        <v>-24.2</v>
      </c>
    </row>
    <row r="734" spans="1:15" ht="16" x14ac:dyDescent="0.2">
      <c r="A734" s="32" t="s">
        <v>1799</v>
      </c>
      <c r="D734" s="55" t="s">
        <v>1849</v>
      </c>
      <c r="E734" s="9" t="s">
        <v>3021</v>
      </c>
      <c r="H734" s="9">
        <v>2.94</v>
      </c>
      <c r="I734" s="36" t="s">
        <v>1866</v>
      </c>
      <c r="J734" s="36">
        <v>0.01</v>
      </c>
      <c r="K734" s="61" t="s">
        <v>3211</v>
      </c>
      <c r="M734" s="63">
        <f t="shared" si="6"/>
        <v>0.01</v>
      </c>
      <c r="O734" s="36">
        <v>-26.5</v>
      </c>
    </row>
    <row r="735" spans="1:15" ht="16" x14ac:dyDescent="0.2">
      <c r="A735" s="32" t="s">
        <v>1799</v>
      </c>
      <c r="D735" s="55" t="s">
        <v>1849</v>
      </c>
      <c r="E735" s="9" t="s">
        <v>128</v>
      </c>
      <c r="H735" s="9">
        <v>2.94</v>
      </c>
      <c r="I735" s="36" t="s">
        <v>1867</v>
      </c>
      <c r="J735" s="36">
        <v>0.01</v>
      </c>
      <c r="K735" s="61" t="s">
        <v>3211</v>
      </c>
      <c r="M735" s="63">
        <f t="shared" si="6"/>
        <v>0.01</v>
      </c>
      <c r="O735" s="36">
        <v>-26.4</v>
      </c>
    </row>
    <row r="736" spans="1:15" ht="16" x14ac:dyDescent="0.2">
      <c r="A736" s="32" t="s">
        <v>1799</v>
      </c>
      <c r="D736" s="55" t="s">
        <v>1849</v>
      </c>
      <c r="E736" s="9" t="s">
        <v>128</v>
      </c>
      <c r="H736" s="9">
        <v>2.94</v>
      </c>
      <c r="I736" s="36" t="s">
        <v>1868</v>
      </c>
      <c r="J736" s="36">
        <v>0.01</v>
      </c>
      <c r="K736" s="61" t="s">
        <v>3211</v>
      </c>
      <c r="M736" s="63">
        <f t="shared" si="6"/>
        <v>0.01</v>
      </c>
      <c r="O736" s="36">
        <v>-26.1</v>
      </c>
    </row>
    <row r="737" spans="1:15" ht="16" x14ac:dyDescent="0.2">
      <c r="A737" s="32" t="s">
        <v>1799</v>
      </c>
      <c r="D737" s="55" t="s">
        <v>1849</v>
      </c>
      <c r="E737" s="9" t="s">
        <v>128</v>
      </c>
      <c r="H737" s="9">
        <v>2.94</v>
      </c>
      <c r="I737" s="36" t="s">
        <v>1869</v>
      </c>
      <c r="J737" s="36">
        <v>0.01</v>
      </c>
      <c r="K737" s="61" t="s">
        <v>3211</v>
      </c>
      <c r="M737" s="63">
        <f t="shared" si="6"/>
        <v>0.01</v>
      </c>
      <c r="O737" s="36">
        <v>-26.1</v>
      </c>
    </row>
    <row r="738" spans="1:15" ht="16" x14ac:dyDescent="0.2">
      <c r="A738" s="32" t="s">
        <v>1799</v>
      </c>
      <c r="D738" s="55" t="s">
        <v>1849</v>
      </c>
      <c r="E738" s="9" t="s">
        <v>3021</v>
      </c>
      <c r="H738" s="9">
        <v>2.94</v>
      </c>
      <c r="I738" s="36" t="s">
        <v>1870</v>
      </c>
      <c r="J738" s="36">
        <v>0.01</v>
      </c>
      <c r="K738" s="61" t="s">
        <v>3211</v>
      </c>
      <c r="M738" s="63">
        <f t="shared" si="6"/>
        <v>0.01</v>
      </c>
      <c r="O738" s="36">
        <v>-24.8</v>
      </c>
    </row>
    <row r="739" spans="1:15" ht="16" x14ac:dyDescent="0.2">
      <c r="A739" s="32" t="s">
        <v>1799</v>
      </c>
      <c r="D739" s="55" t="s">
        <v>1849</v>
      </c>
      <c r="E739" s="9" t="s">
        <v>3021</v>
      </c>
      <c r="H739" s="9">
        <v>2.94</v>
      </c>
      <c r="I739" s="36" t="s">
        <v>1871</v>
      </c>
      <c r="J739" s="36">
        <v>0.01</v>
      </c>
      <c r="K739" s="61" t="s">
        <v>3211</v>
      </c>
      <c r="M739" s="63">
        <f t="shared" si="6"/>
        <v>0.01</v>
      </c>
      <c r="O739" s="36">
        <v>-25.7</v>
      </c>
    </row>
    <row r="740" spans="1:15" ht="16" x14ac:dyDescent="0.2">
      <c r="A740" s="32" t="s">
        <v>1799</v>
      </c>
      <c r="D740" s="55" t="s">
        <v>1849</v>
      </c>
      <c r="E740" s="9" t="s">
        <v>3021</v>
      </c>
      <c r="H740" s="9">
        <v>2.94</v>
      </c>
      <c r="I740" s="36" t="s">
        <v>1872</v>
      </c>
      <c r="J740" s="36">
        <v>0.01</v>
      </c>
      <c r="K740" s="61" t="s">
        <v>3211</v>
      </c>
      <c r="M740" s="63">
        <f t="shared" si="6"/>
        <v>0.01</v>
      </c>
      <c r="O740" s="36">
        <v>-29.4</v>
      </c>
    </row>
    <row r="741" spans="1:15" ht="16" x14ac:dyDescent="0.2">
      <c r="A741" s="32" t="s">
        <v>1799</v>
      </c>
      <c r="D741" s="55" t="s">
        <v>1849</v>
      </c>
      <c r="E741" s="9" t="s">
        <v>3021</v>
      </c>
      <c r="H741" s="9">
        <v>2.94</v>
      </c>
      <c r="I741" s="36" t="s">
        <v>1873</v>
      </c>
      <c r="J741" s="36">
        <v>0.01</v>
      </c>
      <c r="K741" s="61" t="s">
        <v>3211</v>
      </c>
      <c r="M741" s="63">
        <f t="shared" si="6"/>
        <v>0.01</v>
      </c>
      <c r="O741" s="36">
        <v>-26.2</v>
      </c>
    </row>
    <row r="742" spans="1:15" ht="16" x14ac:dyDescent="0.2">
      <c r="A742" s="32" t="s">
        <v>1799</v>
      </c>
      <c r="D742" s="55" t="s">
        <v>1849</v>
      </c>
      <c r="E742" s="9" t="s">
        <v>3021</v>
      </c>
      <c r="H742" s="9">
        <v>2.94</v>
      </c>
      <c r="I742" s="36" t="s">
        <v>1874</v>
      </c>
      <c r="J742" s="36">
        <v>0</v>
      </c>
      <c r="K742" s="61" t="s">
        <v>3211</v>
      </c>
      <c r="M742" s="63">
        <f t="shared" si="6"/>
        <v>0</v>
      </c>
      <c r="O742" s="36">
        <v>-24.7</v>
      </c>
    </row>
    <row r="743" spans="1:15" ht="16" x14ac:dyDescent="0.2">
      <c r="A743" s="32" t="s">
        <v>1799</v>
      </c>
      <c r="D743" s="55" t="s">
        <v>1849</v>
      </c>
      <c r="E743" s="9" t="s">
        <v>3021</v>
      </c>
      <c r="H743" s="9">
        <v>2.94</v>
      </c>
      <c r="I743" s="36" t="s">
        <v>1875</v>
      </c>
      <c r="J743" s="36">
        <v>0.01</v>
      </c>
      <c r="K743" s="61" t="s">
        <v>3211</v>
      </c>
      <c r="M743" s="63">
        <f t="shared" si="6"/>
        <v>0.01</v>
      </c>
      <c r="O743" s="36">
        <v>-26.4</v>
      </c>
    </row>
    <row r="744" spans="1:15" ht="16" x14ac:dyDescent="0.2">
      <c r="A744" s="32" t="s">
        <v>1799</v>
      </c>
      <c r="D744" s="55" t="s">
        <v>1849</v>
      </c>
      <c r="E744" s="9" t="s">
        <v>3021</v>
      </c>
      <c r="H744" s="9">
        <v>2.94</v>
      </c>
      <c r="I744" s="36" t="s">
        <v>1876</v>
      </c>
      <c r="J744" s="36">
        <v>0.01</v>
      </c>
      <c r="K744" s="61" t="s">
        <v>3211</v>
      </c>
      <c r="M744" s="63">
        <f t="shared" si="6"/>
        <v>0.01</v>
      </c>
      <c r="O744" s="36">
        <v>-25.9</v>
      </c>
    </row>
    <row r="745" spans="1:15" ht="16" x14ac:dyDescent="0.2">
      <c r="A745" s="32" t="s">
        <v>1799</v>
      </c>
      <c r="D745" s="55" t="s">
        <v>1849</v>
      </c>
      <c r="E745" s="9" t="s">
        <v>3021</v>
      </c>
      <c r="H745" s="9">
        <v>2.94</v>
      </c>
      <c r="I745" s="36" t="s">
        <v>1877</v>
      </c>
      <c r="J745" s="36">
        <v>0.01</v>
      </c>
      <c r="K745" s="61" t="s">
        <v>3211</v>
      </c>
      <c r="M745" s="63">
        <f t="shared" si="6"/>
        <v>0.01</v>
      </c>
      <c r="O745" s="36">
        <v>-26.4</v>
      </c>
    </row>
    <row r="746" spans="1:15" ht="16" x14ac:dyDescent="0.2">
      <c r="A746" s="32" t="s">
        <v>1799</v>
      </c>
      <c r="D746" s="55" t="s">
        <v>1849</v>
      </c>
      <c r="E746" s="9" t="s">
        <v>3021</v>
      </c>
      <c r="H746" s="9">
        <v>2.94</v>
      </c>
      <c r="I746" s="36" t="s">
        <v>1879</v>
      </c>
      <c r="J746" s="36">
        <v>0</v>
      </c>
      <c r="K746" s="61" t="s">
        <v>3211</v>
      </c>
      <c r="M746" s="63">
        <f t="shared" si="6"/>
        <v>0</v>
      </c>
      <c r="O746" s="36">
        <v>-25.4</v>
      </c>
    </row>
    <row r="747" spans="1:15" ht="16" x14ac:dyDescent="0.2">
      <c r="A747" s="32" t="s">
        <v>1799</v>
      </c>
      <c r="D747" s="55" t="s">
        <v>1849</v>
      </c>
      <c r="E747" s="9" t="s">
        <v>3021</v>
      </c>
      <c r="H747" s="9">
        <v>2.94</v>
      </c>
      <c r="I747" s="36" t="s">
        <v>1878</v>
      </c>
      <c r="J747" s="36">
        <v>0.01</v>
      </c>
      <c r="K747" s="61" t="s">
        <v>3211</v>
      </c>
      <c r="M747" s="63">
        <f t="shared" si="6"/>
        <v>0.01</v>
      </c>
      <c r="O747" s="36">
        <v>-26.4</v>
      </c>
    </row>
    <row r="748" spans="1:15" ht="16" x14ac:dyDescent="0.2">
      <c r="A748" s="32" t="s">
        <v>1799</v>
      </c>
      <c r="D748" s="55" t="s">
        <v>1849</v>
      </c>
      <c r="E748" s="9" t="s">
        <v>3021</v>
      </c>
      <c r="H748" s="9">
        <v>2.94</v>
      </c>
      <c r="I748" s="36" t="s">
        <v>1880</v>
      </c>
      <c r="J748" s="36">
        <v>0.02</v>
      </c>
      <c r="K748" s="61" t="s">
        <v>3211</v>
      </c>
      <c r="M748" s="63">
        <f t="shared" si="6"/>
        <v>0.02</v>
      </c>
      <c r="O748" s="36">
        <v>-28.3</v>
      </c>
    </row>
    <row r="749" spans="1:15" ht="16" x14ac:dyDescent="0.2">
      <c r="A749" s="32" t="s">
        <v>1799</v>
      </c>
      <c r="D749" s="55" t="s">
        <v>1882</v>
      </c>
      <c r="E749" s="9" t="s">
        <v>128</v>
      </c>
      <c r="H749" s="9">
        <v>2.94</v>
      </c>
      <c r="I749" s="36" t="s">
        <v>1881</v>
      </c>
      <c r="J749" s="36">
        <v>0.01</v>
      </c>
      <c r="K749" s="61" t="s">
        <v>3211</v>
      </c>
      <c r="M749" s="63">
        <f t="shared" si="6"/>
        <v>0.01</v>
      </c>
      <c r="O749" s="36">
        <v>-25.8</v>
      </c>
    </row>
    <row r="750" spans="1:15" ht="16" x14ac:dyDescent="0.2">
      <c r="A750" s="32" t="s">
        <v>1799</v>
      </c>
      <c r="D750" s="55" t="s">
        <v>1882</v>
      </c>
      <c r="E750" s="9" t="s">
        <v>134</v>
      </c>
      <c r="H750" s="9">
        <v>2.94</v>
      </c>
      <c r="I750" s="36" t="s">
        <v>1883</v>
      </c>
      <c r="J750" s="36">
        <v>0.01</v>
      </c>
      <c r="K750" s="61" t="s">
        <v>3211</v>
      </c>
      <c r="M750" s="63">
        <f t="shared" ref="M750:M813" si="7">J750</f>
        <v>0.01</v>
      </c>
      <c r="O750" s="36">
        <v>-25.8</v>
      </c>
    </row>
    <row r="751" spans="1:15" ht="16" x14ac:dyDescent="0.2">
      <c r="A751" s="32" t="s">
        <v>1799</v>
      </c>
      <c r="D751" s="55" t="s">
        <v>1882</v>
      </c>
      <c r="E751" s="9" t="s">
        <v>134</v>
      </c>
      <c r="H751" s="9">
        <v>2.94</v>
      </c>
      <c r="I751" s="36" t="s">
        <v>1884</v>
      </c>
      <c r="J751" s="36">
        <v>0.01</v>
      </c>
      <c r="K751" s="61" t="s">
        <v>3211</v>
      </c>
      <c r="M751" s="63">
        <f t="shared" si="7"/>
        <v>0.01</v>
      </c>
      <c r="O751" s="36">
        <v>-24.7</v>
      </c>
    </row>
    <row r="752" spans="1:15" ht="16" x14ac:dyDescent="0.2">
      <c r="A752" s="32" t="s">
        <v>1799</v>
      </c>
      <c r="D752" s="55" t="s">
        <v>1882</v>
      </c>
      <c r="E752" s="9" t="s">
        <v>1976</v>
      </c>
      <c r="H752" s="9">
        <v>2.94</v>
      </c>
      <c r="I752" s="36" t="s">
        <v>1885</v>
      </c>
      <c r="J752" s="36">
        <v>0.01</v>
      </c>
      <c r="K752" s="61" t="s">
        <v>3211</v>
      </c>
      <c r="M752" s="63">
        <f t="shared" si="7"/>
        <v>0.01</v>
      </c>
      <c r="O752" s="36">
        <v>-25.3</v>
      </c>
    </row>
    <row r="753" spans="1:15" ht="16" x14ac:dyDescent="0.2">
      <c r="A753" s="32" t="s">
        <v>1799</v>
      </c>
      <c r="D753" s="55" t="s">
        <v>1882</v>
      </c>
      <c r="E753" s="9" t="s">
        <v>131</v>
      </c>
      <c r="H753" s="9">
        <v>2.94</v>
      </c>
      <c r="I753" s="36" t="s">
        <v>1886</v>
      </c>
      <c r="J753" s="36">
        <v>0</v>
      </c>
      <c r="K753" s="61" t="s">
        <v>3211</v>
      </c>
      <c r="M753" s="63">
        <f t="shared" si="7"/>
        <v>0</v>
      </c>
      <c r="O753" s="36">
        <v>-25</v>
      </c>
    </row>
    <row r="754" spans="1:15" ht="16" x14ac:dyDescent="0.2">
      <c r="A754" s="32" t="s">
        <v>1799</v>
      </c>
      <c r="D754" s="55" t="s">
        <v>1882</v>
      </c>
      <c r="E754" s="9" t="s">
        <v>3021</v>
      </c>
      <c r="H754" s="9">
        <v>2.94</v>
      </c>
      <c r="I754" s="36" t="s">
        <v>1887</v>
      </c>
      <c r="J754" s="36">
        <v>0.01</v>
      </c>
      <c r="K754" s="61" t="s">
        <v>3211</v>
      </c>
      <c r="M754" s="63">
        <f t="shared" si="7"/>
        <v>0.01</v>
      </c>
      <c r="O754" s="36">
        <v>-25.7</v>
      </c>
    </row>
    <row r="755" spans="1:15" ht="16" x14ac:dyDescent="0.2">
      <c r="A755" s="32" t="s">
        <v>1799</v>
      </c>
      <c r="D755" s="55" t="s">
        <v>1882</v>
      </c>
      <c r="E755" s="9" t="s">
        <v>3021</v>
      </c>
      <c r="H755" s="9">
        <v>2.94</v>
      </c>
      <c r="I755" s="36" t="s">
        <v>1888</v>
      </c>
      <c r="J755" s="36">
        <v>0.01</v>
      </c>
      <c r="K755" s="61" t="s">
        <v>3211</v>
      </c>
      <c r="M755" s="63">
        <f t="shared" si="7"/>
        <v>0.01</v>
      </c>
      <c r="O755" s="36">
        <v>-25.7</v>
      </c>
    </row>
    <row r="756" spans="1:15" ht="16" x14ac:dyDescent="0.2">
      <c r="A756" s="32" t="s">
        <v>1799</v>
      </c>
      <c r="D756" s="55" t="s">
        <v>1882</v>
      </c>
      <c r="E756" s="9" t="s">
        <v>3021</v>
      </c>
      <c r="H756" s="9">
        <v>2.94</v>
      </c>
      <c r="I756" s="36" t="s">
        <v>1889</v>
      </c>
      <c r="J756" s="36">
        <v>0</v>
      </c>
      <c r="K756" s="61" t="s">
        <v>3211</v>
      </c>
      <c r="M756" s="63">
        <f t="shared" si="7"/>
        <v>0</v>
      </c>
      <c r="O756" s="36">
        <v>-26.4</v>
      </c>
    </row>
    <row r="757" spans="1:15" ht="16" x14ac:dyDescent="0.2">
      <c r="A757" s="32" t="s">
        <v>1799</v>
      </c>
      <c r="D757" s="55" t="s">
        <v>1882</v>
      </c>
      <c r="E757" s="9" t="s">
        <v>3021</v>
      </c>
      <c r="H757" s="9">
        <v>2.94</v>
      </c>
      <c r="I757" s="36" t="s">
        <v>1890</v>
      </c>
      <c r="J757" s="36">
        <v>0.01</v>
      </c>
      <c r="K757" s="61" t="s">
        <v>3211</v>
      </c>
      <c r="M757" s="63">
        <f t="shared" si="7"/>
        <v>0.01</v>
      </c>
      <c r="O757" s="36">
        <v>-26.7</v>
      </c>
    </row>
    <row r="758" spans="1:15" ht="16" x14ac:dyDescent="0.2">
      <c r="A758" s="32" t="s">
        <v>1799</v>
      </c>
      <c r="D758" s="55" t="s">
        <v>1882</v>
      </c>
      <c r="E758" s="9" t="s">
        <v>3021</v>
      </c>
      <c r="H758" s="9">
        <v>2.94</v>
      </c>
      <c r="I758" s="36" t="s">
        <v>1891</v>
      </c>
      <c r="J758" s="36">
        <v>0.01</v>
      </c>
      <c r="K758" s="61" t="s">
        <v>3211</v>
      </c>
      <c r="M758" s="63">
        <f t="shared" si="7"/>
        <v>0.01</v>
      </c>
      <c r="O758" s="36">
        <v>-28.1</v>
      </c>
    </row>
    <row r="759" spans="1:15" ht="16" x14ac:dyDescent="0.2">
      <c r="A759" s="32" t="s">
        <v>1799</v>
      </c>
      <c r="D759" s="55" t="s">
        <v>1882</v>
      </c>
      <c r="E759" s="9" t="s">
        <v>3021</v>
      </c>
      <c r="H759" s="9">
        <v>2.94</v>
      </c>
      <c r="I759" s="36" t="s">
        <v>1892</v>
      </c>
      <c r="J759" s="36">
        <v>0.11</v>
      </c>
      <c r="K759" s="61" t="s">
        <v>3211</v>
      </c>
      <c r="M759" s="63">
        <f t="shared" si="7"/>
        <v>0.11</v>
      </c>
      <c r="O759" s="36">
        <v>-37.9</v>
      </c>
    </row>
    <row r="760" spans="1:15" ht="16" x14ac:dyDescent="0.2">
      <c r="A760" s="32" t="s">
        <v>1799</v>
      </c>
      <c r="D760" s="55" t="s">
        <v>1882</v>
      </c>
      <c r="E760" s="9" t="s">
        <v>3021</v>
      </c>
      <c r="H760" s="9">
        <v>2.94</v>
      </c>
      <c r="I760" s="36" t="s">
        <v>1893</v>
      </c>
      <c r="J760" s="36">
        <v>0.09</v>
      </c>
      <c r="K760" s="61" t="s">
        <v>3211</v>
      </c>
      <c r="M760" s="63">
        <f t="shared" si="7"/>
        <v>0.09</v>
      </c>
      <c r="O760" s="36">
        <v>-37.9</v>
      </c>
    </row>
    <row r="761" spans="1:15" ht="16" x14ac:dyDescent="0.2">
      <c r="A761" s="32" t="s">
        <v>1799</v>
      </c>
      <c r="D761" s="55" t="s">
        <v>1882</v>
      </c>
      <c r="E761" s="9" t="s">
        <v>3021</v>
      </c>
      <c r="H761" s="9">
        <v>2.94</v>
      </c>
      <c r="I761" s="36" t="s">
        <v>1894</v>
      </c>
      <c r="J761" s="36">
        <v>0.09</v>
      </c>
      <c r="K761" s="61" t="s">
        <v>3211</v>
      </c>
      <c r="M761" s="63">
        <f t="shared" si="7"/>
        <v>0.09</v>
      </c>
      <c r="O761" s="36">
        <v>-37.6</v>
      </c>
    </row>
    <row r="762" spans="1:15" ht="16" x14ac:dyDescent="0.2">
      <c r="A762" s="32" t="s">
        <v>1799</v>
      </c>
      <c r="D762" s="55" t="s">
        <v>1882</v>
      </c>
      <c r="E762" s="9" t="s">
        <v>3021</v>
      </c>
      <c r="H762" s="9">
        <v>2.94</v>
      </c>
      <c r="I762" s="36" t="s">
        <v>1895</v>
      </c>
      <c r="J762" s="36">
        <v>0.09</v>
      </c>
      <c r="K762" s="61" t="s">
        <v>3211</v>
      </c>
      <c r="M762" s="63">
        <f t="shared" si="7"/>
        <v>0.09</v>
      </c>
      <c r="O762" s="36">
        <v>-37.9</v>
      </c>
    </row>
    <row r="763" spans="1:15" ht="16" x14ac:dyDescent="0.2">
      <c r="A763" s="32" t="s">
        <v>1799</v>
      </c>
      <c r="D763" s="55" t="s">
        <v>1882</v>
      </c>
      <c r="E763" s="9" t="s">
        <v>3021</v>
      </c>
      <c r="H763" s="9">
        <v>2.94</v>
      </c>
      <c r="I763" s="36" t="s">
        <v>1896</v>
      </c>
      <c r="J763" s="36">
        <v>0.11</v>
      </c>
      <c r="K763" s="61" t="s">
        <v>3211</v>
      </c>
      <c r="M763" s="63">
        <f t="shared" si="7"/>
        <v>0.11</v>
      </c>
      <c r="O763" s="36">
        <v>-38.200000000000003</v>
      </c>
    </row>
    <row r="764" spans="1:15" ht="16" x14ac:dyDescent="0.2">
      <c r="A764" s="32" t="s">
        <v>1799</v>
      </c>
      <c r="D764" s="55" t="s">
        <v>1882</v>
      </c>
      <c r="E764" s="9" t="s">
        <v>3021</v>
      </c>
      <c r="H764" s="9">
        <v>2.94</v>
      </c>
      <c r="I764" s="36" t="s">
        <v>1897</v>
      </c>
      <c r="J764" s="36">
        <v>0.12</v>
      </c>
      <c r="K764" s="61" t="s">
        <v>3211</v>
      </c>
      <c r="M764" s="63">
        <f t="shared" si="7"/>
        <v>0.12</v>
      </c>
      <c r="O764" s="36">
        <v>-38.200000000000003</v>
      </c>
    </row>
    <row r="765" spans="1:15" ht="16" x14ac:dyDescent="0.2">
      <c r="A765" s="32" t="s">
        <v>1799</v>
      </c>
      <c r="D765" s="55" t="s">
        <v>1882</v>
      </c>
      <c r="E765" s="9" t="s">
        <v>3021</v>
      </c>
      <c r="H765" s="9">
        <v>2.94</v>
      </c>
      <c r="I765" s="36" t="s">
        <v>1898</v>
      </c>
      <c r="J765" s="36">
        <v>0.13</v>
      </c>
      <c r="K765" s="61" t="s">
        <v>3211</v>
      </c>
      <c r="M765" s="63">
        <f t="shared" si="7"/>
        <v>0.13</v>
      </c>
      <c r="O765" s="36">
        <v>-37.9</v>
      </c>
    </row>
    <row r="766" spans="1:15" ht="16" x14ac:dyDescent="0.2">
      <c r="A766" s="32" t="s">
        <v>1799</v>
      </c>
      <c r="D766" s="55" t="s">
        <v>1882</v>
      </c>
      <c r="E766" s="9" t="s">
        <v>1977</v>
      </c>
      <c r="H766" s="9">
        <v>2.94</v>
      </c>
      <c r="I766" s="36" t="s">
        <v>1899</v>
      </c>
      <c r="J766" s="36">
        <v>0.16</v>
      </c>
      <c r="K766" s="61" t="s">
        <v>3211</v>
      </c>
      <c r="M766" s="63">
        <f t="shared" si="7"/>
        <v>0.16</v>
      </c>
      <c r="O766" s="36">
        <v>-38.1</v>
      </c>
    </row>
    <row r="767" spans="1:15" ht="16" x14ac:dyDescent="0.2">
      <c r="A767" s="32" t="s">
        <v>1799</v>
      </c>
      <c r="D767" s="55" t="s">
        <v>1882</v>
      </c>
      <c r="E767" s="9" t="s">
        <v>1976</v>
      </c>
      <c r="H767" s="9">
        <v>2.94</v>
      </c>
      <c r="I767" s="36" t="s">
        <v>1900</v>
      </c>
      <c r="J767" s="36">
        <v>0.02</v>
      </c>
      <c r="K767" s="61" t="s">
        <v>3211</v>
      </c>
      <c r="M767" s="63">
        <f t="shared" si="7"/>
        <v>0.02</v>
      </c>
      <c r="O767" s="36">
        <v>-34.700000000000003</v>
      </c>
    </row>
    <row r="768" spans="1:15" ht="16" x14ac:dyDescent="0.2">
      <c r="A768" s="32" t="s">
        <v>1799</v>
      </c>
      <c r="D768" s="55" t="s">
        <v>1882</v>
      </c>
      <c r="E768" s="9" t="s">
        <v>1976</v>
      </c>
      <c r="H768" s="9">
        <v>2.94</v>
      </c>
      <c r="I768" s="36" t="s">
        <v>1901</v>
      </c>
      <c r="J768" s="36">
        <v>0.02</v>
      </c>
      <c r="K768" s="61" t="s">
        <v>3211</v>
      </c>
      <c r="M768" s="63">
        <f t="shared" si="7"/>
        <v>0.02</v>
      </c>
      <c r="O768" s="36">
        <v>-32.5</v>
      </c>
    </row>
    <row r="769" spans="1:15" ht="16" x14ac:dyDescent="0.2">
      <c r="A769" s="32" t="s">
        <v>1799</v>
      </c>
      <c r="D769" s="55" t="s">
        <v>1882</v>
      </c>
      <c r="E769" s="9" t="s">
        <v>1976</v>
      </c>
      <c r="H769" s="9">
        <v>2.94</v>
      </c>
      <c r="I769" s="36" t="s">
        <v>1902</v>
      </c>
      <c r="J769" s="36">
        <v>0.02</v>
      </c>
      <c r="K769" s="61" t="s">
        <v>3211</v>
      </c>
      <c r="M769" s="63">
        <f t="shared" si="7"/>
        <v>0.02</v>
      </c>
      <c r="O769" s="36">
        <v>-33.9</v>
      </c>
    </row>
    <row r="770" spans="1:15" ht="16" x14ac:dyDescent="0.2">
      <c r="A770" s="32" t="s">
        <v>1799</v>
      </c>
      <c r="D770" s="55" t="s">
        <v>1882</v>
      </c>
      <c r="E770" s="9" t="s">
        <v>1976</v>
      </c>
      <c r="H770" s="9">
        <v>2.94</v>
      </c>
      <c r="I770" s="36" t="s">
        <v>1903</v>
      </c>
      <c r="J770" s="36">
        <v>0.03</v>
      </c>
      <c r="K770" s="61" t="s">
        <v>3211</v>
      </c>
      <c r="M770" s="63">
        <f t="shared" si="7"/>
        <v>0.03</v>
      </c>
      <c r="O770" s="36">
        <v>-35</v>
      </c>
    </row>
    <row r="771" spans="1:15" ht="16" x14ac:dyDescent="0.2">
      <c r="A771" s="32" t="s">
        <v>1799</v>
      </c>
      <c r="D771" s="55" t="s">
        <v>1882</v>
      </c>
      <c r="E771" s="9" t="s">
        <v>3021</v>
      </c>
      <c r="H771" s="9">
        <v>2.94</v>
      </c>
      <c r="I771" s="36" t="s">
        <v>1904</v>
      </c>
      <c r="J771" s="36">
        <v>0.09</v>
      </c>
      <c r="K771" s="61" t="s">
        <v>3211</v>
      </c>
      <c r="M771" s="63">
        <f t="shared" si="7"/>
        <v>0.09</v>
      </c>
      <c r="O771" s="36">
        <v>-39.4</v>
      </c>
    </row>
    <row r="772" spans="1:15" ht="16" x14ac:dyDescent="0.2">
      <c r="A772" s="32" t="s">
        <v>1799</v>
      </c>
      <c r="D772" s="55" t="s">
        <v>1882</v>
      </c>
      <c r="E772" s="9" t="s">
        <v>1976</v>
      </c>
      <c r="H772" s="9">
        <v>2.94</v>
      </c>
      <c r="I772" s="36" t="s">
        <v>1905</v>
      </c>
      <c r="J772" s="36">
        <v>0.03</v>
      </c>
      <c r="K772" s="61" t="s">
        <v>3211</v>
      </c>
      <c r="M772" s="63">
        <f t="shared" si="7"/>
        <v>0.03</v>
      </c>
      <c r="O772" s="36">
        <v>-34.4</v>
      </c>
    </row>
    <row r="773" spans="1:15" ht="16" x14ac:dyDescent="0.2">
      <c r="A773" s="32" t="s">
        <v>1799</v>
      </c>
      <c r="D773" s="55" t="s">
        <v>1882</v>
      </c>
      <c r="E773" s="9" t="s">
        <v>128</v>
      </c>
      <c r="H773" s="9">
        <v>2.94</v>
      </c>
      <c r="I773" s="36" t="s">
        <v>1905</v>
      </c>
      <c r="J773" s="36">
        <v>0.09</v>
      </c>
      <c r="K773" s="61" t="s">
        <v>3211</v>
      </c>
      <c r="M773" s="63">
        <f t="shared" si="7"/>
        <v>0.09</v>
      </c>
      <c r="O773" s="36">
        <v>-38.1</v>
      </c>
    </row>
    <row r="774" spans="1:15" ht="16" x14ac:dyDescent="0.2">
      <c r="A774" s="32" t="s">
        <v>1799</v>
      </c>
      <c r="D774" s="55" t="s">
        <v>1882</v>
      </c>
      <c r="E774" s="9" t="s">
        <v>1976</v>
      </c>
      <c r="H774" s="9">
        <v>2.94</v>
      </c>
      <c r="I774" s="36" t="s">
        <v>1905</v>
      </c>
      <c r="J774" s="36">
        <v>0.02</v>
      </c>
      <c r="K774" s="61" t="s">
        <v>3211</v>
      </c>
      <c r="M774" s="63">
        <f t="shared" si="7"/>
        <v>0.02</v>
      </c>
      <c r="O774" s="36">
        <v>-33.700000000000003</v>
      </c>
    </row>
    <row r="775" spans="1:15" ht="16" x14ac:dyDescent="0.2">
      <c r="A775" s="32" t="s">
        <v>1799</v>
      </c>
      <c r="D775" s="55" t="s">
        <v>1882</v>
      </c>
      <c r="E775" s="9" t="s">
        <v>3021</v>
      </c>
      <c r="H775" s="9">
        <v>2.94</v>
      </c>
      <c r="I775" s="36" t="s">
        <v>1906</v>
      </c>
      <c r="J775" s="36">
        <v>0.04</v>
      </c>
      <c r="K775" s="61" t="s">
        <v>3211</v>
      </c>
      <c r="M775" s="63">
        <f t="shared" si="7"/>
        <v>0.04</v>
      </c>
      <c r="O775" s="36">
        <v>-35.299999999999997</v>
      </c>
    </row>
    <row r="776" spans="1:15" ht="16" x14ac:dyDescent="0.2">
      <c r="A776" s="32" t="s">
        <v>1799</v>
      </c>
      <c r="D776" s="55" t="s">
        <v>1882</v>
      </c>
      <c r="E776" s="9" t="s">
        <v>1976</v>
      </c>
      <c r="H776" s="9">
        <v>2.94</v>
      </c>
      <c r="I776" s="36" t="s">
        <v>1908</v>
      </c>
      <c r="J776" s="36">
        <v>0.03</v>
      </c>
      <c r="K776" s="61" t="s">
        <v>3211</v>
      </c>
      <c r="M776" s="63">
        <f t="shared" si="7"/>
        <v>0.03</v>
      </c>
      <c r="O776" s="36">
        <v>-37.5</v>
      </c>
    </row>
    <row r="777" spans="1:15" ht="16" x14ac:dyDescent="0.2">
      <c r="A777" s="32" t="s">
        <v>1799</v>
      </c>
      <c r="D777" s="55" t="s">
        <v>1882</v>
      </c>
      <c r="E777" s="9" t="s">
        <v>3021</v>
      </c>
      <c r="H777" s="9">
        <v>2.94</v>
      </c>
      <c r="I777" s="36" t="s">
        <v>1907</v>
      </c>
      <c r="J777" s="36">
        <v>0.22</v>
      </c>
      <c r="K777" s="61" t="s">
        <v>3211</v>
      </c>
      <c r="M777" s="63">
        <f t="shared" si="7"/>
        <v>0.22</v>
      </c>
      <c r="O777" s="36">
        <v>-44.3</v>
      </c>
    </row>
    <row r="778" spans="1:15" ht="16" x14ac:dyDescent="0.2">
      <c r="A778" s="32" t="s">
        <v>1799</v>
      </c>
      <c r="D778" s="55" t="s">
        <v>1882</v>
      </c>
      <c r="E778" s="9" t="s">
        <v>3021</v>
      </c>
      <c r="H778" s="9">
        <v>2.94</v>
      </c>
      <c r="I778" s="36" t="s">
        <v>1909</v>
      </c>
      <c r="J778" s="36">
        <v>0.09</v>
      </c>
      <c r="K778" s="61" t="s">
        <v>3211</v>
      </c>
      <c r="M778" s="63">
        <f t="shared" si="7"/>
        <v>0.09</v>
      </c>
      <c r="O778" s="36">
        <v>-38.1</v>
      </c>
    </row>
    <row r="779" spans="1:15" ht="16" x14ac:dyDescent="0.2">
      <c r="A779" s="32" t="s">
        <v>1799</v>
      </c>
      <c r="D779" s="55" t="s">
        <v>1882</v>
      </c>
      <c r="E779" s="9" t="s">
        <v>131</v>
      </c>
      <c r="H779" s="9">
        <v>2.94</v>
      </c>
      <c r="I779" s="36" t="s">
        <v>1910</v>
      </c>
      <c r="J779" s="36">
        <v>0.01</v>
      </c>
      <c r="K779" s="61" t="s">
        <v>3211</v>
      </c>
      <c r="M779" s="63">
        <f t="shared" si="7"/>
        <v>0.01</v>
      </c>
      <c r="O779" s="36">
        <v>-29.8</v>
      </c>
    </row>
    <row r="780" spans="1:15" ht="16" x14ac:dyDescent="0.2">
      <c r="A780" s="32" t="s">
        <v>1799</v>
      </c>
      <c r="D780" s="55" t="s">
        <v>1912</v>
      </c>
      <c r="E780" s="9" t="s">
        <v>3021</v>
      </c>
      <c r="H780" s="9">
        <v>2.94</v>
      </c>
      <c r="I780" s="36" t="s">
        <v>1911</v>
      </c>
      <c r="J780" s="36">
        <v>7.0000000000000007E-2</v>
      </c>
      <c r="K780" s="61" t="s">
        <v>3211</v>
      </c>
      <c r="M780" s="63">
        <f t="shared" si="7"/>
        <v>7.0000000000000007E-2</v>
      </c>
      <c r="O780" s="36">
        <v>-37.5</v>
      </c>
    </row>
    <row r="781" spans="1:15" ht="16" x14ac:dyDescent="0.2">
      <c r="A781" s="32" t="s">
        <v>1799</v>
      </c>
      <c r="D781" s="55" t="s">
        <v>1912</v>
      </c>
      <c r="E781" s="9" t="s">
        <v>3021</v>
      </c>
      <c r="H781" s="9">
        <v>2.94</v>
      </c>
      <c r="I781" s="36" t="s">
        <v>1913</v>
      </c>
      <c r="J781" s="36">
        <v>0.1</v>
      </c>
      <c r="K781" s="61" t="s">
        <v>3211</v>
      </c>
      <c r="M781" s="63">
        <f t="shared" si="7"/>
        <v>0.1</v>
      </c>
      <c r="O781" s="36">
        <v>-39.6</v>
      </c>
    </row>
    <row r="782" spans="1:15" ht="16" x14ac:dyDescent="0.2">
      <c r="A782" s="32" t="s">
        <v>1799</v>
      </c>
      <c r="D782" s="55" t="s">
        <v>1912</v>
      </c>
      <c r="E782" s="9" t="s">
        <v>3021</v>
      </c>
      <c r="H782" s="9">
        <v>2.94</v>
      </c>
      <c r="I782" s="36" t="s">
        <v>1914</v>
      </c>
      <c r="J782" s="36">
        <v>0.1</v>
      </c>
      <c r="K782" s="61" t="s">
        <v>3211</v>
      </c>
      <c r="M782" s="63">
        <f t="shared" si="7"/>
        <v>0.1</v>
      </c>
      <c r="O782" s="36">
        <v>-39.700000000000003</v>
      </c>
    </row>
    <row r="783" spans="1:15" ht="16" x14ac:dyDescent="0.2">
      <c r="A783" s="32" t="s">
        <v>1799</v>
      </c>
      <c r="D783" s="55" t="s">
        <v>1912</v>
      </c>
      <c r="E783" s="9" t="s">
        <v>3021</v>
      </c>
      <c r="H783" s="9">
        <v>2.94</v>
      </c>
      <c r="I783" s="36" t="s">
        <v>1915</v>
      </c>
      <c r="J783" s="36">
        <v>0.14000000000000001</v>
      </c>
      <c r="K783" s="61" t="s">
        <v>3211</v>
      </c>
      <c r="M783" s="63">
        <f t="shared" si="7"/>
        <v>0.14000000000000001</v>
      </c>
      <c r="O783" s="36">
        <v>-41.5</v>
      </c>
    </row>
    <row r="784" spans="1:15" ht="16" x14ac:dyDescent="0.2">
      <c r="A784" s="32" t="s">
        <v>1799</v>
      </c>
      <c r="D784" s="55" t="s">
        <v>1912</v>
      </c>
      <c r="E784" s="9" t="s">
        <v>3021</v>
      </c>
      <c r="H784" s="9">
        <v>2.94</v>
      </c>
      <c r="I784" s="36" t="s">
        <v>1916</v>
      </c>
      <c r="J784" s="36">
        <v>0.1</v>
      </c>
      <c r="K784" s="61" t="s">
        <v>3211</v>
      </c>
      <c r="M784" s="63">
        <f t="shared" si="7"/>
        <v>0.1</v>
      </c>
      <c r="O784" s="36">
        <v>-44</v>
      </c>
    </row>
    <row r="785" spans="1:15" ht="16" x14ac:dyDescent="0.2">
      <c r="A785" s="32" t="s">
        <v>1799</v>
      </c>
      <c r="D785" s="55" t="s">
        <v>1912</v>
      </c>
      <c r="E785" s="9" t="s">
        <v>3021</v>
      </c>
      <c r="H785" s="9">
        <v>2.94</v>
      </c>
      <c r="I785" s="36" t="s">
        <v>1917</v>
      </c>
      <c r="J785" s="36">
        <v>0.09</v>
      </c>
      <c r="K785" s="61" t="s">
        <v>3211</v>
      </c>
      <c r="M785" s="63">
        <f t="shared" si="7"/>
        <v>0.09</v>
      </c>
      <c r="O785" s="36">
        <v>-42.3</v>
      </c>
    </row>
    <row r="786" spans="1:15" ht="16" x14ac:dyDescent="0.2">
      <c r="A786" s="32" t="s">
        <v>1799</v>
      </c>
      <c r="D786" s="55" t="s">
        <v>1912</v>
      </c>
      <c r="E786" s="9" t="s">
        <v>3021</v>
      </c>
      <c r="H786" s="9">
        <v>2.94</v>
      </c>
      <c r="I786" s="36" t="s">
        <v>1918</v>
      </c>
      <c r="J786" s="36">
        <v>0.1</v>
      </c>
      <c r="K786" s="61" t="s">
        <v>3211</v>
      </c>
      <c r="M786" s="63">
        <f t="shared" si="7"/>
        <v>0.1</v>
      </c>
      <c r="O786" s="36">
        <v>-39.5</v>
      </c>
    </row>
    <row r="787" spans="1:15" ht="16" x14ac:dyDescent="0.2">
      <c r="A787" s="32" t="s">
        <v>1799</v>
      </c>
      <c r="D787" s="55" t="s">
        <v>1912</v>
      </c>
      <c r="E787" s="9" t="s">
        <v>3021</v>
      </c>
      <c r="H787" s="9">
        <v>2.94</v>
      </c>
      <c r="I787" s="36" t="s">
        <v>1918</v>
      </c>
      <c r="J787" s="36">
        <v>0.08</v>
      </c>
      <c r="K787" s="61" t="s">
        <v>3211</v>
      </c>
      <c r="M787" s="63">
        <f t="shared" si="7"/>
        <v>0.08</v>
      </c>
      <c r="O787" s="36">
        <v>-39.799999999999997</v>
      </c>
    </row>
    <row r="788" spans="1:15" ht="16" x14ac:dyDescent="0.2">
      <c r="A788" s="32" t="s">
        <v>1799</v>
      </c>
      <c r="D788" s="55" t="s">
        <v>1912</v>
      </c>
      <c r="E788" s="9" t="s">
        <v>3021</v>
      </c>
      <c r="H788" s="9">
        <v>2.94</v>
      </c>
      <c r="I788" s="36" t="s">
        <v>1919</v>
      </c>
      <c r="J788" s="36">
        <v>0.1</v>
      </c>
      <c r="K788" s="61" t="s">
        <v>3211</v>
      </c>
      <c r="M788" s="63">
        <f t="shared" si="7"/>
        <v>0.1</v>
      </c>
      <c r="O788" s="36">
        <v>-40.799999999999997</v>
      </c>
    </row>
    <row r="789" spans="1:15" ht="16" x14ac:dyDescent="0.2">
      <c r="A789" s="32" t="s">
        <v>1799</v>
      </c>
      <c r="D789" s="55" t="s">
        <v>1912</v>
      </c>
      <c r="E789" s="9" t="s">
        <v>3021</v>
      </c>
      <c r="H789" s="9">
        <v>2.94</v>
      </c>
      <c r="I789" s="36" t="s">
        <v>1920</v>
      </c>
      <c r="J789" s="36">
        <v>0.05</v>
      </c>
      <c r="K789" s="61" t="s">
        <v>3211</v>
      </c>
      <c r="M789" s="63">
        <f t="shared" si="7"/>
        <v>0.05</v>
      </c>
      <c r="O789" s="36">
        <v>-39.299999999999997</v>
      </c>
    </row>
    <row r="790" spans="1:15" ht="16" x14ac:dyDescent="0.2">
      <c r="A790" s="32" t="s">
        <v>1799</v>
      </c>
      <c r="D790" s="55" t="s">
        <v>1912</v>
      </c>
      <c r="E790" s="9" t="s">
        <v>3021</v>
      </c>
      <c r="H790" s="9">
        <v>2.94</v>
      </c>
      <c r="I790" s="36" t="s">
        <v>1921</v>
      </c>
      <c r="J790" s="36">
        <v>0.05</v>
      </c>
      <c r="K790" s="61" t="s">
        <v>3211</v>
      </c>
      <c r="M790" s="63">
        <f t="shared" si="7"/>
        <v>0.05</v>
      </c>
      <c r="O790" s="36">
        <v>-38.299999999999997</v>
      </c>
    </row>
    <row r="791" spans="1:15" ht="16" x14ac:dyDescent="0.2">
      <c r="A791" s="32" t="s">
        <v>1799</v>
      </c>
      <c r="D791" s="55" t="s">
        <v>1912</v>
      </c>
      <c r="E791" s="9" t="s">
        <v>3021</v>
      </c>
      <c r="H791" s="9">
        <v>2.94</v>
      </c>
      <c r="I791" s="36" t="s">
        <v>1922</v>
      </c>
      <c r="J791" s="36">
        <v>0.05</v>
      </c>
      <c r="K791" s="61" t="s">
        <v>3211</v>
      </c>
      <c r="M791" s="63">
        <f t="shared" si="7"/>
        <v>0.05</v>
      </c>
      <c r="O791" s="36">
        <v>-37.200000000000003</v>
      </c>
    </row>
    <row r="792" spans="1:15" ht="16" x14ac:dyDescent="0.2">
      <c r="A792" s="32" t="s">
        <v>1799</v>
      </c>
      <c r="D792" s="55" t="s">
        <v>1912</v>
      </c>
      <c r="E792" s="9" t="s">
        <v>1976</v>
      </c>
      <c r="H792" s="9">
        <v>2.94</v>
      </c>
      <c r="I792" s="36" t="s">
        <v>1923</v>
      </c>
      <c r="J792" s="36">
        <v>0.03</v>
      </c>
      <c r="K792" s="61" t="s">
        <v>3211</v>
      </c>
      <c r="M792" s="63">
        <f t="shared" si="7"/>
        <v>0.03</v>
      </c>
      <c r="O792" s="36">
        <v>-35.9</v>
      </c>
    </row>
    <row r="793" spans="1:15" ht="16" x14ac:dyDescent="0.2">
      <c r="A793" s="32" t="s">
        <v>1799</v>
      </c>
      <c r="D793" s="55" t="s">
        <v>1912</v>
      </c>
      <c r="E793" s="9" t="s">
        <v>1976</v>
      </c>
      <c r="H793" s="9">
        <v>2.94</v>
      </c>
      <c r="I793" s="36" t="s">
        <v>1924</v>
      </c>
      <c r="J793" s="36">
        <v>0.06</v>
      </c>
      <c r="K793" s="61" t="s">
        <v>3211</v>
      </c>
      <c r="M793" s="63">
        <f t="shared" si="7"/>
        <v>0.06</v>
      </c>
      <c r="O793" s="36">
        <v>-38.200000000000003</v>
      </c>
    </row>
    <row r="794" spans="1:15" ht="16" x14ac:dyDescent="0.2">
      <c r="A794" s="32" t="s">
        <v>1799</v>
      </c>
      <c r="D794" s="55" t="s">
        <v>1912</v>
      </c>
      <c r="E794" s="9" t="s">
        <v>3021</v>
      </c>
      <c r="H794" s="9">
        <v>2.94</v>
      </c>
      <c r="I794" s="36" t="s">
        <v>1925</v>
      </c>
      <c r="J794" s="36">
        <v>0.05</v>
      </c>
      <c r="K794" s="61" t="s">
        <v>3211</v>
      </c>
      <c r="M794" s="63">
        <f t="shared" si="7"/>
        <v>0.05</v>
      </c>
      <c r="O794" s="36">
        <v>-36.9</v>
      </c>
    </row>
    <row r="795" spans="1:15" ht="16" x14ac:dyDescent="0.2">
      <c r="A795" s="32" t="s">
        <v>1799</v>
      </c>
      <c r="D795" s="55" t="s">
        <v>1912</v>
      </c>
      <c r="E795" s="9" t="s">
        <v>3021</v>
      </c>
      <c r="H795" s="9">
        <v>2.94</v>
      </c>
      <c r="I795" s="36" t="s">
        <v>1926</v>
      </c>
      <c r="J795" s="36">
        <v>0.03</v>
      </c>
      <c r="K795" s="61" t="s">
        <v>3211</v>
      </c>
      <c r="M795" s="63">
        <f t="shared" si="7"/>
        <v>0.03</v>
      </c>
      <c r="O795" s="36">
        <v>-36</v>
      </c>
    </row>
    <row r="796" spans="1:15" ht="16" x14ac:dyDescent="0.2">
      <c r="A796" s="32" t="s">
        <v>1799</v>
      </c>
      <c r="D796" s="55" t="s">
        <v>1912</v>
      </c>
      <c r="E796" s="9" t="s">
        <v>3021</v>
      </c>
      <c r="H796" s="9">
        <v>2.94</v>
      </c>
      <c r="I796" s="36" t="s">
        <v>1927</v>
      </c>
      <c r="J796" s="36">
        <v>0.01</v>
      </c>
      <c r="K796" s="61" t="s">
        <v>3211</v>
      </c>
      <c r="M796" s="63">
        <f t="shared" si="7"/>
        <v>0.01</v>
      </c>
      <c r="O796" s="36">
        <v>-25.2</v>
      </c>
    </row>
    <row r="797" spans="1:15" ht="16" x14ac:dyDescent="0.2">
      <c r="A797" s="32" t="s">
        <v>1799</v>
      </c>
      <c r="D797" s="55" t="s">
        <v>1912</v>
      </c>
      <c r="E797" s="9" t="s">
        <v>3021</v>
      </c>
      <c r="H797" s="9">
        <v>2.94</v>
      </c>
      <c r="I797" s="36" t="s">
        <v>1928</v>
      </c>
      <c r="J797" s="36">
        <v>0.01</v>
      </c>
      <c r="K797" s="61" t="s">
        <v>3211</v>
      </c>
      <c r="M797" s="63">
        <f t="shared" si="7"/>
        <v>0.01</v>
      </c>
      <c r="O797" s="36">
        <v>-25.2</v>
      </c>
    </row>
    <row r="798" spans="1:15" ht="16" x14ac:dyDescent="0.2">
      <c r="A798" s="32" t="s">
        <v>1799</v>
      </c>
      <c r="D798" s="55" t="s">
        <v>1912</v>
      </c>
      <c r="E798" s="9" t="s">
        <v>3021</v>
      </c>
      <c r="H798" s="9">
        <v>2.94</v>
      </c>
      <c r="I798" s="36" t="s">
        <v>1929</v>
      </c>
      <c r="J798" s="36">
        <v>0</v>
      </c>
      <c r="K798" s="61" t="s">
        <v>3211</v>
      </c>
      <c r="M798" s="63">
        <f t="shared" si="7"/>
        <v>0</v>
      </c>
      <c r="O798" s="36">
        <v>-25</v>
      </c>
    </row>
    <row r="799" spans="1:15" ht="16" x14ac:dyDescent="0.2">
      <c r="A799" s="32" t="s">
        <v>1799</v>
      </c>
      <c r="D799" s="55" t="s">
        <v>1912</v>
      </c>
      <c r="E799" s="9" t="s">
        <v>3021</v>
      </c>
      <c r="H799" s="9">
        <v>2.94</v>
      </c>
      <c r="I799" s="36" t="s">
        <v>1930</v>
      </c>
      <c r="J799" s="36">
        <v>0.01</v>
      </c>
      <c r="K799" s="61" t="s">
        <v>3211</v>
      </c>
      <c r="M799" s="63">
        <f t="shared" si="7"/>
        <v>0.01</v>
      </c>
      <c r="O799" s="36">
        <v>-26.3</v>
      </c>
    </row>
    <row r="800" spans="1:15" ht="16" x14ac:dyDescent="0.2">
      <c r="A800" s="32" t="s">
        <v>1799</v>
      </c>
      <c r="D800" s="55" t="s">
        <v>1932</v>
      </c>
      <c r="E800" s="9" t="s">
        <v>3021</v>
      </c>
      <c r="H800" s="9">
        <v>2.94</v>
      </c>
      <c r="I800" s="36" t="s">
        <v>1931</v>
      </c>
      <c r="J800" s="36">
        <v>0.05</v>
      </c>
      <c r="K800" s="61" t="s">
        <v>3211</v>
      </c>
      <c r="M800" s="63">
        <f t="shared" si="7"/>
        <v>0.05</v>
      </c>
      <c r="O800" s="36">
        <v>-36.799999999999997</v>
      </c>
    </row>
    <row r="801" spans="1:15" ht="16" x14ac:dyDescent="0.2">
      <c r="A801" s="32" t="s">
        <v>1799</v>
      </c>
      <c r="D801" s="55" t="s">
        <v>1932</v>
      </c>
      <c r="E801" s="9" t="s">
        <v>3021</v>
      </c>
      <c r="H801" s="9">
        <v>2.94</v>
      </c>
      <c r="I801" s="36" t="s">
        <v>1933</v>
      </c>
      <c r="J801" s="36">
        <v>0.04</v>
      </c>
      <c r="K801" s="61" t="s">
        <v>3211</v>
      </c>
      <c r="M801" s="63">
        <f t="shared" si="7"/>
        <v>0.04</v>
      </c>
      <c r="O801" s="36">
        <v>-28.4</v>
      </c>
    </row>
    <row r="802" spans="1:15" ht="16" x14ac:dyDescent="0.2">
      <c r="A802" s="32" t="s">
        <v>1799</v>
      </c>
      <c r="D802" s="55" t="s">
        <v>1935</v>
      </c>
      <c r="E802" s="9" t="s">
        <v>128</v>
      </c>
      <c r="H802" s="9">
        <v>2.96</v>
      </c>
      <c r="I802" s="36" t="s">
        <v>1934</v>
      </c>
      <c r="J802" s="36">
        <v>0.04</v>
      </c>
      <c r="K802" s="61" t="s">
        <v>3211</v>
      </c>
      <c r="M802" s="63">
        <f t="shared" si="7"/>
        <v>0.04</v>
      </c>
      <c r="O802" s="36">
        <v>-26.3</v>
      </c>
    </row>
    <row r="803" spans="1:15" ht="16" x14ac:dyDescent="0.2">
      <c r="A803" s="32" t="s">
        <v>1799</v>
      </c>
      <c r="D803" s="55" t="s">
        <v>1935</v>
      </c>
      <c r="E803" s="9" t="s">
        <v>3021</v>
      </c>
      <c r="H803" s="9">
        <v>2.96</v>
      </c>
      <c r="I803" s="36" t="s">
        <v>1936</v>
      </c>
      <c r="J803" s="36">
        <v>0.12</v>
      </c>
      <c r="K803" s="61" t="s">
        <v>3211</v>
      </c>
      <c r="M803" s="63">
        <f t="shared" si="7"/>
        <v>0.12</v>
      </c>
      <c r="O803" s="36">
        <v>-26.1</v>
      </c>
    </row>
    <row r="804" spans="1:15" ht="16" x14ac:dyDescent="0.2">
      <c r="A804" s="32" t="s">
        <v>1799</v>
      </c>
      <c r="D804" s="55" t="s">
        <v>1935</v>
      </c>
      <c r="E804" s="9" t="s">
        <v>3021</v>
      </c>
      <c r="H804" s="9">
        <v>2.96</v>
      </c>
      <c r="I804" s="36" t="s">
        <v>1937</v>
      </c>
      <c r="J804" s="36">
        <v>0.1</v>
      </c>
      <c r="K804" s="61" t="s">
        <v>3211</v>
      </c>
      <c r="M804" s="63">
        <f t="shared" si="7"/>
        <v>0.1</v>
      </c>
      <c r="O804" s="36">
        <v>-28</v>
      </c>
    </row>
    <row r="805" spans="1:15" ht="16" x14ac:dyDescent="0.2">
      <c r="A805" s="32" t="s">
        <v>1799</v>
      </c>
      <c r="D805" s="55" t="s">
        <v>1935</v>
      </c>
      <c r="E805" s="9" t="s">
        <v>3021</v>
      </c>
      <c r="H805" s="9">
        <v>2.96</v>
      </c>
      <c r="I805" s="36" t="s">
        <v>1938</v>
      </c>
      <c r="J805" s="36">
        <v>0.06</v>
      </c>
      <c r="K805" s="61" t="s">
        <v>3211</v>
      </c>
      <c r="M805" s="63">
        <f t="shared" si="7"/>
        <v>0.06</v>
      </c>
      <c r="O805" s="36">
        <v>-24.6</v>
      </c>
    </row>
    <row r="806" spans="1:15" ht="16" x14ac:dyDescent="0.2">
      <c r="A806" s="32" t="s">
        <v>1799</v>
      </c>
      <c r="D806" s="55" t="s">
        <v>1935</v>
      </c>
      <c r="E806" s="9" t="s">
        <v>3021</v>
      </c>
      <c r="H806" s="9">
        <v>2.96</v>
      </c>
      <c r="I806" s="36" t="s">
        <v>1939</v>
      </c>
      <c r="J806" s="36">
        <v>0.01</v>
      </c>
      <c r="K806" s="61" t="s">
        <v>3211</v>
      </c>
      <c r="M806" s="63">
        <f t="shared" si="7"/>
        <v>0.01</v>
      </c>
      <c r="O806" s="36">
        <v>-23.7</v>
      </c>
    </row>
    <row r="807" spans="1:15" ht="16" x14ac:dyDescent="0.2">
      <c r="A807" s="32" t="s">
        <v>1799</v>
      </c>
      <c r="D807" s="55" t="s">
        <v>1935</v>
      </c>
      <c r="E807" s="9" t="s">
        <v>128</v>
      </c>
      <c r="H807" s="9">
        <v>2.96</v>
      </c>
      <c r="I807" s="36" t="s">
        <v>1940</v>
      </c>
      <c r="J807" s="36">
        <v>0.03</v>
      </c>
      <c r="K807" s="61" t="s">
        <v>3211</v>
      </c>
      <c r="M807" s="63">
        <f t="shared" si="7"/>
        <v>0.03</v>
      </c>
      <c r="O807" s="36">
        <v>-24.4</v>
      </c>
    </row>
    <row r="808" spans="1:15" ht="16" x14ac:dyDescent="0.2">
      <c r="A808" s="32" t="s">
        <v>1799</v>
      </c>
      <c r="D808" s="55" t="s">
        <v>1935</v>
      </c>
      <c r="E808" s="9" t="s">
        <v>128</v>
      </c>
      <c r="H808" s="9">
        <v>2.96</v>
      </c>
      <c r="I808" s="36" t="s">
        <v>1941</v>
      </c>
      <c r="J808" s="36">
        <v>0.02</v>
      </c>
      <c r="K808" s="61" t="s">
        <v>3211</v>
      </c>
      <c r="M808" s="63">
        <f t="shared" si="7"/>
        <v>0.02</v>
      </c>
      <c r="O808" s="36">
        <v>-24.9</v>
      </c>
    </row>
    <row r="809" spans="1:15" ht="16" x14ac:dyDescent="0.2">
      <c r="A809" s="32" t="s">
        <v>1799</v>
      </c>
      <c r="D809" s="55" t="s">
        <v>1935</v>
      </c>
      <c r="E809" s="9" t="s">
        <v>3021</v>
      </c>
      <c r="H809" s="9">
        <v>2.96</v>
      </c>
      <c r="I809" s="36" t="s">
        <v>1942</v>
      </c>
      <c r="J809" s="36">
        <v>0.02</v>
      </c>
      <c r="K809" s="61" t="s">
        <v>3211</v>
      </c>
      <c r="M809" s="63">
        <f t="shared" si="7"/>
        <v>0.02</v>
      </c>
      <c r="O809" s="36">
        <v>-22.4</v>
      </c>
    </row>
    <row r="810" spans="1:15" ht="16" x14ac:dyDescent="0.2">
      <c r="A810" s="32" t="s">
        <v>1799</v>
      </c>
      <c r="D810" s="55" t="s">
        <v>2594</v>
      </c>
      <c r="E810" s="9" t="s">
        <v>3021</v>
      </c>
      <c r="H810" s="9">
        <v>2.96</v>
      </c>
      <c r="I810" s="36" t="s">
        <v>1943</v>
      </c>
      <c r="J810" s="36">
        <v>0.08</v>
      </c>
      <c r="K810" s="61" t="s">
        <v>3211</v>
      </c>
      <c r="M810" s="63">
        <f t="shared" si="7"/>
        <v>0.08</v>
      </c>
      <c r="O810" s="36">
        <v>-26.9</v>
      </c>
    </row>
    <row r="811" spans="1:15" ht="16" x14ac:dyDescent="0.2">
      <c r="A811" s="32" t="s">
        <v>1799</v>
      </c>
      <c r="D811" s="55" t="s">
        <v>2594</v>
      </c>
      <c r="E811" s="9" t="s">
        <v>3021</v>
      </c>
      <c r="H811" s="9">
        <v>2.96</v>
      </c>
      <c r="I811" s="36" t="s">
        <v>1944</v>
      </c>
      <c r="J811" s="36">
        <v>0.09</v>
      </c>
      <c r="K811" s="61" t="s">
        <v>3211</v>
      </c>
      <c r="M811" s="63">
        <f t="shared" si="7"/>
        <v>0.09</v>
      </c>
      <c r="O811" s="36">
        <v>-27.4</v>
      </c>
    </row>
    <row r="812" spans="1:15" ht="16" x14ac:dyDescent="0.2">
      <c r="A812" s="32" t="s">
        <v>1799</v>
      </c>
      <c r="D812" s="55" t="s">
        <v>2594</v>
      </c>
      <c r="E812" s="9" t="s">
        <v>3021</v>
      </c>
      <c r="H812" s="9">
        <v>2.96</v>
      </c>
      <c r="I812" s="36" t="s">
        <v>1945</v>
      </c>
      <c r="J812" s="36">
        <v>0.11</v>
      </c>
      <c r="K812" s="61" t="s">
        <v>3211</v>
      </c>
      <c r="M812" s="63">
        <f t="shared" si="7"/>
        <v>0.11</v>
      </c>
      <c r="O812" s="36">
        <v>-27.9</v>
      </c>
    </row>
    <row r="813" spans="1:15" ht="16" x14ac:dyDescent="0.2">
      <c r="A813" s="32" t="s">
        <v>1799</v>
      </c>
      <c r="D813" s="55" t="s">
        <v>2594</v>
      </c>
      <c r="E813" s="9" t="s">
        <v>3021</v>
      </c>
      <c r="H813" s="9">
        <v>2.96</v>
      </c>
      <c r="I813" s="36" t="s">
        <v>1946</v>
      </c>
      <c r="J813" s="36">
        <v>0.16</v>
      </c>
      <c r="K813" s="61" t="s">
        <v>3211</v>
      </c>
      <c r="M813" s="63">
        <f t="shared" si="7"/>
        <v>0.16</v>
      </c>
      <c r="O813" s="36">
        <v>-27.1</v>
      </c>
    </row>
    <row r="814" spans="1:15" ht="16" x14ac:dyDescent="0.2">
      <c r="A814" s="32" t="s">
        <v>1799</v>
      </c>
      <c r="D814" s="55" t="s">
        <v>2594</v>
      </c>
      <c r="E814" s="9" t="s">
        <v>128</v>
      </c>
      <c r="H814" s="9">
        <v>2.96</v>
      </c>
      <c r="I814" s="36" t="s">
        <v>1947</v>
      </c>
      <c r="J814" s="36">
        <v>0.01</v>
      </c>
      <c r="K814" s="61" t="s">
        <v>3211</v>
      </c>
      <c r="M814" s="63">
        <f t="shared" ref="M814:M877" si="8">J814</f>
        <v>0.01</v>
      </c>
      <c r="O814" s="36">
        <v>-26.6</v>
      </c>
    </row>
    <row r="815" spans="1:15" ht="16" x14ac:dyDescent="0.2">
      <c r="A815" s="32" t="s">
        <v>1799</v>
      </c>
      <c r="D815" s="55" t="s">
        <v>2594</v>
      </c>
      <c r="E815" s="9" t="s">
        <v>134</v>
      </c>
      <c r="H815" s="9">
        <v>2.96</v>
      </c>
      <c r="I815" s="36" t="s">
        <v>1948</v>
      </c>
      <c r="J815" s="36">
        <v>0.01</v>
      </c>
      <c r="K815" s="61" t="s">
        <v>3211</v>
      </c>
      <c r="M815" s="63">
        <f t="shared" si="8"/>
        <v>0.01</v>
      </c>
      <c r="O815" s="36">
        <v>-24.2</v>
      </c>
    </row>
    <row r="816" spans="1:15" ht="16" x14ac:dyDescent="0.2">
      <c r="A816" s="32" t="s">
        <v>1799</v>
      </c>
      <c r="D816" s="55" t="s">
        <v>2594</v>
      </c>
      <c r="E816" s="9" t="s">
        <v>134</v>
      </c>
      <c r="H816" s="9">
        <v>2.96</v>
      </c>
      <c r="I816" s="36" t="s">
        <v>1949</v>
      </c>
      <c r="J816" s="36">
        <v>0.01</v>
      </c>
      <c r="K816" s="61" t="s">
        <v>3211</v>
      </c>
      <c r="M816" s="63">
        <f t="shared" si="8"/>
        <v>0.01</v>
      </c>
      <c r="O816" s="36">
        <v>-21.9</v>
      </c>
    </row>
    <row r="817" spans="1:15" ht="16" x14ac:dyDescent="0.2">
      <c r="A817" s="32" t="s">
        <v>1799</v>
      </c>
      <c r="D817" s="55" t="s">
        <v>2594</v>
      </c>
      <c r="E817" s="9" t="s">
        <v>128</v>
      </c>
      <c r="H817" s="9">
        <v>2.96</v>
      </c>
      <c r="I817" s="36" t="s">
        <v>1950</v>
      </c>
      <c r="J817" s="36">
        <v>0.01</v>
      </c>
      <c r="K817" s="61" t="s">
        <v>3211</v>
      </c>
      <c r="M817" s="63">
        <f t="shared" si="8"/>
        <v>0.01</v>
      </c>
      <c r="O817" s="36">
        <v>-26.8</v>
      </c>
    </row>
    <row r="818" spans="1:15" ht="16" x14ac:dyDescent="0.2">
      <c r="A818" s="32" t="s">
        <v>1799</v>
      </c>
      <c r="D818" s="55" t="s">
        <v>2594</v>
      </c>
      <c r="E818" s="9" t="s">
        <v>128</v>
      </c>
      <c r="H818" s="9">
        <v>2.96</v>
      </c>
      <c r="I818" s="36" t="s">
        <v>1951</v>
      </c>
      <c r="J818" s="36">
        <v>0.01</v>
      </c>
      <c r="K818" s="61" t="s">
        <v>3211</v>
      </c>
      <c r="M818" s="63">
        <f t="shared" si="8"/>
        <v>0.01</v>
      </c>
      <c r="O818" s="36">
        <v>-24.9</v>
      </c>
    </row>
    <row r="819" spans="1:15" ht="16" x14ac:dyDescent="0.2">
      <c r="A819" s="32" t="s">
        <v>1799</v>
      </c>
      <c r="D819" s="55" t="s">
        <v>2594</v>
      </c>
      <c r="E819" s="9" t="s">
        <v>128</v>
      </c>
      <c r="H819" s="9">
        <v>2.96</v>
      </c>
      <c r="I819" s="36" t="s">
        <v>1952</v>
      </c>
      <c r="J819" s="36">
        <v>0.01</v>
      </c>
      <c r="K819" s="61" t="s">
        <v>3211</v>
      </c>
      <c r="M819" s="63">
        <f t="shared" si="8"/>
        <v>0.01</v>
      </c>
      <c r="O819" s="36">
        <v>-25.2</v>
      </c>
    </row>
    <row r="820" spans="1:15" ht="16" x14ac:dyDescent="0.2">
      <c r="A820" s="32" t="s">
        <v>1799</v>
      </c>
      <c r="D820" s="55" t="s">
        <v>2594</v>
      </c>
      <c r="E820" s="9" t="s">
        <v>3021</v>
      </c>
      <c r="H820" s="9">
        <v>2.96</v>
      </c>
      <c r="I820" s="36" t="s">
        <v>1953</v>
      </c>
      <c r="J820" s="36">
        <v>0.01</v>
      </c>
      <c r="K820" s="61" t="s">
        <v>3211</v>
      </c>
      <c r="M820" s="63">
        <f t="shared" si="8"/>
        <v>0.01</v>
      </c>
      <c r="O820" s="36">
        <v>-25.9</v>
      </c>
    </row>
    <row r="821" spans="1:15" ht="16" x14ac:dyDescent="0.2">
      <c r="A821" s="32" t="s">
        <v>1799</v>
      </c>
      <c r="D821" s="55" t="s">
        <v>2594</v>
      </c>
      <c r="E821" s="9" t="s">
        <v>128</v>
      </c>
      <c r="H821" s="9">
        <v>2.96</v>
      </c>
      <c r="I821" s="36" t="s">
        <v>1954</v>
      </c>
      <c r="J821" s="36">
        <v>0.01</v>
      </c>
      <c r="K821" s="61" t="s">
        <v>3211</v>
      </c>
      <c r="M821" s="63">
        <f t="shared" si="8"/>
        <v>0.01</v>
      </c>
      <c r="O821" s="36">
        <v>-25.6</v>
      </c>
    </row>
    <row r="822" spans="1:15" ht="16" x14ac:dyDescent="0.2">
      <c r="A822" s="32" t="s">
        <v>1799</v>
      </c>
      <c r="D822" s="55" t="s">
        <v>2594</v>
      </c>
      <c r="E822" s="9" t="s">
        <v>3021</v>
      </c>
      <c r="H822" s="9">
        <v>2.96</v>
      </c>
      <c r="I822" s="36" t="s">
        <v>1955</v>
      </c>
      <c r="J822" s="36">
        <v>0.01</v>
      </c>
      <c r="K822" s="61" t="s">
        <v>3211</v>
      </c>
      <c r="M822" s="63">
        <f t="shared" si="8"/>
        <v>0.01</v>
      </c>
      <c r="O822" s="36">
        <v>-25.5</v>
      </c>
    </row>
    <row r="823" spans="1:15" ht="16" x14ac:dyDescent="0.2">
      <c r="A823" s="32" t="s">
        <v>1799</v>
      </c>
      <c r="D823" s="55" t="s">
        <v>2594</v>
      </c>
      <c r="E823" s="9" t="s">
        <v>3021</v>
      </c>
      <c r="H823" s="9">
        <v>2.96</v>
      </c>
      <c r="I823" s="36" t="s">
        <v>1956</v>
      </c>
      <c r="J823" s="36">
        <v>0.03</v>
      </c>
      <c r="K823" s="61" t="s">
        <v>3211</v>
      </c>
      <c r="M823" s="63">
        <f t="shared" si="8"/>
        <v>0.03</v>
      </c>
      <c r="O823" s="36">
        <v>-29.3</v>
      </c>
    </row>
    <row r="824" spans="1:15" ht="16" x14ac:dyDescent="0.2">
      <c r="A824" s="32" t="s">
        <v>1799</v>
      </c>
      <c r="D824" s="55" t="s">
        <v>2594</v>
      </c>
      <c r="E824" s="9" t="s">
        <v>128</v>
      </c>
      <c r="H824" s="9">
        <v>2.96</v>
      </c>
      <c r="I824" s="36" t="s">
        <v>1957</v>
      </c>
      <c r="J824" s="36">
        <v>0.02</v>
      </c>
      <c r="K824" s="61" t="s">
        <v>3211</v>
      </c>
      <c r="M824" s="63">
        <f t="shared" si="8"/>
        <v>0.02</v>
      </c>
      <c r="O824" s="36">
        <v>-26.1</v>
      </c>
    </row>
    <row r="825" spans="1:15" ht="16" x14ac:dyDescent="0.2">
      <c r="A825" s="32" t="s">
        <v>1799</v>
      </c>
      <c r="D825" s="55" t="s">
        <v>2594</v>
      </c>
      <c r="E825" s="9" t="s">
        <v>134</v>
      </c>
      <c r="H825" s="9">
        <v>2.96</v>
      </c>
      <c r="I825" s="36" t="s">
        <v>1958</v>
      </c>
      <c r="J825" s="36">
        <v>0.02</v>
      </c>
      <c r="K825" s="61" t="s">
        <v>3211</v>
      </c>
      <c r="M825" s="63">
        <f t="shared" si="8"/>
        <v>0.02</v>
      </c>
      <c r="O825" s="36">
        <v>-24</v>
      </c>
    </row>
    <row r="826" spans="1:15" ht="16" x14ac:dyDescent="0.2">
      <c r="A826" s="32" t="s">
        <v>1799</v>
      </c>
      <c r="D826" s="55" t="s">
        <v>2594</v>
      </c>
      <c r="E826" s="9" t="s">
        <v>128</v>
      </c>
      <c r="H826" s="9">
        <v>2.96</v>
      </c>
      <c r="I826" s="36" t="s">
        <v>1959</v>
      </c>
      <c r="J826" s="36">
        <v>0.01</v>
      </c>
      <c r="K826" s="61" t="s">
        <v>3211</v>
      </c>
      <c r="M826" s="63">
        <f t="shared" si="8"/>
        <v>0.01</v>
      </c>
      <c r="O826" s="36">
        <v>-23</v>
      </c>
    </row>
    <row r="827" spans="1:15" ht="16" x14ac:dyDescent="0.2">
      <c r="A827" s="32" t="s">
        <v>1799</v>
      </c>
      <c r="D827" s="55" t="s">
        <v>2594</v>
      </c>
      <c r="E827" s="9" t="s">
        <v>128</v>
      </c>
      <c r="H827" s="9">
        <v>2.96</v>
      </c>
      <c r="I827" s="36" t="s">
        <v>1960</v>
      </c>
      <c r="J827" s="36">
        <v>0.02</v>
      </c>
      <c r="K827" s="61" t="s">
        <v>3211</v>
      </c>
      <c r="M827" s="63">
        <f t="shared" si="8"/>
        <v>0.02</v>
      </c>
      <c r="O827" s="36">
        <v>-23.2</v>
      </c>
    </row>
    <row r="828" spans="1:15" ht="16" x14ac:dyDescent="0.2">
      <c r="A828" s="32" t="s">
        <v>1799</v>
      </c>
      <c r="D828" s="55" t="s">
        <v>2594</v>
      </c>
      <c r="E828" s="9" t="s">
        <v>128</v>
      </c>
      <c r="H828" s="9">
        <v>2.96</v>
      </c>
      <c r="I828" s="36" t="s">
        <v>1961</v>
      </c>
      <c r="J828" s="36">
        <v>0.02</v>
      </c>
      <c r="K828" s="61" t="s">
        <v>3211</v>
      </c>
      <c r="M828" s="63">
        <f t="shared" si="8"/>
        <v>0.02</v>
      </c>
      <c r="O828" s="36">
        <v>-24.5</v>
      </c>
    </row>
    <row r="829" spans="1:15" ht="16" x14ac:dyDescent="0.2">
      <c r="A829" s="32" t="s">
        <v>1799</v>
      </c>
      <c r="D829" s="55" t="s">
        <v>2594</v>
      </c>
      <c r="E829" s="9" t="s">
        <v>128</v>
      </c>
      <c r="H829" s="9">
        <v>2.96</v>
      </c>
      <c r="I829" s="36" t="s">
        <v>1962</v>
      </c>
      <c r="J829" s="36">
        <v>0.01</v>
      </c>
      <c r="K829" s="61" t="s">
        <v>3211</v>
      </c>
      <c r="M829" s="63">
        <f t="shared" si="8"/>
        <v>0.01</v>
      </c>
      <c r="O829" s="36">
        <v>-23.2</v>
      </c>
    </row>
    <row r="830" spans="1:15" ht="16" x14ac:dyDescent="0.2">
      <c r="A830" s="32" t="s">
        <v>1799</v>
      </c>
      <c r="D830" s="55" t="s">
        <v>2594</v>
      </c>
      <c r="E830" s="9" t="s">
        <v>1978</v>
      </c>
      <c r="H830" s="9">
        <v>2.96</v>
      </c>
      <c r="I830" s="36" t="s">
        <v>1963</v>
      </c>
      <c r="J830" s="36">
        <v>0.02</v>
      </c>
      <c r="K830" s="61" t="s">
        <v>3211</v>
      </c>
      <c r="M830" s="63">
        <f t="shared" si="8"/>
        <v>0.02</v>
      </c>
      <c r="O830" s="36">
        <v>-23.5</v>
      </c>
    </row>
    <row r="831" spans="1:15" ht="16" x14ac:dyDescent="0.2">
      <c r="A831" s="32" t="s">
        <v>1799</v>
      </c>
      <c r="D831" s="55" t="s">
        <v>2594</v>
      </c>
      <c r="E831" s="9" t="s">
        <v>1978</v>
      </c>
      <c r="H831" s="9">
        <v>2.96</v>
      </c>
      <c r="I831" s="36" t="s">
        <v>1964</v>
      </c>
      <c r="J831" s="36">
        <v>0.02</v>
      </c>
      <c r="K831" s="61" t="s">
        <v>3211</v>
      </c>
      <c r="M831" s="63">
        <f t="shared" si="8"/>
        <v>0.02</v>
      </c>
      <c r="O831" s="36">
        <v>-23.7</v>
      </c>
    </row>
    <row r="832" spans="1:15" ht="16" x14ac:dyDescent="0.2">
      <c r="A832" s="32" t="s">
        <v>1799</v>
      </c>
      <c r="D832" s="55" t="s">
        <v>2594</v>
      </c>
      <c r="E832" s="9" t="s">
        <v>128</v>
      </c>
      <c r="H832" s="9">
        <v>2.96</v>
      </c>
      <c r="I832" s="36" t="s">
        <v>1965</v>
      </c>
      <c r="J832" s="36">
        <v>0.63</v>
      </c>
      <c r="K832" s="61" t="s">
        <v>3211</v>
      </c>
      <c r="M832" s="63">
        <f t="shared" si="8"/>
        <v>0.63</v>
      </c>
      <c r="O832" s="36">
        <v>-27.5</v>
      </c>
    </row>
    <row r="833" spans="1:15" ht="16" x14ac:dyDescent="0.2">
      <c r="A833" s="32" t="s">
        <v>1799</v>
      </c>
      <c r="D833" s="55" t="s">
        <v>2594</v>
      </c>
      <c r="E833" s="9" t="s">
        <v>128</v>
      </c>
      <c r="H833" s="9">
        <v>2.96</v>
      </c>
      <c r="I833" s="36" t="s">
        <v>1966</v>
      </c>
      <c r="J833" s="36">
        <v>0.67</v>
      </c>
      <c r="K833" s="61" t="s">
        <v>3211</v>
      </c>
      <c r="M833" s="63">
        <f t="shared" si="8"/>
        <v>0.67</v>
      </c>
      <c r="O833" s="36">
        <v>-27.6</v>
      </c>
    </row>
    <row r="834" spans="1:15" ht="16" x14ac:dyDescent="0.2">
      <c r="A834" s="32" t="s">
        <v>1799</v>
      </c>
      <c r="D834" s="55" t="s">
        <v>2594</v>
      </c>
      <c r="E834" s="9" t="s">
        <v>128</v>
      </c>
      <c r="H834" s="9">
        <v>2.96</v>
      </c>
      <c r="I834" s="36" t="s">
        <v>1967</v>
      </c>
      <c r="J834" s="36">
        <v>0.71</v>
      </c>
      <c r="K834" s="61" t="s">
        <v>3211</v>
      </c>
      <c r="M834" s="63">
        <f t="shared" si="8"/>
        <v>0.71</v>
      </c>
      <c r="O834" s="36">
        <v>-27.6</v>
      </c>
    </row>
    <row r="835" spans="1:15" ht="16" x14ac:dyDescent="0.2">
      <c r="A835" s="32" t="s">
        <v>1799</v>
      </c>
      <c r="D835" s="55" t="s">
        <v>2594</v>
      </c>
      <c r="E835" s="9" t="s">
        <v>128</v>
      </c>
      <c r="H835" s="9">
        <v>2.96</v>
      </c>
      <c r="I835" s="36" t="s">
        <v>1968</v>
      </c>
      <c r="J835" s="36">
        <v>0.88</v>
      </c>
      <c r="K835" s="61" t="s">
        <v>3211</v>
      </c>
      <c r="M835" s="63">
        <f t="shared" si="8"/>
        <v>0.88</v>
      </c>
      <c r="O835" s="36">
        <v>-27.9</v>
      </c>
    </row>
    <row r="836" spans="1:15" ht="16" x14ac:dyDescent="0.2">
      <c r="A836" s="32" t="s">
        <v>1799</v>
      </c>
      <c r="D836" s="55" t="s">
        <v>2594</v>
      </c>
      <c r="E836" s="9" t="s">
        <v>128</v>
      </c>
      <c r="H836" s="9">
        <v>2.96</v>
      </c>
      <c r="I836" s="36" t="s">
        <v>1969</v>
      </c>
      <c r="J836" s="36">
        <v>0.57999999999999996</v>
      </c>
      <c r="K836" s="61" t="s">
        <v>3211</v>
      </c>
      <c r="M836" s="63">
        <f t="shared" si="8"/>
        <v>0.57999999999999996</v>
      </c>
      <c r="O836" s="36">
        <v>-27.7</v>
      </c>
    </row>
    <row r="837" spans="1:15" ht="16" x14ac:dyDescent="0.2">
      <c r="A837" s="32" t="s">
        <v>1799</v>
      </c>
      <c r="D837" s="55" t="s">
        <v>2594</v>
      </c>
      <c r="E837" s="9" t="s">
        <v>3021</v>
      </c>
      <c r="H837" s="9">
        <v>2.96</v>
      </c>
      <c r="I837" s="36" t="s">
        <v>1970</v>
      </c>
      <c r="J837" s="36">
        <v>0.6</v>
      </c>
      <c r="K837" s="61" t="s">
        <v>3211</v>
      </c>
      <c r="M837" s="63">
        <f t="shared" si="8"/>
        <v>0.6</v>
      </c>
      <c r="O837" s="36">
        <v>-27.5</v>
      </c>
    </row>
    <row r="838" spans="1:15" ht="16" x14ac:dyDescent="0.2">
      <c r="A838" s="32" t="s">
        <v>1799</v>
      </c>
      <c r="D838" s="55" t="s">
        <v>2594</v>
      </c>
      <c r="E838" s="9" t="s">
        <v>3021</v>
      </c>
      <c r="H838" s="9">
        <v>2.96</v>
      </c>
      <c r="I838" s="36" t="s">
        <v>1971</v>
      </c>
      <c r="J838" s="36">
        <v>0.38</v>
      </c>
      <c r="K838" s="61" t="s">
        <v>3211</v>
      </c>
      <c r="M838" s="63">
        <f t="shared" si="8"/>
        <v>0.38</v>
      </c>
      <c r="O838" s="36">
        <v>-27.6</v>
      </c>
    </row>
    <row r="839" spans="1:15" ht="16" x14ac:dyDescent="0.2">
      <c r="A839" s="32" t="s">
        <v>1799</v>
      </c>
      <c r="D839" s="55" t="s">
        <v>2594</v>
      </c>
      <c r="E839" s="9" t="s">
        <v>3021</v>
      </c>
      <c r="H839" s="9">
        <v>2.96</v>
      </c>
      <c r="I839" s="36" t="s">
        <v>1972</v>
      </c>
      <c r="J839" s="36">
        <v>0.28000000000000003</v>
      </c>
      <c r="K839" s="61" t="s">
        <v>3211</v>
      </c>
      <c r="M839" s="63">
        <f t="shared" si="8"/>
        <v>0.28000000000000003</v>
      </c>
      <c r="O839" s="36">
        <v>-27</v>
      </c>
    </row>
    <row r="840" spans="1:15" ht="16" x14ac:dyDescent="0.2">
      <c r="A840" s="32" t="s">
        <v>1799</v>
      </c>
      <c r="D840" s="55" t="s">
        <v>2594</v>
      </c>
      <c r="E840" s="9" t="s">
        <v>3021</v>
      </c>
      <c r="H840" s="9">
        <v>2.96</v>
      </c>
      <c r="I840" s="36" t="s">
        <v>1973</v>
      </c>
      <c r="J840" s="36">
        <v>0.23</v>
      </c>
      <c r="K840" s="61" t="s">
        <v>3211</v>
      </c>
      <c r="M840" s="63">
        <f t="shared" si="8"/>
        <v>0.23</v>
      </c>
      <c r="O840" s="36">
        <v>-28.1</v>
      </c>
    </row>
    <row r="841" spans="1:15" ht="16" x14ac:dyDescent="0.2">
      <c r="A841" s="32" t="s">
        <v>1799</v>
      </c>
      <c r="D841" s="55" t="s">
        <v>2594</v>
      </c>
      <c r="E841" s="9" t="s">
        <v>3021</v>
      </c>
      <c r="H841" s="9">
        <v>2.96</v>
      </c>
      <c r="I841" s="36" t="s">
        <v>1968</v>
      </c>
      <c r="J841" s="36">
        <v>0.28999999999999998</v>
      </c>
      <c r="K841" s="61" t="s">
        <v>3211</v>
      </c>
      <c r="M841" s="63">
        <f t="shared" si="8"/>
        <v>0.28999999999999998</v>
      </c>
      <c r="O841" s="36">
        <v>-27.4</v>
      </c>
    </row>
    <row r="842" spans="1:15" ht="16" x14ac:dyDescent="0.2">
      <c r="A842" s="32" t="s">
        <v>1799</v>
      </c>
      <c r="D842" s="55" t="s">
        <v>2594</v>
      </c>
      <c r="E842" s="9" t="s">
        <v>3021</v>
      </c>
      <c r="H842" s="9">
        <v>2.96</v>
      </c>
      <c r="I842" s="36" t="s">
        <v>1974</v>
      </c>
      <c r="J842" s="36">
        <v>0.22</v>
      </c>
      <c r="K842" s="61" t="s">
        <v>3211</v>
      </c>
      <c r="M842" s="63">
        <f t="shared" si="8"/>
        <v>0.22</v>
      </c>
      <c r="O842" s="36">
        <v>-27.5</v>
      </c>
    </row>
    <row r="843" spans="1:15" ht="16" x14ac:dyDescent="0.2">
      <c r="A843" s="9" t="s">
        <v>1979</v>
      </c>
      <c r="D843" s="55" t="s">
        <v>137</v>
      </c>
      <c r="E843" s="9" t="s">
        <v>134</v>
      </c>
      <c r="F843" s="9" t="s">
        <v>404</v>
      </c>
      <c r="H843" s="9">
        <v>2.5</v>
      </c>
      <c r="I843" s="36" t="s">
        <v>1980</v>
      </c>
      <c r="J843" s="36">
        <v>3.32</v>
      </c>
      <c r="K843" s="61" t="s">
        <v>3211</v>
      </c>
      <c r="M843" s="63">
        <f t="shared" si="8"/>
        <v>3.32</v>
      </c>
      <c r="O843" s="36">
        <v>-30.88</v>
      </c>
    </row>
    <row r="844" spans="1:15" ht="16" x14ac:dyDescent="0.2">
      <c r="A844" s="9" t="s">
        <v>1979</v>
      </c>
      <c r="D844" s="55" t="s">
        <v>137</v>
      </c>
      <c r="E844" s="9" t="s">
        <v>134</v>
      </c>
      <c r="F844" s="9" t="s">
        <v>404</v>
      </c>
      <c r="H844" s="10">
        <v>2.5</v>
      </c>
      <c r="I844" s="36" t="s">
        <v>1981</v>
      </c>
      <c r="J844" s="36">
        <v>6.46</v>
      </c>
      <c r="K844" s="61" t="s">
        <v>3211</v>
      </c>
      <c r="M844" s="63">
        <f t="shared" si="8"/>
        <v>6.46</v>
      </c>
      <c r="O844" s="36">
        <v>-35.92</v>
      </c>
    </row>
    <row r="845" spans="1:15" ht="16" x14ac:dyDescent="0.2">
      <c r="A845" s="9" t="s">
        <v>1979</v>
      </c>
      <c r="D845" s="55" t="s">
        <v>137</v>
      </c>
      <c r="E845" s="9" t="s">
        <v>134</v>
      </c>
      <c r="F845" s="9" t="s">
        <v>404</v>
      </c>
      <c r="H845" s="9">
        <v>2.5</v>
      </c>
      <c r="I845" s="36" t="s">
        <v>1982</v>
      </c>
      <c r="J845" s="36">
        <v>1.69</v>
      </c>
      <c r="K845" s="61" t="s">
        <v>3211</v>
      </c>
      <c r="M845" s="63">
        <f t="shared" si="8"/>
        <v>1.69</v>
      </c>
      <c r="O845" s="36">
        <v>-35.31</v>
      </c>
    </row>
    <row r="846" spans="1:15" ht="16" x14ac:dyDescent="0.2">
      <c r="A846" s="9" t="s">
        <v>1979</v>
      </c>
      <c r="D846" s="55" t="s">
        <v>137</v>
      </c>
      <c r="E846" s="9" t="s">
        <v>134</v>
      </c>
      <c r="F846" s="9" t="s">
        <v>404</v>
      </c>
      <c r="H846" s="10">
        <v>2.5</v>
      </c>
      <c r="I846" s="36" t="s">
        <v>1983</v>
      </c>
      <c r="J846" s="36">
        <v>3.78</v>
      </c>
      <c r="K846" s="61" t="s">
        <v>3211</v>
      </c>
      <c r="M846" s="63">
        <f t="shared" si="8"/>
        <v>3.78</v>
      </c>
      <c r="O846" s="36">
        <v>-36.24</v>
      </c>
    </row>
    <row r="847" spans="1:15" ht="16" x14ac:dyDescent="0.2">
      <c r="A847" s="9" t="s">
        <v>1979</v>
      </c>
      <c r="D847" s="55" t="s">
        <v>137</v>
      </c>
      <c r="E847" s="9" t="s">
        <v>134</v>
      </c>
      <c r="F847" s="9" t="s">
        <v>404</v>
      </c>
      <c r="H847" s="9">
        <v>2.5</v>
      </c>
      <c r="I847" s="36" t="s">
        <v>1984</v>
      </c>
      <c r="J847" s="36">
        <v>2.99</v>
      </c>
      <c r="K847" s="61" t="s">
        <v>3211</v>
      </c>
      <c r="M847" s="63">
        <f t="shared" si="8"/>
        <v>2.99</v>
      </c>
      <c r="O847" s="36">
        <v>-32.520000000000003</v>
      </c>
    </row>
    <row r="848" spans="1:15" ht="16" x14ac:dyDescent="0.2">
      <c r="A848" s="9" t="s">
        <v>1979</v>
      </c>
      <c r="D848" s="55" t="s">
        <v>137</v>
      </c>
      <c r="E848" s="9" t="s">
        <v>128</v>
      </c>
      <c r="F848" s="9" t="s">
        <v>404</v>
      </c>
      <c r="H848" s="10">
        <v>2.5</v>
      </c>
      <c r="I848" s="36" t="s">
        <v>1985</v>
      </c>
      <c r="J848" s="36">
        <v>2.33</v>
      </c>
      <c r="K848" s="61" t="s">
        <v>3211</v>
      </c>
      <c r="M848" s="63">
        <f t="shared" si="8"/>
        <v>2.33</v>
      </c>
      <c r="O848" s="36">
        <v>-33.21</v>
      </c>
    </row>
    <row r="849" spans="1:15" ht="16" x14ac:dyDescent="0.2">
      <c r="A849" s="9" t="s">
        <v>1979</v>
      </c>
      <c r="D849" s="55" t="s">
        <v>137</v>
      </c>
      <c r="E849" s="9" t="s">
        <v>128</v>
      </c>
      <c r="F849" s="9" t="s">
        <v>404</v>
      </c>
      <c r="H849" s="9">
        <v>2.5</v>
      </c>
      <c r="I849" s="36" t="s">
        <v>1986</v>
      </c>
      <c r="J849" s="36">
        <v>4.37</v>
      </c>
      <c r="K849" s="61" t="s">
        <v>3211</v>
      </c>
      <c r="M849" s="63">
        <f t="shared" si="8"/>
        <v>4.37</v>
      </c>
      <c r="O849" s="36">
        <v>-36.64</v>
      </c>
    </row>
    <row r="850" spans="1:15" ht="16" x14ac:dyDescent="0.2">
      <c r="A850" s="9" t="s">
        <v>1979</v>
      </c>
      <c r="D850" s="55" t="s">
        <v>137</v>
      </c>
      <c r="E850" s="9" t="s">
        <v>128</v>
      </c>
      <c r="F850" s="9" t="s">
        <v>404</v>
      </c>
      <c r="H850" s="10">
        <v>2.5</v>
      </c>
      <c r="I850" s="36" t="s">
        <v>1987</v>
      </c>
      <c r="J850" s="36">
        <v>2.23</v>
      </c>
      <c r="K850" s="61" t="s">
        <v>3211</v>
      </c>
      <c r="M850" s="63">
        <f t="shared" si="8"/>
        <v>2.23</v>
      </c>
      <c r="O850" s="36">
        <v>-31.62</v>
      </c>
    </row>
    <row r="851" spans="1:15" ht="16" x14ac:dyDescent="0.2">
      <c r="A851" s="9" t="s">
        <v>1979</v>
      </c>
      <c r="D851" s="55" t="s">
        <v>137</v>
      </c>
      <c r="E851" s="9" t="s">
        <v>128</v>
      </c>
      <c r="F851" s="9" t="s">
        <v>404</v>
      </c>
      <c r="H851" s="9">
        <v>2.5</v>
      </c>
      <c r="I851" s="36" t="s">
        <v>1988</v>
      </c>
      <c r="J851" s="36">
        <v>2.29</v>
      </c>
      <c r="K851" s="61" t="s">
        <v>3211</v>
      </c>
      <c r="M851" s="63">
        <f t="shared" si="8"/>
        <v>2.29</v>
      </c>
      <c r="O851" s="36">
        <v>-37.69</v>
      </c>
    </row>
    <row r="852" spans="1:15" ht="16" x14ac:dyDescent="0.2">
      <c r="A852" s="9" t="s">
        <v>1979</v>
      </c>
      <c r="D852" s="55" t="s">
        <v>137</v>
      </c>
      <c r="E852" s="9" t="s">
        <v>128</v>
      </c>
      <c r="F852" s="9" t="s">
        <v>404</v>
      </c>
      <c r="H852" s="10">
        <v>2.5</v>
      </c>
      <c r="I852" s="36" t="s">
        <v>1989</v>
      </c>
      <c r="J852" s="36">
        <v>3.07</v>
      </c>
      <c r="K852" s="61" t="s">
        <v>3211</v>
      </c>
      <c r="M852" s="63">
        <f t="shared" si="8"/>
        <v>3.07</v>
      </c>
      <c r="O852" s="36">
        <v>-42.26</v>
      </c>
    </row>
    <row r="853" spans="1:15" ht="16" x14ac:dyDescent="0.2">
      <c r="A853" s="9" t="s">
        <v>1979</v>
      </c>
      <c r="D853" s="55" t="s">
        <v>137</v>
      </c>
      <c r="E853" s="9" t="s">
        <v>128</v>
      </c>
      <c r="F853" s="9" t="s">
        <v>404</v>
      </c>
      <c r="H853" s="9">
        <v>2.5</v>
      </c>
      <c r="I853" s="36" t="s">
        <v>1990</v>
      </c>
      <c r="J853" s="36">
        <v>2.98</v>
      </c>
      <c r="K853" s="61" t="s">
        <v>3211</v>
      </c>
      <c r="M853" s="63">
        <f t="shared" si="8"/>
        <v>2.98</v>
      </c>
      <c r="O853" s="36">
        <v>-38.42</v>
      </c>
    </row>
    <row r="854" spans="1:15" ht="16" x14ac:dyDescent="0.2">
      <c r="A854" s="9" t="s">
        <v>1979</v>
      </c>
      <c r="D854" s="55" t="s">
        <v>137</v>
      </c>
      <c r="E854" s="9" t="s">
        <v>128</v>
      </c>
      <c r="F854" s="9" t="s">
        <v>404</v>
      </c>
      <c r="H854" s="10">
        <v>2.5</v>
      </c>
      <c r="I854" s="36" t="s">
        <v>1991</v>
      </c>
      <c r="J854" s="36">
        <v>5.16</v>
      </c>
      <c r="K854" s="61" t="s">
        <v>3211</v>
      </c>
      <c r="M854" s="63">
        <f t="shared" si="8"/>
        <v>5.16</v>
      </c>
      <c r="O854" s="36">
        <v>-36.799999999999997</v>
      </c>
    </row>
    <row r="855" spans="1:15" ht="16" x14ac:dyDescent="0.2">
      <c r="A855" s="9" t="s">
        <v>1979</v>
      </c>
      <c r="D855" s="55" t="s">
        <v>137</v>
      </c>
      <c r="E855" s="9" t="s">
        <v>129</v>
      </c>
      <c r="F855" s="9" t="s">
        <v>404</v>
      </c>
      <c r="H855" s="9">
        <v>2.5</v>
      </c>
      <c r="I855" s="36" t="s">
        <v>1992</v>
      </c>
      <c r="J855" s="36">
        <v>1.33</v>
      </c>
      <c r="K855" s="61" t="s">
        <v>3211</v>
      </c>
      <c r="M855" s="63">
        <f t="shared" si="8"/>
        <v>1.33</v>
      </c>
      <c r="O855" s="36">
        <v>-35.11</v>
      </c>
    </row>
    <row r="856" spans="1:15" ht="16" x14ac:dyDescent="0.2">
      <c r="A856" s="9" t="s">
        <v>1979</v>
      </c>
      <c r="D856" s="55" t="s">
        <v>137</v>
      </c>
      <c r="E856" s="9" t="s">
        <v>129</v>
      </c>
      <c r="F856" s="9" t="s">
        <v>404</v>
      </c>
      <c r="H856" s="10">
        <v>2.5</v>
      </c>
      <c r="I856" s="36" t="s">
        <v>1993</v>
      </c>
      <c r="J856" s="36">
        <v>1.1100000000000001</v>
      </c>
      <c r="K856" s="61" t="s">
        <v>3211</v>
      </c>
      <c r="M856" s="63">
        <f t="shared" si="8"/>
        <v>1.1100000000000001</v>
      </c>
      <c r="O856" s="36">
        <v>-33.32</v>
      </c>
    </row>
    <row r="857" spans="1:15" ht="16" x14ac:dyDescent="0.2">
      <c r="A857" s="9" t="s">
        <v>1979</v>
      </c>
      <c r="D857" s="55" t="s">
        <v>137</v>
      </c>
      <c r="E857" s="9" t="s">
        <v>129</v>
      </c>
      <c r="F857" s="9" t="s">
        <v>404</v>
      </c>
      <c r="H857" s="9">
        <v>2.5</v>
      </c>
      <c r="I857" s="36" t="s">
        <v>1994</v>
      </c>
      <c r="J857" s="36">
        <v>1.62</v>
      </c>
      <c r="K857" s="61" t="s">
        <v>3211</v>
      </c>
      <c r="M857" s="63">
        <f t="shared" si="8"/>
        <v>1.62</v>
      </c>
      <c r="O857" s="36">
        <v>-32.659999999999997</v>
      </c>
    </row>
    <row r="858" spans="1:15" ht="16" x14ac:dyDescent="0.2">
      <c r="A858" s="9" t="s">
        <v>1979</v>
      </c>
      <c r="D858" s="55" t="s">
        <v>137</v>
      </c>
      <c r="E858" s="9" t="s">
        <v>129</v>
      </c>
      <c r="F858" s="9" t="s">
        <v>404</v>
      </c>
      <c r="H858" s="10">
        <v>2.5</v>
      </c>
      <c r="I858" s="36" t="s">
        <v>1995</v>
      </c>
      <c r="J858" s="36">
        <v>0.9</v>
      </c>
      <c r="K858" s="61" t="s">
        <v>3211</v>
      </c>
      <c r="M858" s="63">
        <f t="shared" si="8"/>
        <v>0.9</v>
      </c>
      <c r="O858" s="36">
        <v>-31.8</v>
      </c>
    </row>
    <row r="859" spans="1:15" ht="16" x14ac:dyDescent="0.2">
      <c r="A859" s="9" t="s">
        <v>1979</v>
      </c>
      <c r="D859" s="55" t="s">
        <v>137</v>
      </c>
      <c r="E859" s="9" t="s">
        <v>129</v>
      </c>
      <c r="F859" s="9" t="s">
        <v>404</v>
      </c>
      <c r="H859" s="9">
        <v>2.5</v>
      </c>
      <c r="I859" s="36" t="s">
        <v>1996</v>
      </c>
      <c r="J859" s="36">
        <v>1.71</v>
      </c>
      <c r="K859" s="61" t="s">
        <v>3211</v>
      </c>
      <c r="M859" s="63">
        <f t="shared" si="8"/>
        <v>1.71</v>
      </c>
      <c r="O859" s="36">
        <v>-31.14</v>
      </c>
    </row>
    <row r="860" spans="1:15" ht="16" x14ac:dyDescent="0.2">
      <c r="A860" s="9" t="s">
        <v>1979</v>
      </c>
      <c r="D860" s="55" t="s">
        <v>137</v>
      </c>
      <c r="E860" s="9" t="s">
        <v>129</v>
      </c>
      <c r="F860" s="9" t="s">
        <v>404</v>
      </c>
      <c r="H860" s="10">
        <v>2.5</v>
      </c>
      <c r="I860" s="36" t="s">
        <v>1997</v>
      </c>
      <c r="J860" s="36">
        <v>1.08</v>
      </c>
      <c r="K860" s="61" t="s">
        <v>3211</v>
      </c>
      <c r="M860" s="63">
        <f t="shared" si="8"/>
        <v>1.08</v>
      </c>
      <c r="O860" s="36">
        <v>-30.1</v>
      </c>
    </row>
    <row r="861" spans="1:15" ht="16" x14ac:dyDescent="0.2">
      <c r="A861" s="9" t="s">
        <v>1979</v>
      </c>
      <c r="D861" s="55" t="s">
        <v>137</v>
      </c>
      <c r="E861" s="9" t="s">
        <v>129</v>
      </c>
      <c r="F861" s="9" t="s">
        <v>404</v>
      </c>
      <c r="H861" s="9">
        <v>2.5</v>
      </c>
      <c r="I861" s="36" t="s">
        <v>1998</v>
      </c>
      <c r="J861" s="36">
        <v>0.63</v>
      </c>
      <c r="K861" s="61" t="s">
        <v>3211</v>
      </c>
      <c r="M861" s="63">
        <f t="shared" si="8"/>
        <v>0.63</v>
      </c>
      <c r="O861" s="36">
        <v>-30.61</v>
      </c>
    </row>
    <row r="862" spans="1:15" ht="16" x14ac:dyDescent="0.2">
      <c r="A862" s="9" t="s">
        <v>1979</v>
      </c>
      <c r="D862" s="55" t="s">
        <v>137</v>
      </c>
      <c r="E862" s="9" t="s">
        <v>129</v>
      </c>
      <c r="F862" s="9" t="s">
        <v>404</v>
      </c>
      <c r="H862" s="10">
        <v>2.5</v>
      </c>
      <c r="I862" s="36" t="s">
        <v>1999</v>
      </c>
      <c r="J862" s="36">
        <v>1.83</v>
      </c>
      <c r="K862" s="61" t="s">
        <v>3211</v>
      </c>
      <c r="M862" s="63">
        <f t="shared" si="8"/>
        <v>1.83</v>
      </c>
      <c r="O862" s="36">
        <v>-32.61</v>
      </c>
    </row>
    <row r="863" spans="1:15" ht="16" x14ac:dyDescent="0.2">
      <c r="A863" s="9" t="s">
        <v>1979</v>
      </c>
      <c r="D863" s="55" t="s">
        <v>137</v>
      </c>
      <c r="E863" s="9" t="s">
        <v>129</v>
      </c>
      <c r="F863" s="9" t="s">
        <v>404</v>
      </c>
      <c r="H863" s="9">
        <v>2.5</v>
      </c>
      <c r="I863" s="36" t="s">
        <v>2000</v>
      </c>
      <c r="J863" s="36">
        <v>1.53</v>
      </c>
      <c r="K863" s="61" t="s">
        <v>3211</v>
      </c>
      <c r="M863" s="63">
        <f t="shared" si="8"/>
        <v>1.53</v>
      </c>
      <c r="O863" s="36">
        <v>-32.700000000000003</v>
      </c>
    </row>
    <row r="864" spans="1:15" ht="16" x14ac:dyDescent="0.2">
      <c r="A864" s="9" t="s">
        <v>1979</v>
      </c>
      <c r="D864" s="55" t="s">
        <v>137</v>
      </c>
      <c r="E864" s="9" t="s">
        <v>129</v>
      </c>
      <c r="F864" s="9" t="s">
        <v>404</v>
      </c>
      <c r="H864" s="10">
        <v>2.5</v>
      </c>
      <c r="I864" s="36" t="s">
        <v>2001</v>
      </c>
      <c r="J864" s="36">
        <v>2.54</v>
      </c>
      <c r="K864" s="61" t="s">
        <v>3211</v>
      </c>
      <c r="M864" s="63">
        <f t="shared" si="8"/>
        <v>2.54</v>
      </c>
      <c r="O864" s="36">
        <v>-28.59</v>
      </c>
    </row>
    <row r="865" spans="1:15" ht="16" x14ac:dyDescent="0.2">
      <c r="A865" s="9" t="s">
        <v>1979</v>
      </c>
      <c r="D865" s="55" t="s">
        <v>137</v>
      </c>
      <c r="E865" s="9" t="s">
        <v>129</v>
      </c>
      <c r="F865" s="9" t="s">
        <v>404</v>
      </c>
      <c r="H865" s="9">
        <v>2.5</v>
      </c>
      <c r="I865" s="36" t="s">
        <v>2002</v>
      </c>
      <c r="J865" s="36">
        <v>0.83</v>
      </c>
      <c r="K865" s="61" t="s">
        <v>3211</v>
      </c>
      <c r="M865" s="63">
        <f t="shared" si="8"/>
        <v>0.83</v>
      </c>
      <c r="O865" s="36">
        <v>-28.52</v>
      </c>
    </row>
    <row r="866" spans="1:15" ht="16" x14ac:dyDescent="0.2">
      <c r="A866" s="9" t="s">
        <v>1979</v>
      </c>
      <c r="D866" s="55" t="s">
        <v>137</v>
      </c>
      <c r="E866" s="9" t="s">
        <v>129</v>
      </c>
      <c r="F866" s="9" t="s">
        <v>404</v>
      </c>
      <c r="H866" s="10">
        <v>2.5</v>
      </c>
      <c r="I866" s="36" t="s">
        <v>2003</v>
      </c>
      <c r="J866" s="36">
        <v>0.27</v>
      </c>
      <c r="K866" s="61" t="s">
        <v>3211</v>
      </c>
      <c r="M866" s="63">
        <f t="shared" si="8"/>
        <v>0.27</v>
      </c>
      <c r="O866" s="36">
        <v>-30.49</v>
      </c>
    </row>
    <row r="867" spans="1:15" ht="16" x14ac:dyDescent="0.2">
      <c r="A867" s="9" t="s">
        <v>1979</v>
      </c>
      <c r="D867" s="55" t="s">
        <v>137</v>
      </c>
      <c r="E867" s="9" t="s">
        <v>129</v>
      </c>
      <c r="F867" s="9" t="s">
        <v>404</v>
      </c>
      <c r="H867" s="9">
        <v>2.5</v>
      </c>
      <c r="I867" s="36" t="s">
        <v>2004</v>
      </c>
      <c r="J867" s="36">
        <v>0.54</v>
      </c>
      <c r="K867" s="61" t="s">
        <v>3211</v>
      </c>
      <c r="M867" s="63">
        <f t="shared" si="8"/>
        <v>0.54</v>
      </c>
      <c r="O867" s="36">
        <v>-32.46</v>
      </c>
    </row>
    <row r="868" spans="1:15" ht="16" x14ac:dyDescent="0.2">
      <c r="A868" s="9" t="s">
        <v>1979</v>
      </c>
      <c r="D868" s="55" t="s">
        <v>137</v>
      </c>
      <c r="E868" s="9" t="s">
        <v>129</v>
      </c>
      <c r="F868" s="9" t="s">
        <v>404</v>
      </c>
      <c r="H868" s="10">
        <v>2.5</v>
      </c>
      <c r="I868" s="36" t="s">
        <v>2005</v>
      </c>
      <c r="J868" s="36">
        <v>2.12</v>
      </c>
      <c r="K868" s="61" t="s">
        <v>3211</v>
      </c>
      <c r="M868" s="63">
        <f t="shared" si="8"/>
        <v>2.12</v>
      </c>
      <c r="O868" s="36">
        <v>-32.24</v>
      </c>
    </row>
    <row r="869" spans="1:15" ht="16" x14ac:dyDescent="0.2">
      <c r="A869" s="9" t="s">
        <v>1979</v>
      </c>
      <c r="D869" s="55" t="s">
        <v>137</v>
      </c>
      <c r="E869" s="9" t="s">
        <v>129</v>
      </c>
      <c r="F869" s="9" t="s">
        <v>404</v>
      </c>
      <c r="H869" s="9">
        <v>2.5</v>
      </c>
      <c r="I869" s="36" t="s">
        <v>2006</v>
      </c>
      <c r="J869" s="36">
        <v>0.67</v>
      </c>
      <c r="K869" s="61" t="s">
        <v>3211</v>
      </c>
      <c r="M869" s="63">
        <f t="shared" si="8"/>
        <v>0.67</v>
      </c>
      <c r="O869" s="36">
        <v>-31.79</v>
      </c>
    </row>
    <row r="870" spans="1:15" ht="16" x14ac:dyDescent="0.2">
      <c r="A870" s="9" t="s">
        <v>1979</v>
      </c>
      <c r="D870" s="55" t="s">
        <v>137</v>
      </c>
      <c r="E870" s="9" t="s">
        <v>129</v>
      </c>
      <c r="F870" s="9" t="s">
        <v>404</v>
      </c>
      <c r="H870" s="10">
        <v>2.5</v>
      </c>
      <c r="I870" s="36" t="s">
        <v>2007</v>
      </c>
      <c r="J870" s="36">
        <v>2.57</v>
      </c>
      <c r="K870" s="61" t="s">
        <v>3211</v>
      </c>
      <c r="M870" s="63">
        <f t="shared" si="8"/>
        <v>2.57</v>
      </c>
      <c r="O870" s="36">
        <v>-33.270000000000003</v>
      </c>
    </row>
    <row r="871" spans="1:15" ht="16" x14ac:dyDescent="0.2">
      <c r="A871" s="9" t="s">
        <v>1979</v>
      </c>
      <c r="D871" s="55" t="s">
        <v>137</v>
      </c>
      <c r="E871" s="9" t="s">
        <v>129</v>
      </c>
      <c r="F871" s="9" t="s">
        <v>404</v>
      </c>
      <c r="H871" s="9">
        <v>2.5</v>
      </c>
      <c r="I871" s="36" t="s">
        <v>2008</v>
      </c>
      <c r="J871" s="36">
        <v>1.0900000000000001</v>
      </c>
      <c r="K871" s="61" t="s">
        <v>3211</v>
      </c>
      <c r="M871" s="63">
        <f t="shared" si="8"/>
        <v>1.0900000000000001</v>
      </c>
      <c r="O871" s="36">
        <v>-33.869999999999997</v>
      </c>
    </row>
    <row r="872" spans="1:15" ht="16" x14ac:dyDescent="0.2">
      <c r="A872" s="9" t="s">
        <v>1979</v>
      </c>
      <c r="D872" s="55" t="s">
        <v>137</v>
      </c>
      <c r="E872" s="9" t="s">
        <v>129</v>
      </c>
      <c r="F872" s="9" t="s">
        <v>404</v>
      </c>
      <c r="H872" s="10">
        <v>2.5</v>
      </c>
      <c r="I872" s="36" t="s">
        <v>2009</v>
      </c>
      <c r="J872" s="36">
        <v>1.38</v>
      </c>
      <c r="K872" s="61" t="s">
        <v>3211</v>
      </c>
      <c r="M872" s="63">
        <f t="shared" si="8"/>
        <v>1.38</v>
      </c>
      <c r="O872" s="36">
        <v>-32.1</v>
      </c>
    </row>
    <row r="873" spans="1:15" ht="16" x14ac:dyDescent="0.2">
      <c r="A873" s="9" t="s">
        <v>1979</v>
      </c>
      <c r="D873" s="55" t="s">
        <v>137</v>
      </c>
      <c r="E873" s="9" t="s">
        <v>129</v>
      </c>
      <c r="F873" s="9" t="s">
        <v>404</v>
      </c>
      <c r="H873" s="9">
        <v>2.5</v>
      </c>
      <c r="I873" s="36" t="s">
        <v>2010</v>
      </c>
      <c r="J873" s="36">
        <v>0.59</v>
      </c>
      <c r="K873" s="61" t="s">
        <v>3211</v>
      </c>
      <c r="M873" s="63">
        <f t="shared" si="8"/>
        <v>0.59</v>
      </c>
      <c r="O873" s="36">
        <v>-31.19</v>
      </c>
    </row>
    <row r="874" spans="1:15" ht="16" x14ac:dyDescent="0.2">
      <c r="A874" s="9" t="s">
        <v>1979</v>
      </c>
      <c r="D874" s="55" t="s">
        <v>137</v>
      </c>
      <c r="E874" s="9" t="s">
        <v>129</v>
      </c>
      <c r="F874" s="9" t="s">
        <v>404</v>
      </c>
      <c r="H874" s="10">
        <v>2.5</v>
      </c>
      <c r="I874" s="36" t="s">
        <v>2011</v>
      </c>
      <c r="J874" s="36">
        <v>1.41</v>
      </c>
      <c r="K874" s="61" t="s">
        <v>3211</v>
      </c>
      <c r="M874" s="63">
        <f t="shared" si="8"/>
        <v>1.41</v>
      </c>
      <c r="O874" s="36">
        <v>-33.69</v>
      </c>
    </row>
    <row r="875" spans="1:15" ht="16" x14ac:dyDescent="0.2">
      <c r="A875" s="9" t="s">
        <v>1979</v>
      </c>
      <c r="D875" s="55" t="s">
        <v>137</v>
      </c>
      <c r="E875" s="9" t="s">
        <v>129</v>
      </c>
      <c r="F875" s="9" t="s">
        <v>404</v>
      </c>
      <c r="H875" s="9">
        <v>2.5</v>
      </c>
      <c r="I875" s="36" t="s">
        <v>2012</v>
      </c>
      <c r="J875" s="36">
        <v>2.44</v>
      </c>
      <c r="K875" s="61" t="s">
        <v>3211</v>
      </c>
      <c r="M875" s="63">
        <f t="shared" si="8"/>
        <v>2.44</v>
      </c>
      <c r="O875" s="36">
        <v>-33.22</v>
      </c>
    </row>
    <row r="876" spans="1:15" ht="16" x14ac:dyDescent="0.2">
      <c r="A876" s="9" t="s">
        <v>1979</v>
      </c>
      <c r="D876" s="55" t="s">
        <v>137</v>
      </c>
      <c r="E876" s="9" t="s">
        <v>129</v>
      </c>
      <c r="F876" s="9" t="s">
        <v>404</v>
      </c>
      <c r="H876" s="10">
        <v>2.5</v>
      </c>
      <c r="I876" s="36" t="s">
        <v>2013</v>
      </c>
      <c r="J876" s="36">
        <v>1.41</v>
      </c>
      <c r="K876" s="61" t="s">
        <v>3211</v>
      </c>
      <c r="M876" s="63">
        <f t="shared" si="8"/>
        <v>1.41</v>
      </c>
      <c r="O876" s="36">
        <v>-31.85</v>
      </c>
    </row>
    <row r="877" spans="1:15" ht="16" x14ac:dyDescent="0.2">
      <c r="A877" s="9" t="s">
        <v>1979</v>
      </c>
      <c r="D877" s="55" t="s">
        <v>137</v>
      </c>
      <c r="E877" s="9" t="s">
        <v>129</v>
      </c>
      <c r="F877" s="9" t="s">
        <v>404</v>
      </c>
      <c r="H877" s="9">
        <v>2.5</v>
      </c>
      <c r="I877" s="36" t="s">
        <v>2014</v>
      </c>
      <c r="J877" s="36">
        <v>1.6</v>
      </c>
      <c r="K877" s="61" t="s">
        <v>3211</v>
      </c>
      <c r="M877" s="63">
        <f t="shared" si="8"/>
        <v>1.6</v>
      </c>
      <c r="O877" s="36">
        <v>-32.049999999999997</v>
      </c>
    </row>
    <row r="878" spans="1:15" ht="16" x14ac:dyDescent="0.2">
      <c r="A878" s="9" t="s">
        <v>1979</v>
      </c>
      <c r="D878" s="55" t="s">
        <v>137</v>
      </c>
      <c r="E878" s="9" t="s">
        <v>129</v>
      </c>
      <c r="F878" s="9" t="s">
        <v>404</v>
      </c>
      <c r="H878" s="10">
        <v>2.5</v>
      </c>
      <c r="I878" s="36" t="s">
        <v>2015</v>
      </c>
      <c r="J878" s="36">
        <v>1.6</v>
      </c>
      <c r="K878" s="61" t="s">
        <v>3211</v>
      </c>
      <c r="M878" s="63">
        <f t="shared" ref="M878:M941" si="9">J878</f>
        <v>1.6</v>
      </c>
      <c r="O878" s="36">
        <v>-31.41</v>
      </c>
    </row>
    <row r="879" spans="1:15" ht="16" x14ac:dyDescent="0.2">
      <c r="A879" s="9" t="s">
        <v>1979</v>
      </c>
      <c r="D879" s="55" t="s">
        <v>137</v>
      </c>
      <c r="E879" s="9" t="s">
        <v>129</v>
      </c>
      <c r="F879" s="9" t="s">
        <v>404</v>
      </c>
      <c r="H879" s="9">
        <v>2.5</v>
      </c>
      <c r="I879" s="36" t="s">
        <v>2016</v>
      </c>
      <c r="J879" s="36">
        <v>1.1100000000000001</v>
      </c>
      <c r="K879" s="61" t="s">
        <v>3211</v>
      </c>
      <c r="M879" s="63">
        <f t="shared" si="9"/>
        <v>1.1100000000000001</v>
      </c>
      <c r="O879" s="36">
        <v>-31.74</v>
      </c>
    </row>
    <row r="880" spans="1:15" ht="16" x14ac:dyDescent="0.2">
      <c r="A880" s="9" t="s">
        <v>1979</v>
      </c>
      <c r="D880" s="55" t="s">
        <v>137</v>
      </c>
      <c r="E880" s="9" t="s">
        <v>129</v>
      </c>
      <c r="F880" s="9" t="s">
        <v>404</v>
      </c>
      <c r="H880" s="10">
        <v>2.5</v>
      </c>
      <c r="I880" s="36" t="s">
        <v>2017</v>
      </c>
      <c r="J880" s="36">
        <v>1.84</v>
      </c>
      <c r="K880" s="61" t="s">
        <v>3211</v>
      </c>
      <c r="M880" s="63">
        <f t="shared" si="9"/>
        <v>1.84</v>
      </c>
      <c r="O880" s="36">
        <v>-31.15</v>
      </c>
    </row>
    <row r="881" spans="1:15" ht="16" x14ac:dyDescent="0.2">
      <c r="A881" s="9" t="s">
        <v>1979</v>
      </c>
      <c r="D881" s="55" t="s">
        <v>137</v>
      </c>
      <c r="E881" s="9" t="s">
        <v>129</v>
      </c>
      <c r="F881" s="9" t="s">
        <v>404</v>
      </c>
      <c r="H881" s="9">
        <v>2.5</v>
      </c>
      <c r="I881" s="36" t="s">
        <v>2018</v>
      </c>
      <c r="J881" s="36">
        <v>0.5</v>
      </c>
      <c r="K881" s="61" t="s">
        <v>3211</v>
      </c>
      <c r="M881" s="63">
        <f t="shared" si="9"/>
        <v>0.5</v>
      </c>
      <c r="O881" s="36">
        <v>-32.369999999999997</v>
      </c>
    </row>
    <row r="882" spans="1:15" ht="16" x14ac:dyDescent="0.2">
      <c r="A882" s="9" t="s">
        <v>1979</v>
      </c>
      <c r="D882" s="55" t="s">
        <v>137</v>
      </c>
      <c r="E882" s="9" t="s">
        <v>129</v>
      </c>
      <c r="F882" s="9" t="s">
        <v>404</v>
      </c>
      <c r="H882" s="10">
        <v>2.5</v>
      </c>
      <c r="I882" s="36" t="s">
        <v>2019</v>
      </c>
      <c r="J882" s="36">
        <v>1.92</v>
      </c>
      <c r="K882" s="61" t="s">
        <v>3211</v>
      </c>
      <c r="M882" s="63">
        <f t="shared" si="9"/>
        <v>1.92</v>
      </c>
      <c r="O882" s="36">
        <v>-32.22</v>
      </c>
    </row>
    <row r="883" spans="1:15" ht="16" x14ac:dyDescent="0.2">
      <c r="A883" s="9" t="s">
        <v>1979</v>
      </c>
      <c r="D883" s="55" t="s">
        <v>137</v>
      </c>
      <c r="E883" s="9" t="s">
        <v>129</v>
      </c>
      <c r="F883" s="9" t="s">
        <v>404</v>
      </c>
      <c r="H883" s="9">
        <v>2.5</v>
      </c>
      <c r="I883" s="36" t="s">
        <v>2020</v>
      </c>
      <c r="J883" s="36">
        <v>2.09</v>
      </c>
      <c r="K883" s="61" t="s">
        <v>3211</v>
      </c>
      <c r="M883" s="63">
        <f t="shared" si="9"/>
        <v>2.09</v>
      </c>
      <c r="O883" s="36">
        <v>-32.659999999999997</v>
      </c>
    </row>
    <row r="884" spans="1:15" ht="16" x14ac:dyDescent="0.2">
      <c r="A884" s="9" t="s">
        <v>1979</v>
      </c>
      <c r="D884" s="55" t="s">
        <v>137</v>
      </c>
      <c r="E884" s="9" t="s">
        <v>129</v>
      </c>
      <c r="F884" s="9" t="s">
        <v>404</v>
      </c>
      <c r="H884" s="10">
        <v>2.5</v>
      </c>
      <c r="I884" s="36" t="s">
        <v>2021</v>
      </c>
      <c r="J884" s="36">
        <v>6.03</v>
      </c>
      <c r="K884" s="61" t="s">
        <v>3211</v>
      </c>
      <c r="M884" s="63">
        <f t="shared" si="9"/>
        <v>6.03</v>
      </c>
      <c r="O884" s="36">
        <v>-31.94</v>
      </c>
    </row>
    <row r="885" spans="1:15" ht="16" x14ac:dyDescent="0.2">
      <c r="A885" s="9" t="s">
        <v>1979</v>
      </c>
      <c r="D885" s="55" t="s">
        <v>137</v>
      </c>
      <c r="E885" s="9" t="s">
        <v>129</v>
      </c>
      <c r="F885" s="9" t="s">
        <v>404</v>
      </c>
      <c r="H885" s="9">
        <v>2.5</v>
      </c>
      <c r="I885" s="36" t="s">
        <v>2022</v>
      </c>
      <c r="J885" s="36">
        <v>1.08</v>
      </c>
      <c r="K885" s="61" t="s">
        <v>3211</v>
      </c>
      <c r="M885" s="63">
        <f t="shared" si="9"/>
        <v>1.08</v>
      </c>
      <c r="O885" s="36">
        <v>-29.49</v>
      </c>
    </row>
    <row r="886" spans="1:15" ht="16" x14ac:dyDescent="0.2">
      <c r="A886" s="9" t="s">
        <v>1979</v>
      </c>
      <c r="D886" s="55" t="s">
        <v>137</v>
      </c>
      <c r="E886" s="9" t="s">
        <v>129</v>
      </c>
      <c r="F886" s="9" t="s">
        <v>404</v>
      </c>
      <c r="H886" s="10">
        <v>2.5</v>
      </c>
      <c r="I886" s="36" t="s">
        <v>2023</v>
      </c>
      <c r="J886" s="36">
        <v>1.03</v>
      </c>
      <c r="K886" s="61" t="s">
        <v>3211</v>
      </c>
      <c r="M886" s="63">
        <f t="shared" si="9"/>
        <v>1.03</v>
      </c>
      <c r="O886" s="36">
        <v>-31.64</v>
      </c>
    </row>
    <row r="887" spans="1:15" ht="16" x14ac:dyDescent="0.2">
      <c r="A887" s="9" t="s">
        <v>1979</v>
      </c>
      <c r="D887" s="55" t="s">
        <v>137</v>
      </c>
      <c r="E887" s="9" t="s">
        <v>129</v>
      </c>
      <c r="F887" s="9" t="s">
        <v>404</v>
      </c>
      <c r="H887" s="9">
        <v>2.5</v>
      </c>
      <c r="I887" s="36" t="s">
        <v>2024</v>
      </c>
      <c r="J887" s="36">
        <v>0.5</v>
      </c>
      <c r="K887" s="61" t="s">
        <v>3211</v>
      </c>
      <c r="M887" s="63">
        <f t="shared" si="9"/>
        <v>0.5</v>
      </c>
      <c r="O887" s="36">
        <v>-31.43</v>
      </c>
    </row>
    <row r="888" spans="1:15" ht="16" x14ac:dyDescent="0.2">
      <c r="A888" s="9" t="s">
        <v>1979</v>
      </c>
      <c r="D888" s="55" t="s">
        <v>137</v>
      </c>
      <c r="E888" s="9" t="s">
        <v>129</v>
      </c>
      <c r="F888" s="9" t="s">
        <v>404</v>
      </c>
      <c r="H888" s="10">
        <v>2.5</v>
      </c>
      <c r="I888" s="36" t="s">
        <v>2025</v>
      </c>
      <c r="J888" s="36">
        <v>2.2400000000000002</v>
      </c>
      <c r="K888" s="61" t="s">
        <v>3211</v>
      </c>
      <c r="M888" s="63">
        <f t="shared" si="9"/>
        <v>2.2400000000000002</v>
      </c>
      <c r="O888" s="36">
        <v>-38.24</v>
      </c>
    </row>
    <row r="889" spans="1:15" ht="16" x14ac:dyDescent="0.2">
      <c r="A889" s="9" t="s">
        <v>1979</v>
      </c>
      <c r="D889" s="55" t="s">
        <v>137</v>
      </c>
      <c r="E889" s="9" t="s">
        <v>129</v>
      </c>
      <c r="F889" s="9" t="s">
        <v>404</v>
      </c>
      <c r="H889" s="9">
        <v>2.5</v>
      </c>
      <c r="I889" s="36" t="s">
        <v>2026</v>
      </c>
      <c r="J889" s="36">
        <v>0.88</v>
      </c>
      <c r="K889" s="61" t="s">
        <v>3211</v>
      </c>
      <c r="M889" s="63">
        <f t="shared" si="9"/>
        <v>0.88</v>
      </c>
      <c r="O889" s="36">
        <v>-31.32</v>
      </c>
    </row>
    <row r="890" spans="1:15" ht="16" x14ac:dyDescent="0.2">
      <c r="A890" s="9" t="s">
        <v>1979</v>
      </c>
      <c r="D890" s="55" t="s">
        <v>137</v>
      </c>
      <c r="E890" s="9" t="s">
        <v>129</v>
      </c>
      <c r="F890" s="9" t="s">
        <v>404</v>
      </c>
      <c r="H890" s="10">
        <v>2.5</v>
      </c>
      <c r="I890" s="36" t="s">
        <v>2027</v>
      </c>
      <c r="J890" s="36">
        <v>0.74</v>
      </c>
      <c r="K890" s="61" t="s">
        <v>3211</v>
      </c>
      <c r="M890" s="63">
        <f t="shared" si="9"/>
        <v>0.74</v>
      </c>
      <c r="O890" s="36">
        <v>-31.34</v>
      </c>
    </row>
    <row r="891" spans="1:15" ht="16" x14ac:dyDescent="0.2">
      <c r="A891" s="9" t="s">
        <v>1979</v>
      </c>
      <c r="D891" s="55" t="s">
        <v>137</v>
      </c>
      <c r="E891" s="9" t="s">
        <v>129</v>
      </c>
      <c r="F891" s="9" t="s">
        <v>404</v>
      </c>
      <c r="H891" s="9">
        <v>2.5</v>
      </c>
      <c r="I891" s="36" t="s">
        <v>2028</v>
      </c>
      <c r="J891" s="36">
        <v>0.69</v>
      </c>
      <c r="K891" s="61" t="s">
        <v>3211</v>
      </c>
      <c r="M891" s="63">
        <f t="shared" si="9"/>
        <v>0.69</v>
      </c>
      <c r="O891" s="36">
        <v>-30.12</v>
      </c>
    </row>
    <row r="892" spans="1:15" ht="16" x14ac:dyDescent="0.2">
      <c r="A892" s="9" t="s">
        <v>1979</v>
      </c>
      <c r="D892" s="55" t="s">
        <v>137</v>
      </c>
      <c r="E892" s="9" t="s">
        <v>129</v>
      </c>
      <c r="F892" s="9" t="s">
        <v>404</v>
      </c>
      <c r="H892" s="10">
        <v>2.5</v>
      </c>
      <c r="I892" s="36" t="s">
        <v>2029</v>
      </c>
      <c r="J892" s="36">
        <v>3.39</v>
      </c>
      <c r="K892" s="61" t="s">
        <v>3211</v>
      </c>
      <c r="M892" s="63">
        <f t="shared" si="9"/>
        <v>3.39</v>
      </c>
      <c r="O892" s="36">
        <v>-31.62</v>
      </c>
    </row>
    <row r="893" spans="1:15" ht="16" x14ac:dyDescent="0.2">
      <c r="A893" s="9" t="s">
        <v>1979</v>
      </c>
      <c r="D893" s="55" t="s">
        <v>137</v>
      </c>
      <c r="E893" s="9" t="s">
        <v>129</v>
      </c>
      <c r="F893" s="9" t="s">
        <v>404</v>
      </c>
      <c r="H893" s="9">
        <v>2.5</v>
      </c>
      <c r="I893" s="36" t="s">
        <v>2030</v>
      </c>
      <c r="J893" s="36">
        <v>0.43</v>
      </c>
      <c r="K893" s="61" t="s">
        <v>3211</v>
      </c>
      <c r="M893" s="63">
        <f t="shared" si="9"/>
        <v>0.43</v>
      </c>
      <c r="O893" s="36">
        <v>-29.03</v>
      </c>
    </row>
    <row r="894" spans="1:15" ht="16" x14ac:dyDescent="0.2">
      <c r="A894" s="9" t="s">
        <v>1979</v>
      </c>
      <c r="D894" s="55" t="s">
        <v>137</v>
      </c>
      <c r="E894" s="9" t="s">
        <v>129</v>
      </c>
      <c r="F894" s="9" t="s">
        <v>404</v>
      </c>
      <c r="H894" s="10">
        <v>2.5</v>
      </c>
      <c r="I894" s="36" t="s">
        <v>2031</v>
      </c>
      <c r="J894" s="36">
        <v>1.88</v>
      </c>
      <c r="K894" s="61" t="s">
        <v>3211</v>
      </c>
      <c r="M894" s="63">
        <f t="shared" si="9"/>
        <v>1.88</v>
      </c>
      <c r="O894" s="36">
        <v>-32.01</v>
      </c>
    </row>
    <row r="895" spans="1:15" ht="16" x14ac:dyDescent="0.2">
      <c r="A895" s="9" t="s">
        <v>1979</v>
      </c>
      <c r="D895" s="55" t="s">
        <v>137</v>
      </c>
      <c r="E895" s="9" t="s">
        <v>129</v>
      </c>
      <c r="F895" s="9" t="s">
        <v>404</v>
      </c>
      <c r="H895" s="9">
        <v>2.5</v>
      </c>
      <c r="I895" s="36" t="s">
        <v>2032</v>
      </c>
      <c r="J895" s="36">
        <v>1.41</v>
      </c>
      <c r="K895" s="61" t="s">
        <v>3211</v>
      </c>
      <c r="M895" s="63">
        <f t="shared" si="9"/>
        <v>1.41</v>
      </c>
      <c r="O895" s="36">
        <v>-32.25</v>
      </c>
    </row>
    <row r="896" spans="1:15" ht="16" x14ac:dyDescent="0.2">
      <c r="A896" s="9" t="s">
        <v>1979</v>
      </c>
      <c r="D896" s="55" t="s">
        <v>137</v>
      </c>
      <c r="E896" s="9" t="s">
        <v>129</v>
      </c>
      <c r="F896" s="9" t="s">
        <v>404</v>
      </c>
      <c r="H896" s="10">
        <v>2.5</v>
      </c>
      <c r="I896" s="36" t="s">
        <v>2033</v>
      </c>
      <c r="J896" s="36">
        <v>4.21</v>
      </c>
      <c r="K896" s="61" t="s">
        <v>3211</v>
      </c>
      <c r="M896" s="63">
        <f t="shared" si="9"/>
        <v>4.21</v>
      </c>
      <c r="O896" s="36">
        <v>-33.950000000000003</v>
      </c>
    </row>
    <row r="897" spans="1:15" ht="16" x14ac:dyDescent="0.2">
      <c r="A897" s="9" t="s">
        <v>1979</v>
      </c>
      <c r="D897" s="55" t="s">
        <v>137</v>
      </c>
      <c r="E897" s="9" t="s">
        <v>129</v>
      </c>
      <c r="F897" s="9" t="s">
        <v>404</v>
      </c>
      <c r="H897" s="9">
        <v>2.5</v>
      </c>
      <c r="I897" s="36" t="s">
        <v>2034</v>
      </c>
      <c r="J897" s="36">
        <v>1.35</v>
      </c>
      <c r="K897" s="61" t="s">
        <v>3211</v>
      </c>
      <c r="M897" s="63">
        <f t="shared" si="9"/>
        <v>1.35</v>
      </c>
      <c r="O897" s="36">
        <v>-31.81</v>
      </c>
    </row>
    <row r="898" spans="1:15" ht="16" x14ac:dyDescent="0.2">
      <c r="A898" s="9" t="s">
        <v>1979</v>
      </c>
      <c r="D898" s="55" t="s">
        <v>137</v>
      </c>
      <c r="E898" s="9" t="s">
        <v>129</v>
      </c>
      <c r="F898" s="9" t="s">
        <v>404</v>
      </c>
      <c r="H898" s="10">
        <v>2.5</v>
      </c>
      <c r="I898" s="36" t="s">
        <v>2035</v>
      </c>
      <c r="J898" s="36">
        <v>1.64</v>
      </c>
      <c r="K898" s="61" t="s">
        <v>3211</v>
      </c>
      <c r="M898" s="63">
        <f t="shared" si="9"/>
        <v>1.64</v>
      </c>
      <c r="O898" s="36">
        <v>-32.51</v>
      </c>
    </row>
    <row r="899" spans="1:15" ht="16" x14ac:dyDescent="0.2">
      <c r="A899" s="9" t="s">
        <v>1979</v>
      </c>
      <c r="D899" s="55" t="s">
        <v>137</v>
      </c>
      <c r="E899" s="9" t="s">
        <v>129</v>
      </c>
      <c r="F899" s="9" t="s">
        <v>404</v>
      </c>
      <c r="H899" s="9">
        <v>2.5</v>
      </c>
      <c r="I899" s="36" t="s">
        <v>2036</v>
      </c>
      <c r="J899" s="36">
        <v>1.93</v>
      </c>
      <c r="K899" s="61" t="s">
        <v>3211</v>
      </c>
      <c r="M899" s="63">
        <f t="shared" si="9"/>
        <v>1.93</v>
      </c>
      <c r="O899" s="36">
        <v>-28.61</v>
      </c>
    </row>
    <row r="900" spans="1:15" ht="16" x14ac:dyDescent="0.2">
      <c r="A900" s="9" t="s">
        <v>1979</v>
      </c>
      <c r="D900" s="55" t="s">
        <v>137</v>
      </c>
      <c r="E900" s="9" t="s">
        <v>129</v>
      </c>
      <c r="F900" s="9" t="s">
        <v>404</v>
      </c>
      <c r="H900" s="10">
        <v>2.5</v>
      </c>
      <c r="I900" s="36" t="s">
        <v>2037</v>
      </c>
      <c r="J900" s="36">
        <v>2.27</v>
      </c>
      <c r="K900" s="61" t="s">
        <v>3211</v>
      </c>
      <c r="M900" s="63">
        <f t="shared" si="9"/>
        <v>2.27</v>
      </c>
      <c r="O900" s="36">
        <v>-32.200000000000003</v>
      </c>
    </row>
    <row r="901" spans="1:15" ht="16" x14ac:dyDescent="0.2">
      <c r="A901" s="9" t="s">
        <v>1979</v>
      </c>
      <c r="D901" s="55" t="s">
        <v>137</v>
      </c>
      <c r="E901" s="9" t="s">
        <v>129</v>
      </c>
      <c r="F901" s="9" t="s">
        <v>404</v>
      </c>
      <c r="H901" s="9">
        <v>2.5</v>
      </c>
      <c r="I901" s="36" t="s">
        <v>2038</v>
      </c>
      <c r="J901" s="36">
        <v>1.1399999999999999</v>
      </c>
      <c r="K901" s="61" t="s">
        <v>3211</v>
      </c>
      <c r="M901" s="63">
        <f t="shared" si="9"/>
        <v>1.1399999999999999</v>
      </c>
      <c r="O901" s="36">
        <v>-29.92</v>
      </c>
    </row>
    <row r="902" spans="1:15" ht="16" x14ac:dyDescent="0.2">
      <c r="A902" s="9" t="s">
        <v>1979</v>
      </c>
      <c r="D902" s="55" t="s">
        <v>137</v>
      </c>
      <c r="E902" s="9" t="s">
        <v>129</v>
      </c>
      <c r="F902" s="9" t="s">
        <v>404</v>
      </c>
      <c r="H902" s="10">
        <v>2.5</v>
      </c>
      <c r="I902" s="36" t="s">
        <v>2039</v>
      </c>
      <c r="J902" s="36">
        <v>1.6</v>
      </c>
      <c r="K902" s="61" t="s">
        <v>3211</v>
      </c>
      <c r="M902" s="63">
        <f t="shared" si="9"/>
        <v>1.6</v>
      </c>
      <c r="O902" s="36">
        <v>-31.57</v>
      </c>
    </row>
    <row r="903" spans="1:15" ht="16" x14ac:dyDescent="0.2">
      <c r="A903" s="9" t="s">
        <v>1979</v>
      </c>
      <c r="D903" s="55" t="s">
        <v>137</v>
      </c>
      <c r="E903" s="9" t="s">
        <v>129</v>
      </c>
      <c r="F903" s="9" t="s">
        <v>404</v>
      </c>
      <c r="H903" s="9">
        <v>2.5</v>
      </c>
      <c r="I903" s="36" t="s">
        <v>2040</v>
      </c>
      <c r="J903" s="36">
        <v>1.33</v>
      </c>
      <c r="K903" s="61" t="s">
        <v>3211</v>
      </c>
      <c r="M903" s="63">
        <f t="shared" si="9"/>
        <v>1.33</v>
      </c>
      <c r="O903" s="36">
        <v>-29.95</v>
      </c>
    </row>
    <row r="904" spans="1:15" ht="16" x14ac:dyDescent="0.2">
      <c r="A904" s="9" t="s">
        <v>1979</v>
      </c>
      <c r="D904" s="55" t="s">
        <v>137</v>
      </c>
      <c r="E904" s="9" t="s">
        <v>129</v>
      </c>
      <c r="F904" s="9" t="s">
        <v>404</v>
      </c>
      <c r="H904" s="10">
        <v>2.5</v>
      </c>
      <c r="I904" s="36" t="s">
        <v>2041</v>
      </c>
      <c r="J904" s="36">
        <v>2.2400000000000002</v>
      </c>
      <c r="K904" s="61" t="s">
        <v>3211</v>
      </c>
      <c r="M904" s="63">
        <f t="shared" si="9"/>
        <v>2.2400000000000002</v>
      </c>
      <c r="O904" s="36">
        <v>-29.85</v>
      </c>
    </row>
    <row r="905" spans="1:15" ht="16" x14ac:dyDescent="0.2">
      <c r="A905" s="9" t="s">
        <v>1979</v>
      </c>
      <c r="D905" s="55" t="s">
        <v>137</v>
      </c>
      <c r="E905" s="9" t="s">
        <v>129</v>
      </c>
      <c r="F905" s="9" t="s">
        <v>404</v>
      </c>
      <c r="H905" s="9">
        <v>2.5</v>
      </c>
      <c r="I905" s="36" t="s">
        <v>2042</v>
      </c>
      <c r="J905" s="36">
        <v>0.82</v>
      </c>
      <c r="K905" s="61" t="s">
        <v>3211</v>
      </c>
      <c r="M905" s="63">
        <f t="shared" si="9"/>
        <v>0.82</v>
      </c>
      <c r="O905" s="36">
        <v>-30.95</v>
      </c>
    </row>
    <row r="906" spans="1:15" ht="16" x14ac:dyDescent="0.2">
      <c r="A906" s="9" t="s">
        <v>1979</v>
      </c>
      <c r="D906" s="55" t="s">
        <v>137</v>
      </c>
      <c r="E906" s="9" t="s">
        <v>129</v>
      </c>
      <c r="F906" s="9" t="s">
        <v>404</v>
      </c>
      <c r="H906" s="10">
        <v>2.5</v>
      </c>
      <c r="I906" s="36" t="s">
        <v>2043</v>
      </c>
      <c r="J906" s="36">
        <v>1.1100000000000001</v>
      </c>
      <c r="K906" s="61" t="s">
        <v>3211</v>
      </c>
      <c r="M906" s="63">
        <f t="shared" si="9"/>
        <v>1.1100000000000001</v>
      </c>
      <c r="O906" s="36">
        <v>-28.27</v>
      </c>
    </row>
    <row r="907" spans="1:15" ht="16" x14ac:dyDescent="0.2">
      <c r="A907" s="9" t="s">
        <v>1979</v>
      </c>
      <c r="D907" s="55" t="s">
        <v>137</v>
      </c>
      <c r="E907" s="9" t="s">
        <v>129</v>
      </c>
      <c r="F907" s="9" t="s">
        <v>404</v>
      </c>
      <c r="H907" s="9">
        <v>2.5</v>
      </c>
      <c r="I907" s="36" t="s">
        <v>2044</v>
      </c>
      <c r="J907" s="36">
        <v>1.56</v>
      </c>
      <c r="K907" s="61" t="s">
        <v>3211</v>
      </c>
      <c r="M907" s="63">
        <f t="shared" si="9"/>
        <v>1.56</v>
      </c>
      <c r="O907" s="36">
        <v>-32.58</v>
      </c>
    </row>
    <row r="908" spans="1:15" ht="16" x14ac:dyDescent="0.2">
      <c r="A908" s="9" t="s">
        <v>1979</v>
      </c>
      <c r="D908" s="55" t="s">
        <v>137</v>
      </c>
      <c r="E908" s="9" t="s">
        <v>129</v>
      </c>
      <c r="F908" s="9" t="s">
        <v>404</v>
      </c>
      <c r="H908" s="10">
        <v>2.5</v>
      </c>
      <c r="I908" s="36" t="s">
        <v>2045</v>
      </c>
      <c r="J908" s="36">
        <v>0.6</v>
      </c>
      <c r="K908" s="61" t="s">
        <v>3211</v>
      </c>
      <c r="M908" s="63">
        <f t="shared" si="9"/>
        <v>0.6</v>
      </c>
      <c r="O908" s="36">
        <v>-27.21</v>
      </c>
    </row>
    <row r="909" spans="1:15" ht="16" x14ac:dyDescent="0.2">
      <c r="A909" s="9" t="s">
        <v>1979</v>
      </c>
      <c r="D909" s="55" t="s">
        <v>137</v>
      </c>
      <c r="E909" s="9" t="s">
        <v>129</v>
      </c>
      <c r="F909" s="9" t="s">
        <v>404</v>
      </c>
      <c r="H909" s="9">
        <v>2.5</v>
      </c>
      <c r="I909" s="36" t="s">
        <v>2046</v>
      </c>
      <c r="J909" s="36">
        <v>3.32</v>
      </c>
      <c r="K909" s="61" t="s">
        <v>3211</v>
      </c>
      <c r="M909" s="63">
        <f t="shared" si="9"/>
        <v>3.32</v>
      </c>
      <c r="O909" s="36">
        <v>-29.69</v>
      </c>
    </row>
    <row r="910" spans="1:15" ht="16" x14ac:dyDescent="0.2">
      <c r="A910" s="9" t="s">
        <v>1979</v>
      </c>
      <c r="D910" s="55" t="s">
        <v>137</v>
      </c>
      <c r="E910" s="9" t="s">
        <v>129</v>
      </c>
      <c r="F910" s="9" t="s">
        <v>404</v>
      </c>
      <c r="H910" s="10">
        <v>2.5</v>
      </c>
      <c r="I910" s="36" t="s">
        <v>2047</v>
      </c>
      <c r="J910" s="36">
        <v>1</v>
      </c>
      <c r="K910" s="61" t="s">
        <v>3211</v>
      </c>
      <c r="M910" s="63">
        <f t="shared" si="9"/>
        <v>1</v>
      </c>
      <c r="O910" s="36">
        <v>-33.380000000000003</v>
      </c>
    </row>
    <row r="911" spans="1:15" ht="16" x14ac:dyDescent="0.2">
      <c r="A911" s="9" t="s">
        <v>1979</v>
      </c>
      <c r="D911" s="55" t="s">
        <v>137</v>
      </c>
      <c r="E911" s="9" t="s">
        <v>129</v>
      </c>
      <c r="F911" s="9" t="s">
        <v>404</v>
      </c>
      <c r="H911" s="9">
        <v>2.5</v>
      </c>
      <c r="I911" s="36" t="s">
        <v>2048</v>
      </c>
      <c r="J911" s="36">
        <v>2.1800000000000002</v>
      </c>
      <c r="K911" s="61" t="s">
        <v>3211</v>
      </c>
      <c r="M911" s="63">
        <f t="shared" si="9"/>
        <v>2.1800000000000002</v>
      </c>
      <c r="O911" s="36">
        <v>-37.53</v>
      </c>
    </row>
    <row r="912" spans="1:15" ht="16" x14ac:dyDescent="0.2">
      <c r="A912" s="9" t="s">
        <v>1979</v>
      </c>
      <c r="D912" s="55" t="s">
        <v>137</v>
      </c>
      <c r="E912" s="9" t="s">
        <v>129</v>
      </c>
      <c r="F912" s="9" t="s">
        <v>404</v>
      </c>
      <c r="H912" s="10">
        <v>2.5</v>
      </c>
      <c r="I912" s="36" t="s">
        <v>2049</v>
      </c>
      <c r="J912" s="36">
        <v>1.73</v>
      </c>
      <c r="K912" s="61" t="s">
        <v>3211</v>
      </c>
      <c r="M912" s="63">
        <f t="shared" si="9"/>
        <v>1.73</v>
      </c>
      <c r="O912" s="36">
        <v>-36.86</v>
      </c>
    </row>
    <row r="913" spans="1:15" ht="16" x14ac:dyDescent="0.2">
      <c r="A913" s="9" t="s">
        <v>1979</v>
      </c>
      <c r="D913" s="55" t="s">
        <v>137</v>
      </c>
      <c r="E913" s="9" t="s">
        <v>129</v>
      </c>
      <c r="F913" s="9" t="s">
        <v>404</v>
      </c>
      <c r="H913" s="9">
        <v>2.5</v>
      </c>
      <c r="I913" s="36" t="s">
        <v>2050</v>
      </c>
      <c r="J913" s="36">
        <v>1.78</v>
      </c>
      <c r="K913" s="61" t="s">
        <v>3211</v>
      </c>
      <c r="M913" s="63">
        <f t="shared" si="9"/>
        <v>1.78</v>
      </c>
      <c r="O913" s="36">
        <v>-31.51</v>
      </c>
    </row>
    <row r="914" spans="1:15" ht="16" x14ac:dyDescent="0.2">
      <c r="A914" s="9" t="s">
        <v>1979</v>
      </c>
      <c r="D914" s="55" t="s">
        <v>137</v>
      </c>
      <c r="E914" s="9" t="s">
        <v>129</v>
      </c>
      <c r="F914" s="9" t="s">
        <v>404</v>
      </c>
      <c r="H914" s="10">
        <v>2.5</v>
      </c>
      <c r="I914" s="36" t="s">
        <v>2051</v>
      </c>
      <c r="J914" s="36">
        <v>1.1299999999999999</v>
      </c>
      <c r="K914" s="61" t="s">
        <v>3211</v>
      </c>
      <c r="M914" s="63">
        <f t="shared" si="9"/>
        <v>1.1299999999999999</v>
      </c>
      <c r="O914" s="36">
        <v>-28.47</v>
      </c>
    </row>
    <row r="915" spans="1:15" ht="16" x14ac:dyDescent="0.2">
      <c r="A915" s="9" t="s">
        <v>1979</v>
      </c>
      <c r="D915" s="55" t="s">
        <v>137</v>
      </c>
      <c r="E915" s="9" t="s">
        <v>129</v>
      </c>
      <c r="F915" s="9" t="s">
        <v>404</v>
      </c>
      <c r="H915" s="9">
        <v>2.5</v>
      </c>
      <c r="I915" s="36" t="s">
        <v>2052</v>
      </c>
      <c r="J915" s="36">
        <v>0.46</v>
      </c>
      <c r="K915" s="61" t="s">
        <v>3211</v>
      </c>
      <c r="M915" s="63">
        <f t="shared" si="9"/>
        <v>0.46</v>
      </c>
      <c r="O915" s="36">
        <v>-20.38</v>
      </c>
    </row>
    <row r="916" spans="1:15" ht="16" x14ac:dyDescent="0.2">
      <c r="A916" s="9" t="s">
        <v>1979</v>
      </c>
      <c r="D916" s="55" t="s">
        <v>137</v>
      </c>
      <c r="E916" s="9" t="s">
        <v>129</v>
      </c>
      <c r="F916" s="9" t="s">
        <v>404</v>
      </c>
      <c r="H916" s="10">
        <v>2.5</v>
      </c>
      <c r="I916" s="36" t="s">
        <v>2053</v>
      </c>
      <c r="J916" s="36">
        <v>3.86</v>
      </c>
      <c r="K916" s="61" t="s">
        <v>3211</v>
      </c>
      <c r="M916" s="63">
        <f t="shared" si="9"/>
        <v>3.86</v>
      </c>
      <c r="O916" s="36">
        <v>-28.21</v>
      </c>
    </row>
    <row r="917" spans="1:15" ht="16" x14ac:dyDescent="0.2">
      <c r="A917" s="9" t="s">
        <v>1979</v>
      </c>
      <c r="D917" s="55" t="s">
        <v>137</v>
      </c>
      <c r="E917" s="9" t="s">
        <v>129</v>
      </c>
      <c r="F917" s="9" t="s">
        <v>404</v>
      </c>
      <c r="H917" s="9">
        <v>2.5</v>
      </c>
      <c r="I917" s="36" t="s">
        <v>2054</v>
      </c>
      <c r="J917" s="36">
        <v>0.15</v>
      </c>
      <c r="K917" s="61" t="s">
        <v>3211</v>
      </c>
      <c r="M917" s="63">
        <f t="shared" si="9"/>
        <v>0.15</v>
      </c>
      <c r="O917" s="36">
        <v>-25.04</v>
      </c>
    </row>
    <row r="918" spans="1:15" ht="16" x14ac:dyDescent="0.2">
      <c r="A918" s="9" t="s">
        <v>1979</v>
      </c>
      <c r="D918" s="55" t="s">
        <v>137</v>
      </c>
      <c r="E918" s="9" t="s">
        <v>129</v>
      </c>
      <c r="F918" s="9" t="s">
        <v>404</v>
      </c>
      <c r="H918" s="10">
        <v>2.5</v>
      </c>
      <c r="I918" s="36" t="s">
        <v>2055</v>
      </c>
      <c r="J918" s="36">
        <v>0.69</v>
      </c>
      <c r="K918" s="61" t="s">
        <v>3211</v>
      </c>
      <c r="M918" s="63">
        <f t="shared" si="9"/>
        <v>0.69</v>
      </c>
      <c r="O918" s="36">
        <v>-32.36</v>
      </c>
    </row>
    <row r="919" spans="1:15" ht="16" x14ac:dyDescent="0.2">
      <c r="A919" s="9" t="s">
        <v>1979</v>
      </c>
      <c r="D919" s="55" t="s">
        <v>137</v>
      </c>
      <c r="E919" s="9" t="s">
        <v>129</v>
      </c>
      <c r="F919" s="9" t="s">
        <v>404</v>
      </c>
      <c r="H919" s="9">
        <v>2.5</v>
      </c>
      <c r="I919" s="36" t="s">
        <v>2056</v>
      </c>
      <c r="J919" s="36">
        <v>2.2200000000000002</v>
      </c>
      <c r="K919" s="61" t="s">
        <v>3211</v>
      </c>
      <c r="M919" s="63">
        <f t="shared" si="9"/>
        <v>2.2200000000000002</v>
      </c>
      <c r="O919" s="36">
        <v>-35.19</v>
      </c>
    </row>
    <row r="920" spans="1:15" ht="16" x14ac:dyDescent="0.2">
      <c r="A920" s="9" t="s">
        <v>1979</v>
      </c>
      <c r="D920" s="55" t="s">
        <v>137</v>
      </c>
      <c r="E920" s="9" t="s">
        <v>129</v>
      </c>
      <c r="F920" s="9" t="s">
        <v>404</v>
      </c>
      <c r="H920" s="10">
        <v>2.5</v>
      </c>
      <c r="I920" s="36" t="s">
        <v>2057</v>
      </c>
      <c r="J920" s="36">
        <v>3.46</v>
      </c>
      <c r="K920" s="61" t="s">
        <v>3211</v>
      </c>
      <c r="M920" s="63">
        <f t="shared" si="9"/>
        <v>3.46</v>
      </c>
      <c r="O920" s="36">
        <v>-34.83</v>
      </c>
    </row>
    <row r="921" spans="1:15" ht="16" x14ac:dyDescent="0.2">
      <c r="A921" s="9" t="s">
        <v>1979</v>
      </c>
      <c r="D921" s="55" t="s">
        <v>137</v>
      </c>
      <c r="E921" s="9" t="s">
        <v>129</v>
      </c>
      <c r="F921" s="9" t="s">
        <v>404</v>
      </c>
      <c r="H921" s="9">
        <v>2.5</v>
      </c>
      <c r="I921" s="36" t="s">
        <v>2058</v>
      </c>
      <c r="J921" s="36">
        <v>1.24</v>
      </c>
      <c r="K921" s="61" t="s">
        <v>3211</v>
      </c>
      <c r="M921" s="63">
        <f t="shared" si="9"/>
        <v>1.24</v>
      </c>
      <c r="O921" s="36">
        <v>-37.54</v>
      </c>
    </row>
    <row r="922" spans="1:15" ht="16" x14ac:dyDescent="0.2">
      <c r="A922" s="9" t="s">
        <v>1979</v>
      </c>
      <c r="D922" s="55" t="s">
        <v>137</v>
      </c>
      <c r="E922" s="9" t="s">
        <v>129</v>
      </c>
      <c r="F922" s="9" t="s">
        <v>404</v>
      </c>
      <c r="H922" s="10">
        <v>2.5</v>
      </c>
      <c r="I922" s="36" t="s">
        <v>2059</v>
      </c>
      <c r="J922" s="36">
        <v>1.99</v>
      </c>
      <c r="K922" s="61" t="s">
        <v>3211</v>
      </c>
      <c r="M922" s="63">
        <f t="shared" si="9"/>
        <v>1.99</v>
      </c>
      <c r="O922" s="36">
        <v>-37.229999999999997</v>
      </c>
    </row>
    <row r="923" spans="1:15" ht="16" x14ac:dyDescent="0.2">
      <c r="A923" s="9" t="s">
        <v>1979</v>
      </c>
      <c r="D923" s="55" t="s">
        <v>137</v>
      </c>
      <c r="E923" s="9" t="s">
        <v>129</v>
      </c>
      <c r="F923" s="9" t="s">
        <v>404</v>
      </c>
      <c r="H923" s="9">
        <v>2.5</v>
      </c>
      <c r="I923" s="36" t="s">
        <v>2060</v>
      </c>
      <c r="J923" s="36">
        <v>1.98</v>
      </c>
      <c r="K923" s="61" t="s">
        <v>3211</v>
      </c>
      <c r="M923" s="63">
        <f t="shared" si="9"/>
        <v>1.98</v>
      </c>
      <c r="O923" s="36">
        <v>-36.57</v>
      </c>
    </row>
    <row r="924" spans="1:15" ht="16" x14ac:dyDescent="0.2">
      <c r="A924" s="9" t="s">
        <v>1979</v>
      </c>
      <c r="D924" s="55" t="s">
        <v>137</v>
      </c>
      <c r="E924" s="9" t="s">
        <v>129</v>
      </c>
      <c r="F924" s="9" t="s">
        <v>404</v>
      </c>
      <c r="H924" s="10">
        <v>2.5</v>
      </c>
      <c r="I924" s="36" t="s">
        <v>2061</v>
      </c>
      <c r="J924" s="36">
        <v>0.47</v>
      </c>
      <c r="K924" s="61" t="s">
        <v>3211</v>
      </c>
      <c r="M924" s="63">
        <f t="shared" si="9"/>
        <v>0.47</v>
      </c>
      <c r="O924" s="36">
        <v>-33.03</v>
      </c>
    </row>
    <row r="925" spans="1:15" ht="16" x14ac:dyDescent="0.2">
      <c r="A925" s="9" t="s">
        <v>1979</v>
      </c>
      <c r="D925" s="55" t="s">
        <v>137</v>
      </c>
      <c r="E925" s="9" t="s">
        <v>129</v>
      </c>
      <c r="F925" s="9" t="s">
        <v>404</v>
      </c>
      <c r="H925" s="9">
        <v>2.5</v>
      </c>
      <c r="I925" s="36" t="s">
        <v>2062</v>
      </c>
      <c r="J925" s="36">
        <v>2.94</v>
      </c>
      <c r="K925" s="61" t="s">
        <v>3211</v>
      </c>
      <c r="M925" s="63">
        <f t="shared" si="9"/>
        <v>2.94</v>
      </c>
      <c r="O925" s="36">
        <v>-36.299999999999997</v>
      </c>
    </row>
    <row r="926" spans="1:15" ht="16" x14ac:dyDescent="0.2">
      <c r="A926" s="9" t="s">
        <v>1979</v>
      </c>
      <c r="D926" s="55" t="s">
        <v>137</v>
      </c>
      <c r="E926" s="9" t="s">
        <v>129</v>
      </c>
      <c r="F926" s="9" t="s">
        <v>404</v>
      </c>
      <c r="H926" s="10">
        <v>2.5</v>
      </c>
      <c r="I926" s="36" t="s">
        <v>2063</v>
      </c>
      <c r="J926" s="36">
        <v>5.3</v>
      </c>
      <c r="K926" s="61" t="s">
        <v>3211</v>
      </c>
      <c r="M926" s="63">
        <f t="shared" si="9"/>
        <v>5.3</v>
      </c>
      <c r="O926" s="36">
        <v>-35.07</v>
      </c>
    </row>
    <row r="927" spans="1:15" ht="16" x14ac:dyDescent="0.2">
      <c r="A927" s="9" t="s">
        <v>1979</v>
      </c>
      <c r="D927" s="55" t="s">
        <v>137</v>
      </c>
      <c r="E927" s="9" t="s">
        <v>129</v>
      </c>
      <c r="F927" s="9" t="s">
        <v>404</v>
      </c>
      <c r="H927" s="9">
        <v>2.5</v>
      </c>
      <c r="I927" s="36" t="s">
        <v>2064</v>
      </c>
      <c r="J927" s="36">
        <v>1.74</v>
      </c>
      <c r="K927" s="61" t="s">
        <v>3211</v>
      </c>
      <c r="M927" s="63">
        <f t="shared" si="9"/>
        <v>1.74</v>
      </c>
      <c r="O927" s="36">
        <v>-36.17</v>
      </c>
    </row>
    <row r="928" spans="1:15" ht="16" x14ac:dyDescent="0.2">
      <c r="A928" s="9" t="s">
        <v>1979</v>
      </c>
      <c r="D928" s="55" t="s">
        <v>137</v>
      </c>
      <c r="E928" s="9" t="s">
        <v>128</v>
      </c>
      <c r="F928" s="9" t="s">
        <v>404</v>
      </c>
      <c r="H928" s="10">
        <v>2.5</v>
      </c>
      <c r="I928" s="36" t="s">
        <v>2065</v>
      </c>
      <c r="J928" s="36">
        <v>4.26</v>
      </c>
      <c r="K928" s="61" t="s">
        <v>3211</v>
      </c>
      <c r="M928" s="63">
        <f t="shared" si="9"/>
        <v>4.26</v>
      </c>
      <c r="O928" s="36">
        <v>-34.81</v>
      </c>
    </row>
    <row r="929" spans="1:15" ht="16" x14ac:dyDescent="0.2">
      <c r="A929" s="9" t="s">
        <v>1979</v>
      </c>
      <c r="D929" s="55" t="s">
        <v>137</v>
      </c>
      <c r="E929" s="9" t="s">
        <v>128</v>
      </c>
      <c r="F929" s="9" t="s">
        <v>404</v>
      </c>
      <c r="H929" s="9">
        <v>2.5</v>
      </c>
      <c r="I929" s="36" t="s">
        <v>2066</v>
      </c>
      <c r="J929" s="36">
        <v>0.52</v>
      </c>
      <c r="K929" s="61" t="s">
        <v>3211</v>
      </c>
      <c r="M929" s="63">
        <f t="shared" si="9"/>
        <v>0.52</v>
      </c>
      <c r="O929" s="36">
        <v>-35.270000000000003</v>
      </c>
    </row>
    <row r="930" spans="1:15" ht="16" x14ac:dyDescent="0.2">
      <c r="A930" s="9" t="s">
        <v>1979</v>
      </c>
      <c r="D930" s="55" t="s">
        <v>137</v>
      </c>
      <c r="E930" s="9" t="s">
        <v>128</v>
      </c>
      <c r="F930" s="9" t="s">
        <v>404</v>
      </c>
      <c r="H930" s="10">
        <v>2.5</v>
      </c>
      <c r="I930" s="36" t="s">
        <v>2067</v>
      </c>
      <c r="J930" s="36">
        <v>0.5</v>
      </c>
      <c r="K930" s="61" t="s">
        <v>3211</v>
      </c>
      <c r="M930" s="63">
        <f t="shared" si="9"/>
        <v>0.5</v>
      </c>
      <c r="O930" s="36">
        <v>-35.6</v>
      </c>
    </row>
    <row r="931" spans="1:15" ht="16" x14ac:dyDescent="0.2">
      <c r="A931" s="9" t="s">
        <v>1979</v>
      </c>
      <c r="D931" s="55" t="s">
        <v>137</v>
      </c>
      <c r="E931" s="9" t="s">
        <v>128</v>
      </c>
      <c r="F931" s="9" t="s">
        <v>404</v>
      </c>
      <c r="H931" s="9">
        <v>2.5</v>
      </c>
      <c r="I931" s="36" t="s">
        <v>2068</v>
      </c>
      <c r="J931" s="36">
        <v>0.82</v>
      </c>
      <c r="K931" s="61" t="s">
        <v>3211</v>
      </c>
      <c r="M931" s="63">
        <f t="shared" si="9"/>
        <v>0.82</v>
      </c>
      <c r="O931" s="36">
        <v>-31.04</v>
      </c>
    </row>
    <row r="932" spans="1:15" ht="16" x14ac:dyDescent="0.2">
      <c r="A932" s="9" t="s">
        <v>1979</v>
      </c>
      <c r="D932" s="55" t="s">
        <v>137</v>
      </c>
      <c r="E932" s="9" t="s">
        <v>129</v>
      </c>
      <c r="F932" s="9" t="s">
        <v>404</v>
      </c>
      <c r="H932" s="10">
        <v>2.5</v>
      </c>
      <c r="I932" s="36" t="s">
        <v>2069</v>
      </c>
      <c r="J932" s="36">
        <v>0.59</v>
      </c>
      <c r="K932" s="61" t="s">
        <v>3211</v>
      </c>
      <c r="M932" s="63">
        <f t="shared" si="9"/>
        <v>0.59</v>
      </c>
      <c r="O932" s="36">
        <v>-33.840000000000003</v>
      </c>
    </row>
    <row r="933" spans="1:15" ht="16" x14ac:dyDescent="0.2">
      <c r="A933" s="9" t="s">
        <v>1979</v>
      </c>
      <c r="D933" s="55" t="s">
        <v>137</v>
      </c>
      <c r="E933" s="9" t="s">
        <v>129</v>
      </c>
      <c r="F933" s="9" t="s">
        <v>404</v>
      </c>
      <c r="H933" s="9">
        <v>2.5</v>
      </c>
      <c r="I933" s="36" t="s">
        <v>2070</v>
      </c>
      <c r="J933" s="36">
        <v>0.38</v>
      </c>
      <c r="K933" s="61" t="s">
        <v>3211</v>
      </c>
      <c r="M933" s="63">
        <f t="shared" si="9"/>
        <v>0.38</v>
      </c>
      <c r="O933" s="36">
        <v>-34.28</v>
      </c>
    </row>
    <row r="934" spans="1:15" ht="16" x14ac:dyDescent="0.2">
      <c r="A934" s="9" t="s">
        <v>1979</v>
      </c>
      <c r="D934" s="55" t="s">
        <v>137</v>
      </c>
      <c r="E934" s="9" t="s">
        <v>129</v>
      </c>
      <c r="F934" s="9" t="s">
        <v>404</v>
      </c>
      <c r="H934" s="10">
        <v>2.5</v>
      </c>
      <c r="I934" s="36" t="s">
        <v>2071</v>
      </c>
      <c r="J934" s="36">
        <v>0.59</v>
      </c>
      <c r="K934" s="61" t="s">
        <v>3211</v>
      </c>
      <c r="M934" s="63">
        <f t="shared" si="9"/>
        <v>0.59</v>
      </c>
      <c r="O934" s="36">
        <v>-35.67</v>
      </c>
    </row>
    <row r="935" spans="1:15" ht="16" x14ac:dyDescent="0.2">
      <c r="A935" s="9" t="s">
        <v>1979</v>
      </c>
      <c r="D935" s="55" t="s">
        <v>137</v>
      </c>
      <c r="E935" s="9" t="s">
        <v>129</v>
      </c>
      <c r="F935" s="9" t="s">
        <v>404</v>
      </c>
      <c r="H935" s="9">
        <v>2.5</v>
      </c>
      <c r="I935" s="36" t="s">
        <v>2072</v>
      </c>
      <c r="J935" s="36">
        <v>0.67</v>
      </c>
      <c r="K935" s="61" t="s">
        <v>3211</v>
      </c>
      <c r="M935" s="63">
        <f t="shared" si="9"/>
        <v>0.67</v>
      </c>
      <c r="O935" s="36">
        <v>-32.4</v>
      </c>
    </row>
    <row r="936" spans="1:15" ht="16" x14ac:dyDescent="0.2">
      <c r="A936" s="9" t="s">
        <v>1979</v>
      </c>
      <c r="D936" s="55" t="s">
        <v>137</v>
      </c>
      <c r="E936" s="9" t="s">
        <v>129</v>
      </c>
      <c r="F936" s="9" t="s">
        <v>404</v>
      </c>
      <c r="H936" s="10">
        <v>2.5</v>
      </c>
      <c r="I936" s="36" t="s">
        <v>2073</v>
      </c>
      <c r="J936" s="36">
        <v>0.76</v>
      </c>
      <c r="K936" s="61" t="s">
        <v>3211</v>
      </c>
      <c r="M936" s="63">
        <f t="shared" si="9"/>
        <v>0.76</v>
      </c>
      <c r="O936" s="36">
        <v>-38.049999999999997</v>
      </c>
    </row>
    <row r="937" spans="1:15" ht="16" x14ac:dyDescent="0.2">
      <c r="A937" s="9" t="s">
        <v>1979</v>
      </c>
      <c r="D937" s="55" t="s">
        <v>137</v>
      </c>
      <c r="E937" s="9" t="s">
        <v>129</v>
      </c>
      <c r="F937" s="9" t="s">
        <v>404</v>
      </c>
      <c r="H937" s="9">
        <v>2.5</v>
      </c>
      <c r="I937" s="36" t="s">
        <v>2074</v>
      </c>
      <c r="J937" s="36">
        <v>0.46</v>
      </c>
      <c r="K937" s="61" t="s">
        <v>3211</v>
      </c>
      <c r="M937" s="63">
        <f t="shared" si="9"/>
        <v>0.46</v>
      </c>
      <c r="O937" s="36">
        <v>-32.08</v>
      </c>
    </row>
    <row r="938" spans="1:15" ht="16" x14ac:dyDescent="0.2">
      <c r="A938" s="9" t="s">
        <v>1979</v>
      </c>
      <c r="D938" s="55" t="s">
        <v>137</v>
      </c>
      <c r="E938" s="9" t="s">
        <v>129</v>
      </c>
      <c r="F938" s="9" t="s">
        <v>404</v>
      </c>
      <c r="H938" s="10">
        <v>2.5</v>
      </c>
      <c r="I938" s="36" t="s">
        <v>2075</v>
      </c>
      <c r="J938" s="36">
        <v>0.37</v>
      </c>
      <c r="K938" s="61" t="s">
        <v>3211</v>
      </c>
      <c r="M938" s="63">
        <f t="shared" si="9"/>
        <v>0.37</v>
      </c>
      <c r="O938" s="36">
        <v>-35.590000000000003</v>
      </c>
    </row>
    <row r="939" spans="1:15" ht="16" x14ac:dyDescent="0.2">
      <c r="A939" s="9" t="s">
        <v>1979</v>
      </c>
      <c r="D939" s="55" t="s">
        <v>137</v>
      </c>
      <c r="E939" s="9" t="s">
        <v>129</v>
      </c>
      <c r="F939" s="9" t="s">
        <v>404</v>
      </c>
      <c r="H939" s="9">
        <v>2.5</v>
      </c>
      <c r="I939" s="36" t="s">
        <v>2076</v>
      </c>
      <c r="J939" s="36">
        <v>2.6</v>
      </c>
      <c r="K939" s="61" t="s">
        <v>3211</v>
      </c>
      <c r="M939" s="63">
        <f t="shared" si="9"/>
        <v>2.6</v>
      </c>
      <c r="O939" s="36">
        <v>-33.82</v>
      </c>
    </row>
    <row r="940" spans="1:15" ht="16" x14ac:dyDescent="0.2">
      <c r="A940" s="9" t="s">
        <v>1979</v>
      </c>
      <c r="D940" s="55" t="s">
        <v>137</v>
      </c>
      <c r="E940" s="9" t="s">
        <v>129</v>
      </c>
      <c r="F940" s="9" t="s">
        <v>404</v>
      </c>
      <c r="H940" s="10">
        <v>2.5</v>
      </c>
      <c r="I940" s="36" t="s">
        <v>2076</v>
      </c>
      <c r="J940" s="36">
        <v>0.6</v>
      </c>
      <c r="K940" s="61" t="s">
        <v>3211</v>
      </c>
      <c r="M940" s="63">
        <f t="shared" si="9"/>
        <v>0.6</v>
      </c>
      <c r="O940" s="36">
        <v>-37.32</v>
      </c>
    </row>
    <row r="941" spans="1:15" ht="16" x14ac:dyDescent="0.2">
      <c r="A941" s="9" t="s">
        <v>1979</v>
      </c>
      <c r="D941" s="55" t="s">
        <v>137</v>
      </c>
      <c r="E941" s="9" t="s">
        <v>129</v>
      </c>
      <c r="F941" s="9" t="s">
        <v>404</v>
      </c>
      <c r="H941" s="9">
        <v>2.5</v>
      </c>
      <c r="I941" s="36" t="s">
        <v>2077</v>
      </c>
      <c r="J941" s="36">
        <v>0.42</v>
      </c>
      <c r="K941" s="61" t="s">
        <v>3211</v>
      </c>
      <c r="M941" s="63">
        <f t="shared" si="9"/>
        <v>0.42</v>
      </c>
      <c r="O941" s="36">
        <v>-37.25</v>
      </c>
    </row>
    <row r="942" spans="1:15" ht="16" x14ac:dyDescent="0.2">
      <c r="A942" s="9" t="s">
        <v>1979</v>
      </c>
      <c r="D942" s="55" t="s">
        <v>137</v>
      </c>
      <c r="E942" s="9" t="s">
        <v>129</v>
      </c>
      <c r="F942" s="9" t="s">
        <v>404</v>
      </c>
      <c r="H942" s="10">
        <v>2.5</v>
      </c>
      <c r="I942" s="36" t="s">
        <v>2078</v>
      </c>
      <c r="J942" s="36">
        <v>0.52</v>
      </c>
      <c r="K942" s="61" t="s">
        <v>3211</v>
      </c>
      <c r="M942" s="63">
        <f t="shared" ref="M942:M1005" si="10">J942</f>
        <v>0.52</v>
      </c>
      <c r="O942" s="36">
        <v>-37.75</v>
      </c>
    </row>
    <row r="943" spans="1:15" ht="16" x14ac:dyDescent="0.2">
      <c r="A943" s="9" t="s">
        <v>1979</v>
      </c>
      <c r="D943" s="55" t="s">
        <v>137</v>
      </c>
      <c r="E943" s="9" t="s">
        <v>128</v>
      </c>
      <c r="F943" s="9" t="s">
        <v>404</v>
      </c>
      <c r="H943" s="9">
        <v>2.5</v>
      </c>
      <c r="I943" s="36" t="s">
        <v>2079</v>
      </c>
      <c r="J943" s="36">
        <v>0.71</v>
      </c>
      <c r="K943" s="61" t="s">
        <v>3211</v>
      </c>
      <c r="M943" s="63">
        <f t="shared" si="10"/>
        <v>0.71</v>
      </c>
      <c r="O943" s="36">
        <v>-42.42</v>
      </c>
    </row>
    <row r="944" spans="1:15" ht="16" x14ac:dyDescent="0.2">
      <c r="A944" s="9" t="s">
        <v>1979</v>
      </c>
      <c r="D944" s="55" t="s">
        <v>137</v>
      </c>
      <c r="E944" s="9" t="s">
        <v>128</v>
      </c>
      <c r="F944" s="9" t="s">
        <v>404</v>
      </c>
      <c r="H944" s="10">
        <v>2.5</v>
      </c>
      <c r="I944" s="36" t="s">
        <v>2080</v>
      </c>
      <c r="J944" s="36">
        <v>0.56999999999999995</v>
      </c>
      <c r="K944" s="61" t="s">
        <v>3211</v>
      </c>
      <c r="M944" s="63">
        <f t="shared" si="10"/>
        <v>0.56999999999999995</v>
      </c>
      <c r="O944" s="36">
        <v>-39.68</v>
      </c>
    </row>
    <row r="945" spans="1:15" ht="16" x14ac:dyDescent="0.2">
      <c r="A945" s="9" t="s">
        <v>1979</v>
      </c>
      <c r="D945" s="55" t="s">
        <v>137</v>
      </c>
      <c r="E945" s="9" t="s">
        <v>128</v>
      </c>
      <c r="F945" s="9" t="s">
        <v>404</v>
      </c>
      <c r="H945" s="9">
        <v>2.5</v>
      </c>
      <c r="I945" s="36" t="s">
        <v>2081</v>
      </c>
      <c r="J945" s="36">
        <v>1.55</v>
      </c>
      <c r="K945" s="61" t="s">
        <v>3211</v>
      </c>
      <c r="M945" s="63">
        <f t="shared" si="10"/>
        <v>1.55</v>
      </c>
      <c r="O945" s="36">
        <v>-40.81</v>
      </c>
    </row>
    <row r="946" spans="1:15" ht="16" x14ac:dyDescent="0.2">
      <c r="A946" s="9" t="s">
        <v>1979</v>
      </c>
      <c r="D946" s="55" t="s">
        <v>137</v>
      </c>
      <c r="E946" s="9" t="s">
        <v>128</v>
      </c>
      <c r="F946" s="9" t="s">
        <v>404</v>
      </c>
      <c r="H946" s="10">
        <v>2.5</v>
      </c>
      <c r="I946" s="36" t="s">
        <v>2082</v>
      </c>
      <c r="J946" s="36">
        <v>0.63</v>
      </c>
      <c r="K946" s="61" t="s">
        <v>3211</v>
      </c>
      <c r="M946" s="63">
        <f t="shared" si="10"/>
        <v>0.63</v>
      </c>
      <c r="O946" s="36">
        <v>-43.24</v>
      </c>
    </row>
    <row r="947" spans="1:15" ht="16" x14ac:dyDescent="0.2">
      <c r="A947" s="9" t="s">
        <v>1979</v>
      </c>
      <c r="D947" s="55" t="s">
        <v>137</v>
      </c>
      <c r="E947" s="9" t="s">
        <v>128</v>
      </c>
      <c r="F947" s="9" t="s">
        <v>404</v>
      </c>
      <c r="H947" s="9">
        <v>2.5</v>
      </c>
      <c r="I947" s="36" t="s">
        <v>2083</v>
      </c>
      <c r="J947" s="36">
        <v>0.55000000000000004</v>
      </c>
      <c r="K947" s="61" t="s">
        <v>3211</v>
      </c>
      <c r="M947" s="63">
        <f t="shared" si="10"/>
        <v>0.55000000000000004</v>
      </c>
      <c r="O947" s="36">
        <v>-43.94</v>
      </c>
    </row>
    <row r="948" spans="1:15" ht="16" x14ac:dyDescent="0.2">
      <c r="A948" s="9" t="s">
        <v>1979</v>
      </c>
      <c r="D948" s="55" t="s">
        <v>137</v>
      </c>
      <c r="E948" s="9" t="s">
        <v>128</v>
      </c>
      <c r="F948" s="9" t="s">
        <v>404</v>
      </c>
      <c r="H948" s="10">
        <v>2.5</v>
      </c>
      <c r="I948" s="36" t="s">
        <v>2084</v>
      </c>
      <c r="J948" s="36">
        <v>0.55000000000000004</v>
      </c>
      <c r="K948" s="61" t="s">
        <v>3211</v>
      </c>
      <c r="M948" s="63">
        <f t="shared" si="10"/>
        <v>0.55000000000000004</v>
      </c>
      <c r="O948" s="36">
        <v>-42.53</v>
      </c>
    </row>
    <row r="949" spans="1:15" ht="16" x14ac:dyDescent="0.2">
      <c r="A949" s="9" t="s">
        <v>1979</v>
      </c>
      <c r="D949" s="55" t="s">
        <v>137</v>
      </c>
      <c r="E949" s="9" t="s">
        <v>128</v>
      </c>
      <c r="F949" s="9" t="s">
        <v>404</v>
      </c>
      <c r="H949" s="9">
        <v>2.5</v>
      </c>
      <c r="I949" s="36" t="s">
        <v>2085</v>
      </c>
      <c r="J949" s="36">
        <v>0.51</v>
      </c>
      <c r="K949" s="61" t="s">
        <v>3211</v>
      </c>
      <c r="M949" s="63">
        <f t="shared" si="10"/>
        <v>0.51</v>
      </c>
      <c r="O949" s="36">
        <v>-43.22</v>
      </c>
    </row>
    <row r="950" spans="1:15" ht="16" x14ac:dyDescent="0.2">
      <c r="A950" s="9" t="s">
        <v>1979</v>
      </c>
      <c r="D950" s="55" t="s">
        <v>137</v>
      </c>
      <c r="E950" s="9" t="s">
        <v>128</v>
      </c>
      <c r="F950" s="9" t="s">
        <v>404</v>
      </c>
      <c r="H950" s="10">
        <v>2.5</v>
      </c>
      <c r="I950" s="36" t="s">
        <v>2086</v>
      </c>
      <c r="J950" s="36">
        <v>0.56999999999999995</v>
      </c>
      <c r="K950" s="61" t="s">
        <v>3211</v>
      </c>
      <c r="M950" s="63">
        <f t="shared" si="10"/>
        <v>0.56999999999999995</v>
      </c>
      <c r="O950" s="36">
        <v>-37.619999999999997</v>
      </c>
    </row>
    <row r="951" spans="1:15" ht="16" x14ac:dyDescent="0.2">
      <c r="A951" s="9" t="s">
        <v>1979</v>
      </c>
      <c r="D951" s="55" t="s">
        <v>137</v>
      </c>
      <c r="E951" s="9" t="s">
        <v>128</v>
      </c>
      <c r="F951" s="9" t="s">
        <v>404</v>
      </c>
      <c r="H951" s="9">
        <v>2.5</v>
      </c>
      <c r="I951" s="36" t="s">
        <v>2087</v>
      </c>
      <c r="J951" s="36">
        <v>0.6</v>
      </c>
      <c r="K951" s="61" t="s">
        <v>3211</v>
      </c>
      <c r="M951" s="63">
        <f t="shared" si="10"/>
        <v>0.6</v>
      </c>
      <c r="O951" s="36">
        <v>-37.69</v>
      </c>
    </row>
    <row r="952" spans="1:15" ht="16" x14ac:dyDescent="0.2">
      <c r="A952" s="9" t="s">
        <v>1979</v>
      </c>
      <c r="D952" s="55" t="s">
        <v>137</v>
      </c>
      <c r="E952" s="9" t="s">
        <v>128</v>
      </c>
      <c r="F952" s="9" t="s">
        <v>404</v>
      </c>
      <c r="H952" s="10">
        <v>2.5</v>
      </c>
      <c r="I952" s="36" t="s">
        <v>2088</v>
      </c>
      <c r="J952" s="36">
        <v>0.73</v>
      </c>
      <c r="K952" s="61" t="s">
        <v>3211</v>
      </c>
      <c r="M952" s="63">
        <f t="shared" si="10"/>
        <v>0.73</v>
      </c>
      <c r="O952" s="36">
        <v>-32.340000000000003</v>
      </c>
    </row>
    <row r="953" spans="1:15" ht="16" x14ac:dyDescent="0.2">
      <c r="A953" s="9" t="s">
        <v>1979</v>
      </c>
      <c r="D953" s="55" t="s">
        <v>137</v>
      </c>
      <c r="E953" s="9" t="s">
        <v>131</v>
      </c>
      <c r="F953" s="9" t="s">
        <v>404</v>
      </c>
      <c r="H953" s="9">
        <v>2.5</v>
      </c>
      <c r="I953" s="36" t="s">
        <v>2089</v>
      </c>
      <c r="J953" s="36">
        <v>0.47</v>
      </c>
      <c r="K953" s="61" t="s">
        <v>3211</v>
      </c>
      <c r="M953" s="63">
        <f t="shared" si="10"/>
        <v>0.47</v>
      </c>
      <c r="O953" s="36">
        <v>-38.75</v>
      </c>
    </row>
    <row r="954" spans="1:15" ht="16" x14ac:dyDescent="0.2">
      <c r="A954" s="9" t="s">
        <v>1979</v>
      </c>
      <c r="D954" s="55" t="s">
        <v>137</v>
      </c>
      <c r="E954" s="9" t="s">
        <v>131</v>
      </c>
      <c r="F954" s="9" t="s">
        <v>404</v>
      </c>
      <c r="H954" s="10">
        <v>2.5</v>
      </c>
      <c r="I954" s="36" t="s">
        <v>2090</v>
      </c>
      <c r="J954" s="36">
        <v>0.24</v>
      </c>
      <c r="K954" s="61" t="s">
        <v>3211</v>
      </c>
      <c r="M954" s="63">
        <f t="shared" si="10"/>
        <v>0.24</v>
      </c>
      <c r="O954" s="36">
        <v>-31.39</v>
      </c>
    </row>
    <row r="955" spans="1:15" ht="16" x14ac:dyDescent="0.2">
      <c r="A955" s="9" t="s">
        <v>1979</v>
      </c>
      <c r="D955" s="55" t="s">
        <v>137</v>
      </c>
      <c r="E955" s="9" t="s">
        <v>131</v>
      </c>
      <c r="F955" s="9" t="s">
        <v>404</v>
      </c>
      <c r="H955" s="9">
        <v>2.5</v>
      </c>
      <c r="I955" s="36" t="s">
        <v>2091</v>
      </c>
      <c r="J955" s="36">
        <v>0.76</v>
      </c>
      <c r="K955" s="61" t="s">
        <v>3211</v>
      </c>
      <c r="M955" s="63">
        <f t="shared" si="10"/>
        <v>0.76</v>
      </c>
      <c r="O955" s="36">
        <v>-36.64</v>
      </c>
    </row>
    <row r="956" spans="1:15" ht="16" x14ac:dyDescent="0.2">
      <c r="A956" s="9" t="s">
        <v>1979</v>
      </c>
      <c r="D956" s="55" t="s">
        <v>137</v>
      </c>
      <c r="E956" s="9" t="s">
        <v>131</v>
      </c>
      <c r="F956" s="9" t="s">
        <v>404</v>
      </c>
      <c r="H956" s="10">
        <v>2.5</v>
      </c>
      <c r="I956" s="36" t="s">
        <v>2092</v>
      </c>
      <c r="J956" s="36">
        <v>0.56000000000000005</v>
      </c>
      <c r="K956" s="61" t="s">
        <v>3211</v>
      </c>
      <c r="M956" s="63">
        <f t="shared" si="10"/>
        <v>0.56000000000000005</v>
      </c>
      <c r="O956" s="36">
        <v>-38.22</v>
      </c>
    </row>
    <row r="957" spans="1:15" ht="16" x14ac:dyDescent="0.2">
      <c r="A957" s="9" t="s">
        <v>1979</v>
      </c>
      <c r="D957" s="55" t="s">
        <v>137</v>
      </c>
      <c r="E957" s="9" t="s">
        <v>131</v>
      </c>
      <c r="F957" s="9" t="s">
        <v>404</v>
      </c>
      <c r="H957" s="9">
        <v>2.5</v>
      </c>
      <c r="I957" s="36" t="s">
        <v>2093</v>
      </c>
      <c r="J957" s="36">
        <v>0.57999999999999996</v>
      </c>
      <c r="K957" s="61" t="s">
        <v>3211</v>
      </c>
      <c r="M957" s="63">
        <f t="shared" si="10"/>
        <v>0.57999999999999996</v>
      </c>
      <c r="O957" s="36">
        <v>-38.35</v>
      </c>
    </row>
    <row r="958" spans="1:15" ht="16" x14ac:dyDescent="0.2">
      <c r="A958" s="9" t="s">
        <v>1979</v>
      </c>
      <c r="D958" s="55" t="s">
        <v>137</v>
      </c>
      <c r="E958" s="9" t="s">
        <v>134</v>
      </c>
      <c r="F958" s="9" t="s">
        <v>404</v>
      </c>
      <c r="H958" s="10">
        <v>2.5</v>
      </c>
      <c r="I958" s="36" t="s">
        <v>2094</v>
      </c>
      <c r="J958" s="36">
        <v>4.96</v>
      </c>
      <c r="K958" s="61" t="s">
        <v>3211</v>
      </c>
      <c r="M958" s="63">
        <f t="shared" si="10"/>
        <v>4.96</v>
      </c>
      <c r="O958" s="36">
        <v>-30.23</v>
      </c>
    </row>
    <row r="959" spans="1:15" ht="16" x14ac:dyDescent="0.2">
      <c r="A959" s="9" t="s">
        <v>1979</v>
      </c>
      <c r="D959" s="55" t="s">
        <v>137</v>
      </c>
      <c r="E959" s="9" t="s">
        <v>134</v>
      </c>
      <c r="F959" s="9" t="s">
        <v>404</v>
      </c>
      <c r="H959" s="9">
        <v>2.5</v>
      </c>
      <c r="I959" s="36" t="s">
        <v>2095</v>
      </c>
      <c r="J959" s="36">
        <v>2.31</v>
      </c>
      <c r="K959" s="61" t="s">
        <v>3211</v>
      </c>
      <c r="M959" s="63">
        <f t="shared" si="10"/>
        <v>2.31</v>
      </c>
      <c r="O959" s="36">
        <v>-30.09</v>
      </c>
    </row>
    <row r="960" spans="1:15" ht="16" x14ac:dyDescent="0.2">
      <c r="A960" s="9" t="s">
        <v>1979</v>
      </c>
      <c r="D960" s="55" t="s">
        <v>137</v>
      </c>
      <c r="E960" s="9" t="s">
        <v>134</v>
      </c>
      <c r="F960" s="9" t="s">
        <v>404</v>
      </c>
      <c r="H960" s="10">
        <v>2.5</v>
      </c>
      <c r="I960" s="36" t="s">
        <v>2096</v>
      </c>
      <c r="J960" s="36">
        <v>0.82</v>
      </c>
      <c r="K960" s="61" t="s">
        <v>3211</v>
      </c>
      <c r="M960" s="63">
        <f t="shared" si="10"/>
        <v>0.82</v>
      </c>
      <c r="O960" s="36">
        <v>-34.54</v>
      </c>
    </row>
    <row r="961" spans="1:15" ht="16" x14ac:dyDescent="0.2">
      <c r="A961" s="9" t="s">
        <v>1979</v>
      </c>
      <c r="D961" s="55" t="s">
        <v>137</v>
      </c>
      <c r="E961" s="9" t="s">
        <v>134</v>
      </c>
      <c r="F961" s="9" t="s">
        <v>404</v>
      </c>
      <c r="H961" s="9">
        <v>2.5</v>
      </c>
      <c r="I961" s="36" t="s">
        <v>2097</v>
      </c>
      <c r="J961" s="36">
        <v>2.96</v>
      </c>
      <c r="K961" s="61" t="s">
        <v>3211</v>
      </c>
      <c r="M961" s="63">
        <f t="shared" si="10"/>
        <v>2.96</v>
      </c>
      <c r="O961" s="36">
        <v>-34.97</v>
      </c>
    </row>
    <row r="962" spans="1:15" ht="16" x14ac:dyDescent="0.2">
      <c r="A962" s="9" t="s">
        <v>1979</v>
      </c>
      <c r="D962" s="55" t="s">
        <v>137</v>
      </c>
      <c r="E962" s="9" t="s">
        <v>134</v>
      </c>
      <c r="F962" s="9" t="s">
        <v>404</v>
      </c>
      <c r="H962" s="10">
        <v>2.5</v>
      </c>
      <c r="I962" s="36" t="s">
        <v>2098</v>
      </c>
      <c r="J962" s="36">
        <v>2.08</v>
      </c>
      <c r="K962" s="61" t="s">
        <v>3211</v>
      </c>
      <c r="M962" s="63">
        <f t="shared" si="10"/>
        <v>2.08</v>
      </c>
      <c r="O962" s="36">
        <v>-38.479999999999997</v>
      </c>
    </row>
    <row r="963" spans="1:15" ht="16" x14ac:dyDescent="0.2">
      <c r="A963" s="9" t="s">
        <v>1979</v>
      </c>
      <c r="D963" s="55" t="s">
        <v>137</v>
      </c>
      <c r="E963" s="9" t="s">
        <v>134</v>
      </c>
      <c r="F963" s="9" t="s">
        <v>404</v>
      </c>
      <c r="H963" s="9">
        <v>2.5</v>
      </c>
      <c r="I963" s="36" t="s">
        <v>2099</v>
      </c>
      <c r="J963" s="36">
        <v>0.76</v>
      </c>
      <c r="K963" s="61" t="s">
        <v>3211</v>
      </c>
      <c r="M963" s="63">
        <f t="shared" si="10"/>
        <v>0.76</v>
      </c>
      <c r="O963" s="36">
        <v>-35.69</v>
      </c>
    </row>
    <row r="964" spans="1:15" ht="16" x14ac:dyDescent="0.2">
      <c r="A964" s="9" t="s">
        <v>1979</v>
      </c>
      <c r="D964" s="55" t="s">
        <v>137</v>
      </c>
      <c r="E964" s="9" t="s">
        <v>134</v>
      </c>
      <c r="F964" s="9" t="s">
        <v>404</v>
      </c>
      <c r="H964" s="10">
        <v>2.5</v>
      </c>
      <c r="I964" s="36" t="s">
        <v>2100</v>
      </c>
      <c r="J964" s="36">
        <v>2.14</v>
      </c>
      <c r="K964" s="61" t="s">
        <v>3211</v>
      </c>
      <c r="M964" s="63">
        <f t="shared" si="10"/>
        <v>2.14</v>
      </c>
      <c r="O964" s="36">
        <v>-33.838999999999999</v>
      </c>
    </row>
    <row r="965" spans="1:15" ht="16" x14ac:dyDescent="0.2">
      <c r="A965" s="9" t="s">
        <v>1979</v>
      </c>
      <c r="D965" s="55" t="s">
        <v>137</v>
      </c>
      <c r="E965" s="9" t="s">
        <v>134</v>
      </c>
      <c r="F965" s="9" t="s">
        <v>404</v>
      </c>
      <c r="H965" s="9">
        <v>2.5</v>
      </c>
      <c r="I965" s="36" t="s">
        <v>2101</v>
      </c>
      <c r="J965" s="36">
        <v>3.36</v>
      </c>
      <c r="K965" s="61" t="s">
        <v>3211</v>
      </c>
      <c r="M965" s="63">
        <f t="shared" si="10"/>
        <v>3.36</v>
      </c>
      <c r="O965" s="36">
        <v>-32.67</v>
      </c>
    </row>
    <row r="966" spans="1:15" ht="16" x14ac:dyDescent="0.2">
      <c r="A966" s="9" t="s">
        <v>1979</v>
      </c>
      <c r="D966" s="55" t="s">
        <v>137</v>
      </c>
      <c r="E966" s="9" t="s">
        <v>134</v>
      </c>
      <c r="F966" s="9" t="s">
        <v>404</v>
      </c>
      <c r="H966" s="10">
        <v>2.5</v>
      </c>
      <c r="I966" s="36" t="s">
        <v>2102</v>
      </c>
      <c r="J966" s="36">
        <v>3.82</v>
      </c>
      <c r="K966" s="61" t="s">
        <v>3211</v>
      </c>
      <c r="M966" s="63">
        <f t="shared" si="10"/>
        <v>3.82</v>
      </c>
      <c r="O966" s="36">
        <v>-31.71</v>
      </c>
    </row>
    <row r="967" spans="1:15" ht="16" x14ac:dyDescent="0.2">
      <c r="A967" s="9" t="s">
        <v>1979</v>
      </c>
      <c r="D967" s="55" t="s">
        <v>137</v>
      </c>
      <c r="E967" s="9" t="s">
        <v>134</v>
      </c>
      <c r="F967" s="9" t="s">
        <v>404</v>
      </c>
      <c r="H967" s="9">
        <v>2.5</v>
      </c>
      <c r="I967" s="36" t="s">
        <v>2103</v>
      </c>
      <c r="J967" s="36">
        <v>3.04</v>
      </c>
      <c r="K967" s="61" t="s">
        <v>3211</v>
      </c>
      <c r="M967" s="63">
        <f t="shared" si="10"/>
        <v>3.04</v>
      </c>
      <c r="O967" s="36">
        <v>-31.2</v>
      </c>
    </row>
    <row r="968" spans="1:15" ht="16" x14ac:dyDescent="0.2">
      <c r="A968" s="9" t="s">
        <v>1979</v>
      </c>
      <c r="D968" s="55" t="s">
        <v>137</v>
      </c>
      <c r="E968" s="9" t="s">
        <v>134</v>
      </c>
      <c r="F968" s="9" t="s">
        <v>404</v>
      </c>
      <c r="H968" s="10">
        <v>2.5</v>
      </c>
      <c r="I968" s="36" t="s">
        <v>2104</v>
      </c>
      <c r="J968" s="36">
        <v>5.71</v>
      </c>
      <c r="K968" s="61" t="s">
        <v>3211</v>
      </c>
      <c r="M968" s="63">
        <f t="shared" si="10"/>
        <v>5.71</v>
      </c>
      <c r="O968" s="36">
        <v>-38.78</v>
      </c>
    </row>
    <row r="969" spans="1:15" ht="16" x14ac:dyDescent="0.2">
      <c r="A969" s="9" t="s">
        <v>1979</v>
      </c>
      <c r="D969" s="55" t="s">
        <v>137</v>
      </c>
      <c r="E969" s="9" t="s">
        <v>134</v>
      </c>
      <c r="F969" s="9" t="s">
        <v>404</v>
      </c>
      <c r="H969" s="9">
        <v>2.5</v>
      </c>
      <c r="I969" s="36" t="s">
        <v>2105</v>
      </c>
      <c r="J969" s="36">
        <v>9.31</v>
      </c>
      <c r="K969" s="61" t="s">
        <v>3211</v>
      </c>
      <c r="M969" s="63">
        <f t="shared" si="10"/>
        <v>9.31</v>
      </c>
      <c r="O969" s="36">
        <v>-37.979999999999997</v>
      </c>
    </row>
    <row r="970" spans="1:15" ht="16" x14ac:dyDescent="0.2">
      <c r="A970" s="9" t="s">
        <v>1979</v>
      </c>
      <c r="D970" s="55" t="s">
        <v>137</v>
      </c>
      <c r="E970" s="9" t="s">
        <v>134</v>
      </c>
      <c r="F970" s="9" t="s">
        <v>404</v>
      </c>
      <c r="H970" s="10">
        <v>2.5</v>
      </c>
      <c r="I970" s="36" t="s">
        <v>2106</v>
      </c>
      <c r="J970" s="36">
        <v>4.91</v>
      </c>
      <c r="K970" s="61" t="s">
        <v>3211</v>
      </c>
      <c r="M970" s="63">
        <f t="shared" si="10"/>
        <v>4.91</v>
      </c>
      <c r="O970" s="36">
        <v>-37.049999999999997</v>
      </c>
    </row>
    <row r="971" spans="1:15" ht="16" x14ac:dyDescent="0.2">
      <c r="A971" s="9" t="s">
        <v>1979</v>
      </c>
      <c r="D971" s="55" t="s">
        <v>137</v>
      </c>
      <c r="E971" s="9" t="s">
        <v>134</v>
      </c>
      <c r="F971" s="9" t="s">
        <v>404</v>
      </c>
      <c r="H971" s="9">
        <v>2.5</v>
      </c>
      <c r="I971" s="36" t="s">
        <v>2107</v>
      </c>
      <c r="J971" s="36">
        <v>11.85</v>
      </c>
      <c r="K971" s="61" t="s">
        <v>3211</v>
      </c>
      <c r="M971" s="63">
        <f t="shared" si="10"/>
        <v>11.85</v>
      </c>
      <c r="O971" s="36">
        <v>-37.799999999999997</v>
      </c>
    </row>
    <row r="972" spans="1:15" ht="16" x14ac:dyDescent="0.2">
      <c r="A972" s="9" t="s">
        <v>1979</v>
      </c>
      <c r="D972" s="55" t="s">
        <v>137</v>
      </c>
      <c r="E972" s="9" t="s">
        <v>134</v>
      </c>
      <c r="F972" s="9" t="s">
        <v>404</v>
      </c>
      <c r="H972" s="10">
        <v>2.5</v>
      </c>
      <c r="I972" s="36" t="s">
        <v>2108</v>
      </c>
      <c r="J972" s="36">
        <v>0.67</v>
      </c>
      <c r="K972" s="61" t="s">
        <v>3211</v>
      </c>
      <c r="M972" s="63">
        <f t="shared" si="10"/>
        <v>0.67</v>
      </c>
      <c r="O972" s="36">
        <v>-29.92</v>
      </c>
    </row>
    <row r="973" spans="1:15" ht="16" x14ac:dyDescent="0.2">
      <c r="A973" s="9" t="s">
        <v>1979</v>
      </c>
      <c r="D973" s="55" t="s">
        <v>137</v>
      </c>
      <c r="E973" s="9" t="s">
        <v>129</v>
      </c>
      <c r="F973" s="9" t="s">
        <v>404</v>
      </c>
      <c r="H973" s="9">
        <v>2.5</v>
      </c>
      <c r="I973" s="36" t="s">
        <v>2109</v>
      </c>
      <c r="J973" s="36">
        <v>2.86</v>
      </c>
      <c r="K973" s="61" t="s">
        <v>3211</v>
      </c>
      <c r="M973" s="63">
        <f t="shared" si="10"/>
        <v>2.86</v>
      </c>
      <c r="O973" s="36">
        <v>-36.96</v>
      </c>
    </row>
    <row r="974" spans="1:15" ht="16" x14ac:dyDescent="0.2">
      <c r="A974" s="9" t="s">
        <v>1979</v>
      </c>
      <c r="D974" s="55" t="s">
        <v>137</v>
      </c>
      <c r="E974" s="9" t="s">
        <v>129</v>
      </c>
      <c r="F974" s="9" t="s">
        <v>404</v>
      </c>
      <c r="H974" s="10">
        <v>2.5</v>
      </c>
      <c r="I974" s="36" t="s">
        <v>2110</v>
      </c>
      <c r="J974" s="36">
        <v>1.22</v>
      </c>
      <c r="K974" s="61" t="s">
        <v>3211</v>
      </c>
      <c r="M974" s="63">
        <f t="shared" si="10"/>
        <v>1.22</v>
      </c>
      <c r="O974" s="36">
        <v>-33.68</v>
      </c>
    </row>
    <row r="975" spans="1:15" ht="16" x14ac:dyDescent="0.2">
      <c r="A975" s="9" t="s">
        <v>1979</v>
      </c>
      <c r="D975" s="55" t="s">
        <v>137</v>
      </c>
      <c r="E975" s="9" t="s">
        <v>129</v>
      </c>
      <c r="F975" s="9" t="s">
        <v>404</v>
      </c>
      <c r="H975" s="9">
        <v>2.5</v>
      </c>
      <c r="I975" s="36" t="s">
        <v>2111</v>
      </c>
      <c r="J975" s="36">
        <v>0.99</v>
      </c>
      <c r="K975" s="61" t="s">
        <v>3211</v>
      </c>
      <c r="M975" s="63">
        <f t="shared" si="10"/>
        <v>0.99</v>
      </c>
      <c r="O975" s="36">
        <v>-32.43</v>
      </c>
    </row>
    <row r="976" spans="1:15" ht="16" x14ac:dyDescent="0.2">
      <c r="A976" s="9" t="s">
        <v>1979</v>
      </c>
      <c r="D976" s="55" t="s">
        <v>137</v>
      </c>
      <c r="E976" s="9" t="s">
        <v>129</v>
      </c>
      <c r="F976" s="9" t="s">
        <v>404</v>
      </c>
      <c r="H976" s="10">
        <v>2.5</v>
      </c>
      <c r="I976" s="36" t="s">
        <v>2112</v>
      </c>
      <c r="J976" s="36">
        <v>0.87</v>
      </c>
      <c r="K976" s="61" t="s">
        <v>3211</v>
      </c>
      <c r="M976" s="63">
        <f t="shared" si="10"/>
        <v>0.87</v>
      </c>
      <c r="O976" s="36">
        <v>-32.89</v>
      </c>
    </row>
    <row r="977" spans="1:15" ht="16" x14ac:dyDescent="0.2">
      <c r="A977" s="9" t="s">
        <v>1979</v>
      </c>
      <c r="D977" s="55" t="s">
        <v>137</v>
      </c>
      <c r="E977" s="9" t="s">
        <v>129</v>
      </c>
      <c r="F977" s="9" t="s">
        <v>404</v>
      </c>
      <c r="H977" s="9">
        <v>2.5</v>
      </c>
      <c r="I977" s="36" t="s">
        <v>2113</v>
      </c>
      <c r="J977" s="36">
        <v>3.78</v>
      </c>
      <c r="K977" s="61" t="s">
        <v>3211</v>
      </c>
      <c r="M977" s="63">
        <f t="shared" si="10"/>
        <v>3.78</v>
      </c>
      <c r="O977" s="36">
        <v>-39.19</v>
      </c>
    </row>
    <row r="978" spans="1:15" ht="16" x14ac:dyDescent="0.2">
      <c r="A978" s="9" t="s">
        <v>1979</v>
      </c>
      <c r="D978" s="55" t="s">
        <v>137</v>
      </c>
      <c r="E978" s="9" t="s">
        <v>128</v>
      </c>
      <c r="F978" s="9" t="s">
        <v>404</v>
      </c>
      <c r="H978" s="10">
        <v>2.5</v>
      </c>
      <c r="I978" s="36" t="s">
        <v>2114</v>
      </c>
      <c r="J978" s="36">
        <v>4.28</v>
      </c>
      <c r="K978" s="61" t="s">
        <v>3211</v>
      </c>
      <c r="M978" s="63">
        <f t="shared" si="10"/>
        <v>4.28</v>
      </c>
      <c r="O978" s="36">
        <v>-39.29</v>
      </c>
    </row>
    <row r="979" spans="1:15" ht="16" x14ac:dyDescent="0.2">
      <c r="A979" s="9" t="s">
        <v>1979</v>
      </c>
      <c r="D979" s="55" t="s">
        <v>137</v>
      </c>
      <c r="E979" s="9" t="s">
        <v>128</v>
      </c>
      <c r="F979" s="9" t="s">
        <v>404</v>
      </c>
      <c r="H979" s="9">
        <v>2.5</v>
      </c>
      <c r="I979" s="36" t="s">
        <v>2115</v>
      </c>
      <c r="J979" s="36">
        <v>1.41</v>
      </c>
      <c r="K979" s="61" t="s">
        <v>3211</v>
      </c>
      <c r="M979" s="63">
        <f t="shared" si="10"/>
        <v>1.41</v>
      </c>
      <c r="O979" s="36">
        <v>-39.21</v>
      </c>
    </row>
    <row r="980" spans="1:15" ht="16" x14ac:dyDescent="0.2">
      <c r="A980" s="9" t="s">
        <v>1979</v>
      </c>
      <c r="D980" s="55" t="s">
        <v>137</v>
      </c>
      <c r="E980" s="9" t="s">
        <v>129</v>
      </c>
      <c r="F980" s="9" t="s">
        <v>404</v>
      </c>
      <c r="H980" s="10">
        <v>2.5</v>
      </c>
      <c r="I980" s="36" t="s">
        <v>2116</v>
      </c>
      <c r="J980" s="36">
        <v>2.58</v>
      </c>
      <c r="K980" s="61" t="s">
        <v>3211</v>
      </c>
      <c r="M980" s="63">
        <f t="shared" si="10"/>
        <v>2.58</v>
      </c>
      <c r="O980" s="36">
        <v>-39.43</v>
      </c>
    </row>
    <row r="981" spans="1:15" ht="16" x14ac:dyDescent="0.2">
      <c r="A981" s="9" t="s">
        <v>1979</v>
      </c>
      <c r="D981" s="55" t="s">
        <v>137</v>
      </c>
      <c r="E981" s="9" t="s">
        <v>129</v>
      </c>
      <c r="F981" s="9" t="s">
        <v>404</v>
      </c>
      <c r="H981" s="9">
        <v>2.5</v>
      </c>
      <c r="I981" s="36" t="s">
        <v>2117</v>
      </c>
      <c r="J981" s="36">
        <v>0.49</v>
      </c>
      <c r="K981" s="61" t="s">
        <v>3211</v>
      </c>
      <c r="M981" s="63">
        <f t="shared" si="10"/>
        <v>0.49</v>
      </c>
      <c r="O981" s="36">
        <v>-33.83</v>
      </c>
    </row>
    <row r="982" spans="1:15" ht="16" x14ac:dyDescent="0.2">
      <c r="A982" s="9" t="s">
        <v>1979</v>
      </c>
      <c r="D982" s="55" t="s">
        <v>137</v>
      </c>
      <c r="E982" s="9" t="s">
        <v>129</v>
      </c>
      <c r="F982" s="9" t="s">
        <v>404</v>
      </c>
      <c r="H982" s="10">
        <v>2.5</v>
      </c>
      <c r="I982" s="36" t="s">
        <v>2118</v>
      </c>
      <c r="J982" s="36">
        <v>0.45</v>
      </c>
      <c r="K982" s="61" t="s">
        <v>3211</v>
      </c>
      <c r="M982" s="63">
        <f t="shared" si="10"/>
        <v>0.45</v>
      </c>
      <c r="O982" s="36">
        <v>-36.24</v>
      </c>
    </row>
    <row r="983" spans="1:15" ht="16" x14ac:dyDescent="0.2">
      <c r="A983" s="9" t="s">
        <v>1979</v>
      </c>
      <c r="D983" s="55" t="s">
        <v>137</v>
      </c>
      <c r="E983" s="9" t="s">
        <v>129</v>
      </c>
      <c r="F983" s="9" t="s">
        <v>404</v>
      </c>
      <c r="H983" s="9">
        <v>2.5</v>
      </c>
      <c r="I983" s="36" t="s">
        <v>2119</v>
      </c>
      <c r="J983" s="36">
        <v>2.62</v>
      </c>
      <c r="K983" s="61" t="s">
        <v>3211</v>
      </c>
      <c r="M983" s="63">
        <f t="shared" si="10"/>
        <v>2.62</v>
      </c>
      <c r="O983" s="36">
        <v>-36</v>
      </c>
    </row>
    <row r="984" spans="1:15" ht="16" x14ac:dyDescent="0.2">
      <c r="A984" s="9" t="s">
        <v>1979</v>
      </c>
      <c r="D984" s="55" t="s">
        <v>137</v>
      </c>
      <c r="E984" s="9" t="s">
        <v>128</v>
      </c>
      <c r="F984" s="9" t="s">
        <v>404</v>
      </c>
      <c r="H984" s="10">
        <v>2.5</v>
      </c>
      <c r="I984" s="36" t="s">
        <v>2120</v>
      </c>
      <c r="J984" s="36">
        <v>1.99</v>
      </c>
      <c r="K984" s="61" t="s">
        <v>3211</v>
      </c>
      <c r="M984" s="63">
        <f t="shared" si="10"/>
        <v>1.99</v>
      </c>
      <c r="O984" s="36">
        <v>-39.090000000000003</v>
      </c>
    </row>
    <row r="985" spans="1:15" ht="16" x14ac:dyDescent="0.2">
      <c r="A985" s="9" t="s">
        <v>1979</v>
      </c>
      <c r="D985" s="55" t="s">
        <v>137</v>
      </c>
      <c r="E985" s="9" t="s">
        <v>128</v>
      </c>
      <c r="F985" s="9" t="s">
        <v>404</v>
      </c>
      <c r="H985" s="9">
        <v>2.5</v>
      </c>
      <c r="I985" s="36" t="s">
        <v>2121</v>
      </c>
      <c r="J985" s="36">
        <v>2.2999999999999998</v>
      </c>
      <c r="K985" s="61" t="s">
        <v>3211</v>
      </c>
      <c r="M985" s="63">
        <f t="shared" si="10"/>
        <v>2.2999999999999998</v>
      </c>
      <c r="O985" s="36">
        <v>-33.6</v>
      </c>
    </row>
    <row r="986" spans="1:15" ht="16" x14ac:dyDescent="0.2">
      <c r="A986" s="9" t="s">
        <v>1979</v>
      </c>
      <c r="D986" s="55" t="s">
        <v>137</v>
      </c>
      <c r="E986" s="9" t="s">
        <v>129</v>
      </c>
      <c r="F986" s="9" t="s">
        <v>404</v>
      </c>
      <c r="H986" s="10">
        <v>2.5</v>
      </c>
      <c r="I986" s="36" t="s">
        <v>2122</v>
      </c>
      <c r="J986" s="36">
        <v>4</v>
      </c>
      <c r="K986" s="61" t="s">
        <v>3211</v>
      </c>
      <c r="M986" s="63">
        <f t="shared" si="10"/>
        <v>4</v>
      </c>
      <c r="O986" s="36">
        <v>-35.93</v>
      </c>
    </row>
    <row r="987" spans="1:15" ht="16" x14ac:dyDescent="0.2">
      <c r="A987" s="9" t="s">
        <v>1979</v>
      </c>
      <c r="D987" s="55" t="s">
        <v>137</v>
      </c>
      <c r="E987" s="9" t="s">
        <v>129</v>
      </c>
      <c r="F987" s="9" t="s">
        <v>404</v>
      </c>
      <c r="H987" s="9">
        <v>2.5</v>
      </c>
      <c r="I987" s="36" t="s">
        <v>2123</v>
      </c>
      <c r="J987" s="36">
        <v>0.5</v>
      </c>
      <c r="K987" s="61" t="s">
        <v>3211</v>
      </c>
      <c r="M987" s="63">
        <f t="shared" si="10"/>
        <v>0.5</v>
      </c>
      <c r="O987" s="36">
        <v>-29.82</v>
      </c>
    </row>
    <row r="988" spans="1:15" ht="16" x14ac:dyDescent="0.2">
      <c r="A988" s="9" t="s">
        <v>1979</v>
      </c>
      <c r="D988" s="55" t="s">
        <v>137</v>
      </c>
      <c r="E988" s="9" t="s">
        <v>129</v>
      </c>
      <c r="F988" s="9" t="s">
        <v>404</v>
      </c>
      <c r="H988" s="10">
        <v>2.5</v>
      </c>
      <c r="I988" s="36" t="s">
        <v>2124</v>
      </c>
      <c r="J988" s="36">
        <v>4.33</v>
      </c>
      <c r="K988" s="61" t="s">
        <v>3211</v>
      </c>
      <c r="M988" s="63">
        <f t="shared" si="10"/>
        <v>4.33</v>
      </c>
      <c r="O988" s="36">
        <v>-35.340000000000003</v>
      </c>
    </row>
    <row r="989" spans="1:15" ht="16" x14ac:dyDescent="0.2">
      <c r="A989" s="9" t="s">
        <v>1979</v>
      </c>
      <c r="D989" s="55" t="s">
        <v>137</v>
      </c>
      <c r="E989" s="9" t="s">
        <v>129</v>
      </c>
      <c r="F989" s="9" t="s">
        <v>404</v>
      </c>
      <c r="H989" s="9">
        <v>2.5</v>
      </c>
      <c r="I989" s="36" t="s">
        <v>2125</v>
      </c>
      <c r="J989" s="36">
        <v>0.49</v>
      </c>
      <c r="K989" s="61" t="s">
        <v>3211</v>
      </c>
      <c r="M989" s="63">
        <f t="shared" si="10"/>
        <v>0.49</v>
      </c>
      <c r="O989" s="36">
        <v>-31.61</v>
      </c>
    </row>
    <row r="990" spans="1:15" ht="16" x14ac:dyDescent="0.2">
      <c r="A990" s="9" t="s">
        <v>1979</v>
      </c>
      <c r="D990" s="55" t="s">
        <v>137</v>
      </c>
      <c r="E990" s="9" t="s">
        <v>128</v>
      </c>
      <c r="F990" s="9" t="s">
        <v>404</v>
      </c>
      <c r="H990" s="10">
        <v>2.5</v>
      </c>
      <c r="I990" s="36" t="s">
        <v>2126</v>
      </c>
      <c r="J990" s="36">
        <v>3.2</v>
      </c>
      <c r="K990" s="61" t="s">
        <v>3211</v>
      </c>
      <c r="M990" s="63">
        <f t="shared" si="10"/>
        <v>3.2</v>
      </c>
      <c r="O990" s="36">
        <v>-34.86</v>
      </c>
    </row>
    <row r="991" spans="1:15" ht="16" x14ac:dyDescent="0.2">
      <c r="A991" s="9" t="s">
        <v>1979</v>
      </c>
      <c r="D991" s="55" t="s">
        <v>137</v>
      </c>
      <c r="E991" s="9" t="s">
        <v>128</v>
      </c>
      <c r="F991" s="9" t="s">
        <v>404</v>
      </c>
      <c r="H991" s="9">
        <v>2.5</v>
      </c>
      <c r="I991" s="36" t="s">
        <v>2127</v>
      </c>
      <c r="J991" s="36">
        <v>2.78</v>
      </c>
      <c r="K991" s="61" t="s">
        <v>3211</v>
      </c>
      <c r="M991" s="63">
        <f t="shared" si="10"/>
        <v>2.78</v>
      </c>
      <c r="O991" s="36">
        <v>-33.76</v>
      </c>
    </row>
    <row r="992" spans="1:15" ht="16" x14ac:dyDescent="0.2">
      <c r="A992" s="9" t="s">
        <v>1979</v>
      </c>
      <c r="D992" s="55" t="s">
        <v>137</v>
      </c>
      <c r="E992" s="9" t="s">
        <v>129</v>
      </c>
      <c r="F992" s="9" t="s">
        <v>404</v>
      </c>
      <c r="H992" s="10">
        <v>2.5</v>
      </c>
      <c r="I992" s="36" t="s">
        <v>2128</v>
      </c>
      <c r="J992" s="36">
        <v>0.7</v>
      </c>
      <c r="K992" s="61" t="s">
        <v>3211</v>
      </c>
      <c r="M992" s="63">
        <f t="shared" si="10"/>
        <v>0.7</v>
      </c>
      <c r="O992" s="36">
        <v>-32.85</v>
      </c>
    </row>
    <row r="993" spans="1:15" ht="16" x14ac:dyDescent="0.2">
      <c r="A993" s="9" t="s">
        <v>1979</v>
      </c>
      <c r="D993" s="55" t="s">
        <v>137</v>
      </c>
      <c r="E993" s="9" t="s">
        <v>129</v>
      </c>
      <c r="F993" s="9" t="s">
        <v>404</v>
      </c>
      <c r="H993" s="9">
        <v>2.5</v>
      </c>
      <c r="I993" s="36" t="s">
        <v>2129</v>
      </c>
      <c r="J993" s="36">
        <v>2.98</v>
      </c>
      <c r="K993" s="61" t="s">
        <v>3211</v>
      </c>
      <c r="M993" s="63">
        <f t="shared" si="10"/>
        <v>2.98</v>
      </c>
      <c r="O993" s="36">
        <v>-32.78</v>
      </c>
    </row>
    <row r="994" spans="1:15" ht="16" x14ac:dyDescent="0.2">
      <c r="A994" s="9" t="s">
        <v>1979</v>
      </c>
      <c r="D994" s="55" t="s">
        <v>137</v>
      </c>
      <c r="E994" s="9" t="s">
        <v>129</v>
      </c>
      <c r="F994" s="9" t="s">
        <v>404</v>
      </c>
      <c r="H994" s="10">
        <v>2.5</v>
      </c>
      <c r="I994" s="36" t="s">
        <v>2130</v>
      </c>
      <c r="J994" s="36">
        <v>0.84</v>
      </c>
      <c r="K994" s="61" t="s">
        <v>3211</v>
      </c>
      <c r="M994" s="63">
        <f t="shared" si="10"/>
        <v>0.84</v>
      </c>
      <c r="O994" s="36">
        <v>-32.61</v>
      </c>
    </row>
    <row r="995" spans="1:15" ht="16" x14ac:dyDescent="0.2">
      <c r="A995" s="9" t="s">
        <v>1979</v>
      </c>
      <c r="D995" s="55" t="s">
        <v>137</v>
      </c>
      <c r="E995" s="9" t="s">
        <v>129</v>
      </c>
      <c r="F995" s="9" t="s">
        <v>404</v>
      </c>
      <c r="H995" s="9">
        <v>2.5</v>
      </c>
      <c r="I995" s="36" t="s">
        <v>2131</v>
      </c>
      <c r="J995" s="36">
        <v>0.54</v>
      </c>
      <c r="K995" s="61" t="s">
        <v>3211</v>
      </c>
      <c r="M995" s="63">
        <f t="shared" si="10"/>
        <v>0.54</v>
      </c>
      <c r="O995" s="36">
        <v>-32.479999999999997</v>
      </c>
    </row>
    <row r="996" spans="1:15" ht="16" x14ac:dyDescent="0.2">
      <c r="A996" s="9" t="s">
        <v>1979</v>
      </c>
      <c r="D996" s="55" t="s">
        <v>137</v>
      </c>
      <c r="E996" s="9" t="s">
        <v>129</v>
      </c>
      <c r="F996" s="9" t="s">
        <v>404</v>
      </c>
      <c r="H996" s="10">
        <v>2.5</v>
      </c>
      <c r="I996" s="36" t="s">
        <v>2132</v>
      </c>
      <c r="J996" s="36">
        <v>2.42</v>
      </c>
      <c r="K996" s="61" t="s">
        <v>3211</v>
      </c>
      <c r="M996" s="63">
        <f t="shared" si="10"/>
        <v>2.42</v>
      </c>
      <c r="O996" s="36">
        <v>-33.770000000000003</v>
      </c>
    </row>
    <row r="997" spans="1:15" ht="16" x14ac:dyDescent="0.2">
      <c r="A997" s="9" t="s">
        <v>1979</v>
      </c>
      <c r="D997" s="55" t="s">
        <v>137</v>
      </c>
      <c r="E997" s="9" t="s">
        <v>129</v>
      </c>
      <c r="F997" s="9" t="s">
        <v>404</v>
      </c>
      <c r="H997" s="9">
        <v>2.5</v>
      </c>
      <c r="I997" s="36" t="s">
        <v>2133</v>
      </c>
      <c r="J997" s="36">
        <v>0.65</v>
      </c>
      <c r="K997" s="61" t="s">
        <v>3211</v>
      </c>
      <c r="M997" s="63">
        <f t="shared" si="10"/>
        <v>0.65</v>
      </c>
      <c r="O997" s="36">
        <v>-31.67</v>
      </c>
    </row>
    <row r="998" spans="1:15" ht="16" x14ac:dyDescent="0.2">
      <c r="A998" s="9" t="s">
        <v>1979</v>
      </c>
      <c r="D998" s="55" t="s">
        <v>137</v>
      </c>
      <c r="E998" s="9" t="s">
        <v>129</v>
      </c>
      <c r="F998" s="9" t="s">
        <v>404</v>
      </c>
      <c r="H998" s="10">
        <v>2.5</v>
      </c>
      <c r="I998" s="36" t="s">
        <v>2134</v>
      </c>
      <c r="J998" s="36">
        <v>0.69</v>
      </c>
      <c r="K998" s="61" t="s">
        <v>3211</v>
      </c>
      <c r="M998" s="63">
        <f t="shared" si="10"/>
        <v>0.69</v>
      </c>
      <c r="O998" s="36">
        <v>-34.44</v>
      </c>
    </row>
    <row r="999" spans="1:15" ht="16" x14ac:dyDescent="0.2">
      <c r="A999" s="9" t="s">
        <v>1979</v>
      </c>
      <c r="D999" s="55" t="s">
        <v>137</v>
      </c>
      <c r="E999" s="9" t="s">
        <v>129</v>
      </c>
      <c r="F999" s="9" t="s">
        <v>404</v>
      </c>
      <c r="H999" s="9">
        <v>2.5</v>
      </c>
      <c r="I999" s="36" t="s">
        <v>2135</v>
      </c>
      <c r="J999" s="36">
        <v>2.46</v>
      </c>
      <c r="K999" s="61" t="s">
        <v>3211</v>
      </c>
      <c r="M999" s="63">
        <f t="shared" si="10"/>
        <v>2.46</v>
      </c>
      <c r="O999" s="36">
        <v>-31.66</v>
      </c>
    </row>
    <row r="1000" spans="1:15" ht="16" x14ac:dyDescent="0.2">
      <c r="A1000" s="9" t="s">
        <v>1979</v>
      </c>
      <c r="D1000" s="55" t="s">
        <v>137</v>
      </c>
      <c r="E1000" s="9" t="s">
        <v>129</v>
      </c>
      <c r="F1000" s="9" t="s">
        <v>404</v>
      </c>
      <c r="H1000" s="10">
        <v>2.5</v>
      </c>
      <c r="I1000" s="36" t="s">
        <v>2136</v>
      </c>
      <c r="J1000" s="36">
        <v>0.72</v>
      </c>
      <c r="K1000" s="61" t="s">
        <v>3211</v>
      </c>
      <c r="M1000" s="63">
        <f t="shared" si="10"/>
        <v>0.72</v>
      </c>
      <c r="O1000" s="36">
        <v>-32.840000000000003</v>
      </c>
    </row>
    <row r="1001" spans="1:15" ht="16" x14ac:dyDescent="0.2">
      <c r="A1001" s="9" t="s">
        <v>1979</v>
      </c>
      <c r="D1001" s="55" t="s">
        <v>137</v>
      </c>
      <c r="E1001" s="9" t="s">
        <v>129</v>
      </c>
      <c r="F1001" s="9" t="s">
        <v>404</v>
      </c>
      <c r="H1001" s="9">
        <v>2.5</v>
      </c>
      <c r="I1001" s="36" t="s">
        <v>2137</v>
      </c>
      <c r="J1001" s="36">
        <v>2.33</v>
      </c>
      <c r="K1001" s="61" t="s">
        <v>3211</v>
      </c>
      <c r="M1001" s="63">
        <f t="shared" si="10"/>
        <v>2.33</v>
      </c>
      <c r="O1001" s="36">
        <v>-31.93</v>
      </c>
    </row>
    <row r="1002" spans="1:15" ht="16" x14ac:dyDescent="0.2">
      <c r="A1002" s="9" t="s">
        <v>1979</v>
      </c>
      <c r="D1002" s="55" t="s">
        <v>137</v>
      </c>
      <c r="E1002" s="9" t="s">
        <v>129</v>
      </c>
      <c r="F1002" s="9" t="s">
        <v>404</v>
      </c>
      <c r="H1002" s="10">
        <v>2.5</v>
      </c>
      <c r="I1002" s="36" t="s">
        <v>2138</v>
      </c>
      <c r="J1002" s="36">
        <v>1.07</v>
      </c>
      <c r="K1002" s="61" t="s">
        <v>3211</v>
      </c>
      <c r="M1002" s="63">
        <f t="shared" si="10"/>
        <v>1.07</v>
      </c>
      <c r="O1002" s="36">
        <v>-34.450000000000003</v>
      </c>
    </row>
    <row r="1003" spans="1:15" ht="16" x14ac:dyDescent="0.2">
      <c r="A1003" s="9" t="s">
        <v>1979</v>
      </c>
      <c r="D1003" s="55" t="s">
        <v>137</v>
      </c>
      <c r="E1003" s="9" t="s">
        <v>129</v>
      </c>
      <c r="F1003" s="9" t="s">
        <v>404</v>
      </c>
      <c r="H1003" s="9">
        <v>2.5</v>
      </c>
      <c r="I1003" s="36" t="s">
        <v>2139</v>
      </c>
      <c r="J1003" s="36">
        <v>4.9400000000000004</v>
      </c>
      <c r="K1003" s="61" t="s">
        <v>3211</v>
      </c>
      <c r="M1003" s="63">
        <f t="shared" si="10"/>
        <v>4.9400000000000004</v>
      </c>
      <c r="O1003" s="36">
        <v>-36.43</v>
      </c>
    </row>
    <row r="1004" spans="1:15" ht="16" x14ac:dyDescent="0.2">
      <c r="A1004" s="9" t="s">
        <v>1979</v>
      </c>
      <c r="D1004" s="55" t="s">
        <v>137</v>
      </c>
      <c r="E1004" s="9" t="s">
        <v>129</v>
      </c>
      <c r="F1004" s="9" t="s">
        <v>404</v>
      </c>
      <c r="H1004" s="10">
        <v>2.5</v>
      </c>
      <c r="I1004" s="36" t="s">
        <v>2140</v>
      </c>
      <c r="J1004" s="36">
        <v>0.78</v>
      </c>
      <c r="K1004" s="61" t="s">
        <v>3211</v>
      </c>
      <c r="M1004" s="63">
        <f t="shared" si="10"/>
        <v>0.78</v>
      </c>
      <c r="O1004" s="36">
        <v>-31.57</v>
      </c>
    </row>
    <row r="1005" spans="1:15" ht="16" x14ac:dyDescent="0.2">
      <c r="A1005" s="9" t="s">
        <v>1979</v>
      </c>
      <c r="D1005" s="55" t="s">
        <v>137</v>
      </c>
      <c r="E1005" s="9" t="s">
        <v>129</v>
      </c>
      <c r="F1005" s="9" t="s">
        <v>404</v>
      </c>
      <c r="H1005" s="9">
        <v>2.5</v>
      </c>
      <c r="I1005" s="36" t="s">
        <v>2141</v>
      </c>
      <c r="J1005" s="36">
        <v>0.68</v>
      </c>
      <c r="K1005" s="61" t="s">
        <v>3211</v>
      </c>
      <c r="M1005" s="63">
        <f t="shared" si="10"/>
        <v>0.68</v>
      </c>
      <c r="O1005" s="36">
        <v>-33.58</v>
      </c>
    </row>
    <row r="1006" spans="1:15" ht="16" x14ac:dyDescent="0.2">
      <c r="A1006" s="9" t="s">
        <v>1979</v>
      </c>
      <c r="D1006" s="55" t="s">
        <v>137</v>
      </c>
      <c r="E1006" s="9" t="s">
        <v>129</v>
      </c>
      <c r="F1006" s="9" t="s">
        <v>404</v>
      </c>
      <c r="H1006" s="10">
        <v>2.5</v>
      </c>
      <c r="I1006" s="36" t="s">
        <v>2142</v>
      </c>
      <c r="J1006" s="36">
        <v>5.01</v>
      </c>
      <c r="K1006" s="61" t="s">
        <v>3211</v>
      </c>
      <c r="M1006" s="63">
        <f t="shared" ref="M1006:M1069" si="11">J1006</f>
        <v>5.01</v>
      </c>
      <c r="O1006" s="36">
        <v>-38.04</v>
      </c>
    </row>
    <row r="1007" spans="1:15" ht="16" x14ac:dyDescent="0.2">
      <c r="A1007" s="9" t="s">
        <v>1979</v>
      </c>
      <c r="D1007" s="55" t="s">
        <v>137</v>
      </c>
      <c r="E1007" s="9" t="s">
        <v>129</v>
      </c>
      <c r="F1007" s="9" t="s">
        <v>404</v>
      </c>
      <c r="H1007" s="9">
        <v>2.5</v>
      </c>
      <c r="I1007" s="36" t="s">
        <v>2143</v>
      </c>
      <c r="J1007" s="36">
        <v>0.96</v>
      </c>
      <c r="K1007" s="61" t="s">
        <v>3211</v>
      </c>
      <c r="M1007" s="63">
        <f t="shared" si="11"/>
        <v>0.96</v>
      </c>
      <c r="O1007" s="36">
        <v>-36.44</v>
      </c>
    </row>
    <row r="1008" spans="1:15" ht="16" x14ac:dyDescent="0.2">
      <c r="A1008" s="9" t="s">
        <v>1979</v>
      </c>
      <c r="D1008" s="55" t="s">
        <v>137</v>
      </c>
      <c r="E1008" s="9" t="s">
        <v>128</v>
      </c>
      <c r="F1008" s="9" t="s">
        <v>404</v>
      </c>
      <c r="H1008" s="10">
        <v>2.5</v>
      </c>
      <c r="I1008" s="36" t="s">
        <v>2144</v>
      </c>
      <c r="J1008" s="36">
        <v>2.35</v>
      </c>
      <c r="K1008" s="61" t="s">
        <v>3211</v>
      </c>
      <c r="M1008" s="63">
        <f t="shared" si="11"/>
        <v>2.35</v>
      </c>
      <c r="O1008" s="36">
        <v>-32.229999999999997</v>
      </c>
    </row>
    <row r="1009" spans="1:15" ht="16" x14ac:dyDescent="0.2">
      <c r="A1009" s="9" t="s">
        <v>1979</v>
      </c>
      <c r="D1009" s="55" t="s">
        <v>137</v>
      </c>
      <c r="E1009" s="9" t="s">
        <v>129</v>
      </c>
      <c r="F1009" s="9" t="s">
        <v>404</v>
      </c>
      <c r="H1009" s="9">
        <v>2.5</v>
      </c>
      <c r="I1009" s="36" t="s">
        <v>2145</v>
      </c>
      <c r="J1009" s="36">
        <v>0.71</v>
      </c>
      <c r="K1009" s="61" t="s">
        <v>3211</v>
      </c>
      <c r="M1009" s="63">
        <f t="shared" si="11"/>
        <v>0.71</v>
      </c>
      <c r="O1009" s="36">
        <v>-33.32</v>
      </c>
    </row>
    <row r="1010" spans="1:15" ht="16" x14ac:dyDescent="0.2">
      <c r="A1010" s="9" t="s">
        <v>1979</v>
      </c>
      <c r="D1010" s="55" t="s">
        <v>137</v>
      </c>
      <c r="E1010" s="9" t="s">
        <v>128</v>
      </c>
      <c r="F1010" s="9" t="s">
        <v>404</v>
      </c>
      <c r="H1010" s="10">
        <v>2.5</v>
      </c>
      <c r="I1010" s="36" t="s">
        <v>2146</v>
      </c>
      <c r="J1010" s="36">
        <v>2.4700000000000002</v>
      </c>
      <c r="K1010" s="61" t="s">
        <v>3211</v>
      </c>
      <c r="M1010" s="63">
        <f t="shared" si="11"/>
        <v>2.4700000000000002</v>
      </c>
      <c r="O1010" s="36">
        <v>-31.4</v>
      </c>
    </row>
    <row r="1011" spans="1:15" ht="16" x14ac:dyDescent="0.2">
      <c r="A1011" s="9" t="s">
        <v>1979</v>
      </c>
      <c r="D1011" s="55" t="s">
        <v>137</v>
      </c>
      <c r="E1011" s="9" t="s">
        <v>129</v>
      </c>
      <c r="F1011" s="9" t="s">
        <v>404</v>
      </c>
      <c r="H1011" s="9">
        <v>2.5</v>
      </c>
      <c r="I1011" s="36" t="s">
        <v>2147</v>
      </c>
      <c r="J1011" s="36">
        <v>0.09</v>
      </c>
      <c r="K1011" s="61" t="s">
        <v>3211</v>
      </c>
      <c r="M1011" s="63">
        <f t="shared" si="11"/>
        <v>0.09</v>
      </c>
      <c r="O1011" s="36">
        <v>-32.049999999999997</v>
      </c>
    </row>
    <row r="1012" spans="1:15" ht="16" x14ac:dyDescent="0.2">
      <c r="A1012" s="9" t="s">
        <v>1979</v>
      </c>
      <c r="D1012" s="55" t="s">
        <v>137</v>
      </c>
      <c r="E1012" s="9" t="s">
        <v>129</v>
      </c>
      <c r="F1012" s="9" t="s">
        <v>404</v>
      </c>
      <c r="H1012" s="10">
        <v>2.5</v>
      </c>
      <c r="I1012" s="36" t="s">
        <v>2148</v>
      </c>
      <c r="J1012" s="36">
        <v>2.59</v>
      </c>
      <c r="K1012" s="61" t="s">
        <v>3211</v>
      </c>
      <c r="M1012" s="63">
        <f t="shared" si="11"/>
        <v>2.59</v>
      </c>
      <c r="O1012" s="36">
        <v>-31.03</v>
      </c>
    </row>
    <row r="1013" spans="1:15" ht="16" x14ac:dyDescent="0.2">
      <c r="A1013" s="9" t="s">
        <v>1979</v>
      </c>
      <c r="D1013" s="55" t="s">
        <v>137</v>
      </c>
      <c r="E1013" s="9" t="s">
        <v>129</v>
      </c>
      <c r="F1013" s="9" t="s">
        <v>404</v>
      </c>
      <c r="H1013" s="9">
        <v>2.5</v>
      </c>
      <c r="I1013" s="36" t="s">
        <v>2149</v>
      </c>
      <c r="J1013" s="36">
        <v>3.27</v>
      </c>
      <c r="K1013" s="61" t="s">
        <v>3211</v>
      </c>
      <c r="M1013" s="63">
        <f t="shared" si="11"/>
        <v>3.27</v>
      </c>
      <c r="O1013" s="36">
        <v>-31.37</v>
      </c>
    </row>
    <row r="1014" spans="1:15" ht="16" x14ac:dyDescent="0.2">
      <c r="A1014" s="9" t="s">
        <v>1979</v>
      </c>
      <c r="D1014" s="55" t="s">
        <v>137</v>
      </c>
      <c r="E1014" s="9" t="s">
        <v>129</v>
      </c>
      <c r="F1014" s="9" t="s">
        <v>404</v>
      </c>
      <c r="H1014" s="10">
        <v>2.5</v>
      </c>
      <c r="I1014" s="36" t="s">
        <v>2150</v>
      </c>
      <c r="J1014" s="36">
        <v>0.71</v>
      </c>
      <c r="K1014" s="61" t="s">
        <v>3211</v>
      </c>
      <c r="M1014" s="63">
        <f t="shared" si="11"/>
        <v>0.71</v>
      </c>
      <c r="O1014" s="36">
        <v>-31.54</v>
      </c>
    </row>
    <row r="1015" spans="1:15" ht="16" x14ac:dyDescent="0.2">
      <c r="A1015" s="9" t="s">
        <v>1979</v>
      </c>
      <c r="D1015" s="55" t="s">
        <v>137</v>
      </c>
      <c r="E1015" s="9" t="s">
        <v>129</v>
      </c>
      <c r="F1015" s="9" t="s">
        <v>404</v>
      </c>
      <c r="H1015" s="9">
        <v>2.5</v>
      </c>
      <c r="I1015" s="36" t="s">
        <v>2151</v>
      </c>
      <c r="J1015" s="36">
        <v>2.34</v>
      </c>
      <c r="K1015" s="61" t="s">
        <v>3211</v>
      </c>
      <c r="M1015" s="63">
        <f t="shared" si="11"/>
        <v>2.34</v>
      </c>
      <c r="O1015" s="36">
        <v>-31.25</v>
      </c>
    </row>
    <row r="1016" spans="1:15" ht="16" x14ac:dyDescent="0.2">
      <c r="A1016" s="9" t="s">
        <v>1979</v>
      </c>
      <c r="D1016" s="55" t="s">
        <v>137</v>
      </c>
      <c r="E1016" s="9" t="s">
        <v>129</v>
      </c>
      <c r="F1016" s="9" t="s">
        <v>404</v>
      </c>
      <c r="H1016" s="10">
        <v>2.5</v>
      </c>
      <c r="I1016" s="36" t="s">
        <v>2152</v>
      </c>
      <c r="J1016" s="36">
        <v>0.82</v>
      </c>
      <c r="K1016" s="61" t="s">
        <v>3211</v>
      </c>
      <c r="M1016" s="63">
        <f t="shared" si="11"/>
        <v>0.82</v>
      </c>
      <c r="O1016" s="36">
        <v>-31.62</v>
      </c>
    </row>
    <row r="1017" spans="1:15" ht="16" x14ac:dyDescent="0.2">
      <c r="A1017" s="9" t="s">
        <v>1979</v>
      </c>
      <c r="D1017" s="55" t="s">
        <v>137</v>
      </c>
      <c r="E1017" s="9" t="s">
        <v>129</v>
      </c>
      <c r="F1017" s="9" t="s">
        <v>404</v>
      </c>
      <c r="H1017" s="9">
        <v>2.5</v>
      </c>
      <c r="I1017" s="36" t="s">
        <v>2153</v>
      </c>
      <c r="J1017" s="36">
        <v>0.79</v>
      </c>
      <c r="K1017" s="61" t="s">
        <v>3211</v>
      </c>
      <c r="M1017" s="63">
        <f t="shared" si="11"/>
        <v>0.79</v>
      </c>
      <c r="O1017" s="36">
        <v>-32.49</v>
      </c>
    </row>
    <row r="1018" spans="1:15" ht="16" x14ac:dyDescent="0.2">
      <c r="A1018" s="9" t="s">
        <v>1979</v>
      </c>
      <c r="D1018" s="55" t="s">
        <v>137</v>
      </c>
      <c r="E1018" s="9" t="s">
        <v>129</v>
      </c>
      <c r="F1018" s="9" t="s">
        <v>404</v>
      </c>
      <c r="H1018" s="10">
        <v>2.5</v>
      </c>
      <c r="I1018" s="36" t="s">
        <v>2154</v>
      </c>
      <c r="J1018" s="36">
        <v>3.69</v>
      </c>
      <c r="K1018" s="61" t="s">
        <v>3211</v>
      </c>
      <c r="M1018" s="63">
        <f t="shared" si="11"/>
        <v>3.69</v>
      </c>
      <c r="O1018" s="36">
        <v>-36.450000000000003</v>
      </c>
    </row>
    <row r="1019" spans="1:15" ht="16" x14ac:dyDescent="0.2">
      <c r="A1019" s="9" t="s">
        <v>1979</v>
      </c>
      <c r="D1019" s="55" t="s">
        <v>137</v>
      </c>
      <c r="E1019" s="9" t="s">
        <v>129</v>
      </c>
      <c r="F1019" s="9" t="s">
        <v>404</v>
      </c>
      <c r="H1019" s="9">
        <v>2.5</v>
      </c>
      <c r="I1019" s="36" t="s">
        <v>2155</v>
      </c>
      <c r="J1019" s="36">
        <v>3.73</v>
      </c>
      <c r="K1019" s="61" t="s">
        <v>3211</v>
      </c>
      <c r="M1019" s="63">
        <f t="shared" si="11"/>
        <v>3.73</v>
      </c>
      <c r="O1019" s="36">
        <v>-36.020000000000003</v>
      </c>
    </row>
    <row r="1020" spans="1:15" ht="16" x14ac:dyDescent="0.2">
      <c r="A1020" s="9" t="s">
        <v>1979</v>
      </c>
      <c r="D1020" s="55" t="s">
        <v>137</v>
      </c>
      <c r="E1020" s="9" t="s">
        <v>129</v>
      </c>
      <c r="F1020" s="9" t="s">
        <v>404</v>
      </c>
      <c r="H1020" s="10">
        <v>2.5</v>
      </c>
      <c r="I1020" s="36" t="s">
        <v>2156</v>
      </c>
      <c r="J1020" s="36">
        <v>0.45</v>
      </c>
      <c r="K1020" s="61" t="s">
        <v>3211</v>
      </c>
      <c r="M1020" s="63">
        <f t="shared" si="11"/>
        <v>0.45</v>
      </c>
      <c r="O1020" s="36">
        <v>-31.78</v>
      </c>
    </row>
    <row r="1021" spans="1:15" ht="16" x14ac:dyDescent="0.2">
      <c r="A1021" s="9" t="s">
        <v>1979</v>
      </c>
      <c r="D1021" s="55" t="s">
        <v>137</v>
      </c>
      <c r="E1021" s="9" t="s">
        <v>129</v>
      </c>
      <c r="F1021" s="9" t="s">
        <v>404</v>
      </c>
      <c r="H1021" s="9">
        <v>2.5</v>
      </c>
      <c r="I1021" s="36" t="s">
        <v>2157</v>
      </c>
      <c r="J1021" s="36">
        <v>4.63</v>
      </c>
      <c r="K1021" s="61" t="s">
        <v>3211</v>
      </c>
      <c r="M1021" s="63">
        <f t="shared" si="11"/>
        <v>4.63</v>
      </c>
      <c r="O1021" s="36">
        <v>-36.81</v>
      </c>
    </row>
    <row r="1022" spans="1:15" ht="16" x14ac:dyDescent="0.2">
      <c r="A1022" s="9" t="s">
        <v>1979</v>
      </c>
      <c r="D1022" s="55" t="s">
        <v>137</v>
      </c>
      <c r="E1022" s="9" t="s">
        <v>129</v>
      </c>
      <c r="F1022" s="9" t="s">
        <v>404</v>
      </c>
      <c r="H1022" s="10">
        <v>2.5</v>
      </c>
      <c r="I1022" s="36" t="s">
        <v>2158</v>
      </c>
      <c r="J1022" s="36">
        <v>0.71</v>
      </c>
      <c r="K1022" s="61" t="s">
        <v>3211</v>
      </c>
      <c r="M1022" s="63">
        <f t="shared" si="11"/>
        <v>0.71</v>
      </c>
      <c r="O1022" s="36">
        <v>-34.32</v>
      </c>
    </row>
    <row r="1023" spans="1:15" ht="16" x14ac:dyDescent="0.2">
      <c r="A1023" s="9" t="s">
        <v>1979</v>
      </c>
      <c r="D1023" s="55" t="s">
        <v>137</v>
      </c>
      <c r="E1023" s="9" t="s">
        <v>129</v>
      </c>
      <c r="F1023" s="9" t="s">
        <v>404</v>
      </c>
      <c r="H1023" s="9">
        <v>2.5</v>
      </c>
      <c r="I1023" s="36" t="s">
        <v>2159</v>
      </c>
      <c r="J1023" s="36">
        <v>0.17</v>
      </c>
      <c r="K1023" s="61" t="s">
        <v>3211</v>
      </c>
      <c r="M1023" s="63">
        <f t="shared" si="11"/>
        <v>0.17</v>
      </c>
      <c r="O1023" s="36">
        <v>-33.869999999999997</v>
      </c>
    </row>
    <row r="1024" spans="1:15" ht="16" x14ac:dyDescent="0.2">
      <c r="A1024" s="9" t="s">
        <v>1979</v>
      </c>
      <c r="D1024" s="55" t="s">
        <v>137</v>
      </c>
      <c r="E1024" s="9" t="s">
        <v>129</v>
      </c>
      <c r="F1024" s="9" t="s">
        <v>404</v>
      </c>
      <c r="H1024" s="10">
        <v>2.5</v>
      </c>
      <c r="I1024" s="36" t="s">
        <v>2160</v>
      </c>
      <c r="J1024" s="36">
        <v>3.04</v>
      </c>
      <c r="K1024" s="61" t="s">
        <v>3211</v>
      </c>
      <c r="M1024" s="63">
        <f t="shared" si="11"/>
        <v>3.04</v>
      </c>
      <c r="O1024" s="36">
        <v>-40.58</v>
      </c>
    </row>
    <row r="1025" spans="1:15" ht="16" x14ac:dyDescent="0.2">
      <c r="A1025" s="9" t="s">
        <v>1979</v>
      </c>
      <c r="D1025" s="55" t="s">
        <v>137</v>
      </c>
      <c r="E1025" s="9" t="s">
        <v>128</v>
      </c>
      <c r="F1025" s="9" t="s">
        <v>404</v>
      </c>
      <c r="H1025" s="9">
        <v>2.5</v>
      </c>
      <c r="I1025" s="36" t="s">
        <v>2161</v>
      </c>
      <c r="J1025" s="36">
        <v>2.0499999999999998</v>
      </c>
      <c r="K1025" s="61" t="s">
        <v>3211</v>
      </c>
      <c r="M1025" s="63">
        <f t="shared" si="11"/>
        <v>2.0499999999999998</v>
      </c>
      <c r="O1025" s="36">
        <v>-42.49</v>
      </c>
    </row>
    <row r="1026" spans="1:15" ht="16" x14ac:dyDescent="0.2">
      <c r="A1026" s="9" t="s">
        <v>1979</v>
      </c>
      <c r="D1026" s="55" t="s">
        <v>137</v>
      </c>
      <c r="E1026" s="9" t="s">
        <v>128</v>
      </c>
      <c r="F1026" s="9" t="s">
        <v>404</v>
      </c>
      <c r="H1026" s="10">
        <v>2.5</v>
      </c>
      <c r="I1026" s="36" t="s">
        <v>2162</v>
      </c>
      <c r="J1026" s="36">
        <v>0.51</v>
      </c>
      <c r="K1026" s="61" t="s">
        <v>3211</v>
      </c>
      <c r="M1026" s="63">
        <f t="shared" si="11"/>
        <v>0.51</v>
      </c>
      <c r="O1026" s="36">
        <v>-32.46</v>
      </c>
    </row>
    <row r="1027" spans="1:15" ht="16" x14ac:dyDescent="0.2">
      <c r="A1027" s="9" t="s">
        <v>1979</v>
      </c>
      <c r="D1027" s="55" t="s">
        <v>137</v>
      </c>
      <c r="E1027" s="9" t="s">
        <v>129</v>
      </c>
      <c r="F1027" s="9" t="s">
        <v>404</v>
      </c>
      <c r="H1027" s="9">
        <v>2.5</v>
      </c>
      <c r="I1027" s="36" t="s">
        <v>2163</v>
      </c>
      <c r="J1027" s="36">
        <v>0.24</v>
      </c>
      <c r="K1027" s="61" t="s">
        <v>3211</v>
      </c>
      <c r="M1027" s="63">
        <f t="shared" si="11"/>
        <v>0.24</v>
      </c>
      <c r="O1027" s="36">
        <v>-28.31</v>
      </c>
    </row>
    <row r="1028" spans="1:15" ht="16" x14ac:dyDescent="0.2">
      <c r="A1028" s="9" t="s">
        <v>1979</v>
      </c>
      <c r="D1028" s="55" t="s">
        <v>137</v>
      </c>
      <c r="E1028" s="9" t="s">
        <v>129</v>
      </c>
      <c r="F1028" s="9" t="s">
        <v>404</v>
      </c>
      <c r="H1028" s="10">
        <v>2.5</v>
      </c>
      <c r="I1028" s="36" t="s">
        <v>2164</v>
      </c>
      <c r="J1028" s="36">
        <v>0.35</v>
      </c>
      <c r="K1028" s="61" t="s">
        <v>3211</v>
      </c>
      <c r="M1028" s="63">
        <f t="shared" si="11"/>
        <v>0.35</v>
      </c>
      <c r="O1028" s="36">
        <v>-28.24</v>
      </c>
    </row>
    <row r="1029" spans="1:15" ht="16" x14ac:dyDescent="0.2">
      <c r="A1029" s="9" t="s">
        <v>1979</v>
      </c>
      <c r="D1029" s="55" t="s">
        <v>137</v>
      </c>
      <c r="E1029" s="9" t="s">
        <v>129</v>
      </c>
      <c r="F1029" s="9" t="s">
        <v>404</v>
      </c>
      <c r="H1029" s="9">
        <v>2.5</v>
      </c>
      <c r="I1029" s="36" t="s">
        <v>2165</v>
      </c>
      <c r="J1029" s="36">
        <v>4.45</v>
      </c>
      <c r="K1029" s="61" t="s">
        <v>3211</v>
      </c>
      <c r="M1029" s="63">
        <f t="shared" si="11"/>
        <v>4.45</v>
      </c>
      <c r="O1029" s="36">
        <v>-35.369999999999997</v>
      </c>
    </row>
    <row r="1030" spans="1:15" ht="16" x14ac:dyDescent="0.2">
      <c r="A1030" s="9" t="s">
        <v>1979</v>
      </c>
      <c r="D1030" s="55" t="s">
        <v>137</v>
      </c>
      <c r="E1030" s="9" t="s">
        <v>129</v>
      </c>
      <c r="F1030" s="9" t="s">
        <v>404</v>
      </c>
      <c r="H1030" s="10">
        <v>2.5</v>
      </c>
      <c r="I1030" s="36" t="s">
        <v>2166</v>
      </c>
      <c r="J1030" s="36">
        <v>0.31</v>
      </c>
      <c r="K1030" s="61" t="s">
        <v>3211</v>
      </c>
      <c r="M1030" s="63">
        <f t="shared" si="11"/>
        <v>0.31</v>
      </c>
      <c r="O1030" s="36">
        <v>-31.43</v>
      </c>
    </row>
    <row r="1031" spans="1:15" ht="16" x14ac:dyDescent="0.2">
      <c r="A1031" s="9" t="s">
        <v>1979</v>
      </c>
      <c r="D1031" s="55" t="s">
        <v>137</v>
      </c>
      <c r="E1031" s="9" t="s">
        <v>129</v>
      </c>
      <c r="F1031" s="9" t="s">
        <v>404</v>
      </c>
      <c r="H1031" s="9">
        <v>2.5</v>
      </c>
      <c r="I1031" s="36" t="s">
        <v>2167</v>
      </c>
      <c r="J1031" s="36">
        <v>0.59</v>
      </c>
      <c r="K1031" s="61" t="s">
        <v>3211</v>
      </c>
      <c r="M1031" s="63">
        <f t="shared" si="11"/>
        <v>0.59</v>
      </c>
      <c r="O1031" s="36">
        <v>-29.71</v>
      </c>
    </row>
    <row r="1032" spans="1:15" ht="16" x14ac:dyDescent="0.2">
      <c r="A1032" s="9" t="s">
        <v>1979</v>
      </c>
      <c r="D1032" s="55" t="s">
        <v>137</v>
      </c>
      <c r="E1032" s="9" t="s">
        <v>129</v>
      </c>
      <c r="F1032" s="9" t="s">
        <v>404</v>
      </c>
      <c r="H1032" s="10">
        <v>2.5</v>
      </c>
      <c r="I1032" s="36" t="s">
        <v>2168</v>
      </c>
      <c r="J1032" s="36">
        <v>0.56999999999999995</v>
      </c>
      <c r="K1032" s="61" t="s">
        <v>3211</v>
      </c>
      <c r="M1032" s="63">
        <f t="shared" si="11"/>
        <v>0.56999999999999995</v>
      </c>
      <c r="O1032" s="36">
        <v>-30.14</v>
      </c>
    </row>
    <row r="1033" spans="1:15" ht="16" x14ac:dyDescent="0.2">
      <c r="A1033" s="9" t="s">
        <v>1979</v>
      </c>
      <c r="D1033" s="55" t="s">
        <v>137</v>
      </c>
      <c r="E1033" s="9" t="s">
        <v>129</v>
      </c>
      <c r="F1033" s="9" t="s">
        <v>404</v>
      </c>
      <c r="H1033" s="9">
        <v>2.5</v>
      </c>
      <c r="I1033" s="36" t="s">
        <v>2169</v>
      </c>
      <c r="J1033" s="36">
        <v>1.62</v>
      </c>
      <c r="K1033" s="61" t="s">
        <v>3211</v>
      </c>
      <c r="M1033" s="63">
        <f t="shared" si="11"/>
        <v>1.62</v>
      </c>
      <c r="O1033" s="36">
        <v>-30.15</v>
      </c>
    </row>
    <row r="1034" spans="1:15" ht="16" x14ac:dyDescent="0.2">
      <c r="A1034" s="9" t="s">
        <v>1979</v>
      </c>
      <c r="D1034" s="55" t="s">
        <v>137</v>
      </c>
      <c r="E1034" s="9" t="s">
        <v>129</v>
      </c>
      <c r="F1034" s="9" t="s">
        <v>404</v>
      </c>
      <c r="H1034" s="10">
        <v>2.5</v>
      </c>
      <c r="I1034" s="36" t="s">
        <v>2170</v>
      </c>
      <c r="J1034" s="36">
        <v>0.13</v>
      </c>
      <c r="K1034" s="61" t="s">
        <v>3211</v>
      </c>
      <c r="M1034" s="63">
        <f t="shared" si="11"/>
        <v>0.13</v>
      </c>
      <c r="O1034" s="36">
        <v>-30.9</v>
      </c>
    </row>
    <row r="1035" spans="1:15" ht="16" x14ac:dyDescent="0.2">
      <c r="A1035" s="9" t="s">
        <v>1979</v>
      </c>
      <c r="D1035" s="55" t="s">
        <v>137</v>
      </c>
      <c r="E1035" s="9" t="s">
        <v>129</v>
      </c>
      <c r="F1035" s="9" t="s">
        <v>404</v>
      </c>
      <c r="H1035" s="9">
        <v>2.5</v>
      </c>
      <c r="I1035" s="36" t="s">
        <v>2171</v>
      </c>
      <c r="J1035" s="36">
        <v>0.7</v>
      </c>
      <c r="K1035" s="61" t="s">
        <v>3211</v>
      </c>
      <c r="M1035" s="63">
        <f t="shared" si="11"/>
        <v>0.7</v>
      </c>
      <c r="O1035" s="36">
        <v>-30.42</v>
      </c>
    </row>
    <row r="1036" spans="1:15" ht="16" x14ac:dyDescent="0.2">
      <c r="A1036" s="9" t="s">
        <v>1979</v>
      </c>
      <c r="D1036" s="55" t="s">
        <v>137</v>
      </c>
      <c r="E1036" s="9" t="s">
        <v>129</v>
      </c>
      <c r="F1036" s="9" t="s">
        <v>404</v>
      </c>
      <c r="H1036" s="10">
        <v>2.5</v>
      </c>
      <c r="I1036" s="36" t="s">
        <v>2172</v>
      </c>
      <c r="J1036" s="36">
        <v>0.92</v>
      </c>
      <c r="K1036" s="61" t="s">
        <v>3211</v>
      </c>
      <c r="M1036" s="63">
        <f t="shared" si="11"/>
        <v>0.92</v>
      </c>
      <c r="O1036" s="36">
        <v>-30.3</v>
      </c>
    </row>
    <row r="1037" spans="1:15" ht="16" x14ac:dyDescent="0.2">
      <c r="A1037" s="9" t="s">
        <v>1979</v>
      </c>
      <c r="D1037" s="55" t="s">
        <v>137</v>
      </c>
      <c r="E1037" s="9" t="s">
        <v>129</v>
      </c>
      <c r="F1037" s="9" t="s">
        <v>404</v>
      </c>
      <c r="H1037" s="9">
        <v>2.5</v>
      </c>
      <c r="I1037" s="36" t="s">
        <v>2173</v>
      </c>
      <c r="J1037" s="36">
        <v>0.21</v>
      </c>
      <c r="K1037" s="61" t="s">
        <v>3211</v>
      </c>
      <c r="M1037" s="63">
        <f t="shared" si="11"/>
        <v>0.21</v>
      </c>
      <c r="O1037" s="36">
        <v>-28.67</v>
      </c>
    </row>
    <row r="1038" spans="1:15" ht="16" x14ac:dyDescent="0.2">
      <c r="A1038" s="9" t="s">
        <v>1979</v>
      </c>
      <c r="D1038" s="55" t="s">
        <v>137</v>
      </c>
      <c r="E1038" s="9" t="s">
        <v>129</v>
      </c>
      <c r="F1038" s="9" t="s">
        <v>404</v>
      </c>
      <c r="H1038" s="10">
        <v>2.5</v>
      </c>
      <c r="I1038" s="36" t="s">
        <v>2174</v>
      </c>
      <c r="J1038" s="36">
        <v>1.34</v>
      </c>
      <c r="K1038" s="61" t="s">
        <v>3211</v>
      </c>
      <c r="M1038" s="63">
        <f t="shared" si="11"/>
        <v>1.34</v>
      </c>
      <c r="O1038" s="36">
        <v>-30.95</v>
      </c>
    </row>
    <row r="1039" spans="1:15" ht="16" x14ac:dyDescent="0.2">
      <c r="A1039" s="9" t="s">
        <v>1979</v>
      </c>
      <c r="D1039" s="55" t="s">
        <v>137</v>
      </c>
      <c r="E1039" s="9" t="s">
        <v>129</v>
      </c>
      <c r="F1039" s="9" t="s">
        <v>404</v>
      </c>
      <c r="H1039" s="9">
        <v>2.5</v>
      </c>
      <c r="I1039" s="36" t="s">
        <v>2175</v>
      </c>
      <c r="J1039" s="36">
        <v>0.33</v>
      </c>
      <c r="K1039" s="61" t="s">
        <v>3211</v>
      </c>
      <c r="M1039" s="63">
        <f t="shared" si="11"/>
        <v>0.33</v>
      </c>
      <c r="O1039" s="36">
        <v>-28.95</v>
      </c>
    </row>
    <row r="1040" spans="1:15" ht="16" x14ac:dyDescent="0.2">
      <c r="A1040" s="9" t="s">
        <v>1979</v>
      </c>
      <c r="D1040" s="55" t="s">
        <v>137</v>
      </c>
      <c r="E1040" s="9" t="s">
        <v>129</v>
      </c>
      <c r="F1040" s="9" t="s">
        <v>404</v>
      </c>
      <c r="H1040" s="10">
        <v>2.5</v>
      </c>
      <c r="I1040" s="36" t="s">
        <v>2176</v>
      </c>
      <c r="J1040" s="36">
        <v>1.1100000000000001</v>
      </c>
      <c r="K1040" s="61" t="s">
        <v>3211</v>
      </c>
      <c r="M1040" s="63">
        <f t="shared" si="11"/>
        <v>1.1100000000000001</v>
      </c>
      <c r="O1040" s="36">
        <v>-31.9</v>
      </c>
    </row>
    <row r="1041" spans="1:15" ht="16" x14ac:dyDescent="0.2">
      <c r="A1041" s="9" t="s">
        <v>1979</v>
      </c>
      <c r="D1041" s="55" t="s">
        <v>137</v>
      </c>
      <c r="E1041" s="9" t="s">
        <v>129</v>
      </c>
      <c r="F1041" s="9" t="s">
        <v>404</v>
      </c>
      <c r="H1041" s="9">
        <v>2.5</v>
      </c>
      <c r="I1041" s="36" t="s">
        <v>2177</v>
      </c>
      <c r="J1041" s="36">
        <v>0.75</v>
      </c>
      <c r="K1041" s="61" t="s">
        <v>3211</v>
      </c>
      <c r="M1041" s="63">
        <f t="shared" si="11"/>
        <v>0.75</v>
      </c>
      <c r="O1041" s="36">
        <v>-33.47</v>
      </c>
    </row>
    <row r="1042" spans="1:15" ht="16" x14ac:dyDescent="0.2">
      <c r="A1042" s="9" t="s">
        <v>1979</v>
      </c>
      <c r="D1042" s="55" t="s">
        <v>137</v>
      </c>
      <c r="E1042" s="9" t="s">
        <v>129</v>
      </c>
      <c r="F1042" s="9" t="s">
        <v>404</v>
      </c>
      <c r="H1042" s="10">
        <v>2.5</v>
      </c>
      <c r="I1042" s="36" t="s">
        <v>2178</v>
      </c>
      <c r="J1042" s="36">
        <v>0.51</v>
      </c>
      <c r="K1042" s="61" t="s">
        <v>3211</v>
      </c>
      <c r="M1042" s="63">
        <f t="shared" si="11"/>
        <v>0.51</v>
      </c>
      <c r="O1042" s="36">
        <v>-28.82</v>
      </c>
    </row>
    <row r="1043" spans="1:15" ht="16" x14ac:dyDescent="0.2">
      <c r="A1043" s="9" t="s">
        <v>1979</v>
      </c>
      <c r="D1043" s="55" t="s">
        <v>137</v>
      </c>
      <c r="E1043" s="9" t="s">
        <v>129</v>
      </c>
      <c r="F1043" s="9" t="s">
        <v>404</v>
      </c>
      <c r="H1043" s="9">
        <v>2.5</v>
      </c>
      <c r="I1043" s="36" t="s">
        <v>2179</v>
      </c>
      <c r="J1043" s="36">
        <v>2.44</v>
      </c>
      <c r="K1043" s="61" t="s">
        <v>3211</v>
      </c>
      <c r="M1043" s="63">
        <f t="shared" si="11"/>
        <v>2.44</v>
      </c>
      <c r="O1043" s="36">
        <v>-33.76</v>
      </c>
    </row>
    <row r="1044" spans="1:15" ht="16" x14ac:dyDescent="0.2">
      <c r="A1044" s="9" t="s">
        <v>1979</v>
      </c>
      <c r="D1044" s="55" t="s">
        <v>137</v>
      </c>
      <c r="E1044" s="9" t="s">
        <v>129</v>
      </c>
      <c r="F1044" s="9" t="s">
        <v>404</v>
      </c>
      <c r="H1044" s="10">
        <v>2.5</v>
      </c>
      <c r="I1044" s="36" t="s">
        <v>2180</v>
      </c>
      <c r="J1044" s="36">
        <v>0.79</v>
      </c>
      <c r="K1044" s="61" t="s">
        <v>3211</v>
      </c>
      <c r="M1044" s="63">
        <f t="shared" si="11"/>
        <v>0.79</v>
      </c>
      <c r="O1044" s="36">
        <v>-28.03</v>
      </c>
    </row>
    <row r="1045" spans="1:15" ht="16" x14ac:dyDescent="0.2">
      <c r="A1045" s="9" t="s">
        <v>1979</v>
      </c>
      <c r="D1045" s="55" t="s">
        <v>137</v>
      </c>
      <c r="E1045" s="9" t="s">
        <v>129</v>
      </c>
      <c r="F1045" s="9" t="s">
        <v>404</v>
      </c>
      <c r="H1045" s="9">
        <v>2.5</v>
      </c>
      <c r="I1045" s="36" t="s">
        <v>2181</v>
      </c>
      <c r="J1045" s="36">
        <v>0.92</v>
      </c>
      <c r="K1045" s="61" t="s">
        <v>3211</v>
      </c>
      <c r="M1045" s="63">
        <f t="shared" si="11"/>
        <v>0.92</v>
      </c>
      <c r="O1045" s="36">
        <v>-32.69</v>
      </c>
    </row>
    <row r="1046" spans="1:15" ht="16" x14ac:dyDescent="0.2">
      <c r="A1046" s="9" t="s">
        <v>1979</v>
      </c>
      <c r="D1046" s="55" t="s">
        <v>137</v>
      </c>
      <c r="E1046" s="9" t="s">
        <v>129</v>
      </c>
      <c r="F1046" s="9" t="s">
        <v>404</v>
      </c>
      <c r="H1046" s="10">
        <v>2.5</v>
      </c>
      <c r="I1046" s="36" t="s">
        <v>2182</v>
      </c>
      <c r="J1046" s="36">
        <v>0.4</v>
      </c>
      <c r="K1046" s="61" t="s">
        <v>3211</v>
      </c>
      <c r="M1046" s="63">
        <f t="shared" si="11"/>
        <v>0.4</v>
      </c>
      <c r="O1046" s="36">
        <v>-29.8</v>
      </c>
    </row>
    <row r="1047" spans="1:15" ht="16" x14ac:dyDescent="0.2">
      <c r="A1047" s="9" t="s">
        <v>1979</v>
      </c>
      <c r="D1047" s="55" t="s">
        <v>137</v>
      </c>
      <c r="E1047" s="9" t="s">
        <v>129</v>
      </c>
      <c r="F1047" s="9" t="s">
        <v>404</v>
      </c>
      <c r="H1047" s="9">
        <v>2.5</v>
      </c>
      <c r="I1047" s="36" t="s">
        <v>2183</v>
      </c>
      <c r="J1047" s="36">
        <v>1.61</v>
      </c>
      <c r="K1047" s="61" t="s">
        <v>3211</v>
      </c>
      <c r="M1047" s="63">
        <f t="shared" si="11"/>
        <v>1.61</v>
      </c>
      <c r="O1047" s="36">
        <v>-32.950000000000003</v>
      </c>
    </row>
    <row r="1048" spans="1:15" ht="16" x14ac:dyDescent="0.2">
      <c r="A1048" s="9" t="s">
        <v>1979</v>
      </c>
      <c r="D1048" s="55" t="s">
        <v>137</v>
      </c>
      <c r="E1048" s="9" t="s">
        <v>129</v>
      </c>
      <c r="F1048" s="9" t="s">
        <v>404</v>
      </c>
      <c r="H1048" s="10">
        <v>2.5</v>
      </c>
      <c r="I1048" s="36" t="s">
        <v>2184</v>
      </c>
      <c r="J1048" s="36">
        <v>0.84</v>
      </c>
      <c r="K1048" s="61" t="s">
        <v>3211</v>
      </c>
      <c r="M1048" s="63">
        <f t="shared" si="11"/>
        <v>0.84</v>
      </c>
      <c r="O1048" s="36">
        <v>-30.11</v>
      </c>
    </row>
    <row r="1049" spans="1:15" ht="16" x14ac:dyDescent="0.2">
      <c r="A1049" s="9" t="s">
        <v>1979</v>
      </c>
      <c r="D1049" s="55" t="s">
        <v>137</v>
      </c>
      <c r="E1049" s="9" t="s">
        <v>129</v>
      </c>
      <c r="F1049" s="9" t="s">
        <v>404</v>
      </c>
      <c r="H1049" s="9">
        <v>2.5</v>
      </c>
      <c r="I1049" s="36" t="s">
        <v>2185</v>
      </c>
      <c r="J1049" s="36">
        <v>1.95</v>
      </c>
      <c r="K1049" s="61" t="s">
        <v>3211</v>
      </c>
      <c r="M1049" s="63">
        <f t="shared" si="11"/>
        <v>1.95</v>
      </c>
      <c r="O1049" s="36">
        <v>-30.8</v>
      </c>
    </row>
    <row r="1050" spans="1:15" ht="16" x14ac:dyDescent="0.2">
      <c r="A1050" s="9" t="s">
        <v>1979</v>
      </c>
      <c r="D1050" s="55" t="s">
        <v>137</v>
      </c>
      <c r="E1050" s="9" t="s">
        <v>129</v>
      </c>
      <c r="F1050" s="9" t="s">
        <v>404</v>
      </c>
      <c r="H1050" s="10">
        <v>2.5</v>
      </c>
      <c r="I1050" s="36" t="s">
        <v>2186</v>
      </c>
      <c r="J1050" s="36">
        <v>0.85</v>
      </c>
      <c r="K1050" s="61" t="s">
        <v>3211</v>
      </c>
      <c r="M1050" s="63">
        <f t="shared" si="11"/>
        <v>0.85</v>
      </c>
      <c r="O1050" s="36">
        <v>-29.01</v>
      </c>
    </row>
    <row r="1051" spans="1:15" ht="16" x14ac:dyDescent="0.2">
      <c r="A1051" s="9" t="s">
        <v>1979</v>
      </c>
      <c r="D1051" s="55" t="s">
        <v>137</v>
      </c>
      <c r="E1051" s="9" t="s">
        <v>129</v>
      </c>
      <c r="F1051" s="9" t="s">
        <v>404</v>
      </c>
      <c r="H1051" s="9">
        <v>2.5</v>
      </c>
      <c r="I1051" s="36" t="s">
        <v>2187</v>
      </c>
      <c r="J1051" s="36">
        <v>0.28999999999999998</v>
      </c>
      <c r="K1051" s="61" t="s">
        <v>3211</v>
      </c>
      <c r="M1051" s="63">
        <f t="shared" si="11"/>
        <v>0.28999999999999998</v>
      </c>
      <c r="O1051" s="36">
        <v>-28.52</v>
      </c>
    </row>
    <row r="1052" spans="1:15" ht="16" x14ac:dyDescent="0.2">
      <c r="A1052" s="9" t="s">
        <v>1979</v>
      </c>
      <c r="D1052" s="55" t="s">
        <v>137</v>
      </c>
      <c r="E1052" s="9" t="s">
        <v>129</v>
      </c>
      <c r="F1052" s="9" t="s">
        <v>404</v>
      </c>
      <c r="H1052" s="10">
        <v>2.5</v>
      </c>
      <c r="I1052" s="36" t="s">
        <v>2188</v>
      </c>
      <c r="J1052" s="36">
        <v>4.58</v>
      </c>
      <c r="K1052" s="61" t="s">
        <v>3211</v>
      </c>
      <c r="M1052" s="63">
        <f t="shared" si="11"/>
        <v>4.58</v>
      </c>
      <c r="O1052" s="36">
        <v>-30.51</v>
      </c>
    </row>
    <row r="1053" spans="1:15" ht="16" x14ac:dyDescent="0.2">
      <c r="A1053" s="9" t="s">
        <v>1979</v>
      </c>
      <c r="D1053" s="55" t="s">
        <v>137</v>
      </c>
      <c r="E1053" s="9" t="s">
        <v>129</v>
      </c>
      <c r="F1053" s="9" t="s">
        <v>404</v>
      </c>
      <c r="H1053" s="9">
        <v>2.5</v>
      </c>
      <c r="I1053" s="36" t="s">
        <v>2189</v>
      </c>
      <c r="J1053" s="36">
        <v>9.6</v>
      </c>
      <c r="K1053" s="61" t="s">
        <v>3211</v>
      </c>
      <c r="M1053" s="63">
        <f t="shared" si="11"/>
        <v>9.6</v>
      </c>
      <c r="O1053" s="36">
        <v>-32.08</v>
      </c>
    </row>
    <row r="1054" spans="1:15" ht="16" x14ac:dyDescent="0.2">
      <c r="A1054" s="9" t="s">
        <v>1979</v>
      </c>
      <c r="D1054" s="55" t="s">
        <v>137</v>
      </c>
      <c r="E1054" s="9" t="s">
        <v>129</v>
      </c>
      <c r="F1054" s="9" t="s">
        <v>404</v>
      </c>
      <c r="H1054" s="10">
        <v>2.5</v>
      </c>
      <c r="I1054" s="36" t="s">
        <v>2190</v>
      </c>
      <c r="J1054" s="36">
        <v>0.69</v>
      </c>
      <c r="K1054" s="61" t="s">
        <v>3211</v>
      </c>
      <c r="M1054" s="63">
        <f t="shared" si="11"/>
        <v>0.69</v>
      </c>
      <c r="O1054" s="36">
        <v>-33.840000000000003</v>
      </c>
    </row>
    <row r="1055" spans="1:15" ht="16" x14ac:dyDescent="0.2">
      <c r="A1055" s="9" t="s">
        <v>1979</v>
      </c>
      <c r="D1055" s="55" t="s">
        <v>137</v>
      </c>
      <c r="E1055" s="9" t="s">
        <v>129</v>
      </c>
      <c r="F1055" s="9" t="s">
        <v>404</v>
      </c>
      <c r="H1055" s="9">
        <v>2.5</v>
      </c>
      <c r="I1055" s="36" t="s">
        <v>2191</v>
      </c>
      <c r="J1055" s="36">
        <v>0.37</v>
      </c>
      <c r="K1055" s="61" t="s">
        <v>3211</v>
      </c>
      <c r="M1055" s="63">
        <f t="shared" si="11"/>
        <v>0.37</v>
      </c>
      <c r="O1055" s="36">
        <v>-31</v>
      </c>
    </row>
    <row r="1056" spans="1:15" ht="16" x14ac:dyDescent="0.2">
      <c r="A1056" s="9" t="s">
        <v>1979</v>
      </c>
      <c r="D1056" s="55" t="s">
        <v>137</v>
      </c>
      <c r="E1056" s="9" t="s">
        <v>129</v>
      </c>
      <c r="F1056" s="9" t="s">
        <v>404</v>
      </c>
      <c r="H1056" s="10">
        <v>2.5</v>
      </c>
      <c r="I1056" s="36" t="s">
        <v>2192</v>
      </c>
      <c r="J1056" s="36">
        <v>2.5099999999999998</v>
      </c>
      <c r="K1056" s="61" t="s">
        <v>3211</v>
      </c>
      <c r="M1056" s="63">
        <f t="shared" si="11"/>
        <v>2.5099999999999998</v>
      </c>
      <c r="O1056" s="36">
        <v>-36.869999999999997</v>
      </c>
    </row>
    <row r="1057" spans="1:15" ht="16" x14ac:dyDescent="0.2">
      <c r="A1057" s="9" t="s">
        <v>1979</v>
      </c>
      <c r="D1057" s="55" t="s">
        <v>137</v>
      </c>
      <c r="E1057" s="9" t="s">
        <v>129</v>
      </c>
      <c r="F1057" s="9" t="s">
        <v>404</v>
      </c>
      <c r="H1057" s="9">
        <v>2.5</v>
      </c>
      <c r="I1057" s="36" t="s">
        <v>2193</v>
      </c>
      <c r="J1057" s="36">
        <v>5.16</v>
      </c>
      <c r="K1057" s="61" t="s">
        <v>3211</v>
      </c>
      <c r="M1057" s="63">
        <f t="shared" si="11"/>
        <v>5.16</v>
      </c>
      <c r="O1057" s="36">
        <v>-30.74</v>
      </c>
    </row>
    <row r="1058" spans="1:15" ht="16" x14ac:dyDescent="0.2">
      <c r="A1058" s="9" t="s">
        <v>1979</v>
      </c>
      <c r="D1058" s="55" t="s">
        <v>137</v>
      </c>
      <c r="E1058" s="9" t="s">
        <v>129</v>
      </c>
      <c r="F1058" s="9" t="s">
        <v>404</v>
      </c>
      <c r="H1058" s="10">
        <v>2.5</v>
      </c>
      <c r="I1058" s="36" t="s">
        <v>2194</v>
      </c>
      <c r="J1058" s="36">
        <v>3.97</v>
      </c>
      <c r="K1058" s="61" t="s">
        <v>3211</v>
      </c>
      <c r="M1058" s="63">
        <f t="shared" si="11"/>
        <v>3.97</v>
      </c>
      <c r="O1058" s="36">
        <v>-34.67</v>
      </c>
    </row>
    <row r="1059" spans="1:15" ht="16" x14ac:dyDescent="0.2">
      <c r="A1059" s="9" t="s">
        <v>1979</v>
      </c>
      <c r="D1059" s="55" t="s">
        <v>137</v>
      </c>
      <c r="E1059" s="9" t="s">
        <v>129</v>
      </c>
      <c r="F1059" s="9" t="s">
        <v>404</v>
      </c>
      <c r="H1059" s="9">
        <v>2.5</v>
      </c>
      <c r="I1059" s="36" t="s">
        <v>2195</v>
      </c>
      <c r="J1059" s="36">
        <v>0.36</v>
      </c>
      <c r="K1059" s="61" t="s">
        <v>3211</v>
      </c>
      <c r="M1059" s="63">
        <f t="shared" si="11"/>
        <v>0.36</v>
      </c>
      <c r="O1059" s="36">
        <v>-30</v>
      </c>
    </row>
    <row r="1060" spans="1:15" ht="16" x14ac:dyDescent="0.2">
      <c r="A1060" s="9" t="s">
        <v>1979</v>
      </c>
      <c r="D1060" s="55" t="s">
        <v>137</v>
      </c>
      <c r="E1060" s="9" t="s">
        <v>129</v>
      </c>
      <c r="F1060" s="9" t="s">
        <v>404</v>
      </c>
      <c r="H1060" s="10">
        <v>2.5</v>
      </c>
      <c r="I1060" s="36" t="s">
        <v>2196</v>
      </c>
      <c r="J1060" s="36">
        <v>2.06</v>
      </c>
      <c r="K1060" s="61" t="s">
        <v>3211</v>
      </c>
      <c r="M1060" s="63">
        <f t="shared" si="11"/>
        <v>2.06</v>
      </c>
      <c r="O1060" s="36">
        <v>-33.549999999999997</v>
      </c>
    </row>
    <row r="1061" spans="1:15" ht="16" x14ac:dyDescent="0.2">
      <c r="A1061" s="9" t="s">
        <v>1979</v>
      </c>
      <c r="D1061" s="55" t="s">
        <v>137</v>
      </c>
      <c r="E1061" s="9" t="s">
        <v>129</v>
      </c>
      <c r="F1061" s="9" t="s">
        <v>404</v>
      </c>
      <c r="H1061" s="9">
        <v>2.5</v>
      </c>
      <c r="I1061" s="36" t="s">
        <v>2197</v>
      </c>
      <c r="J1061" s="36">
        <v>1.9</v>
      </c>
      <c r="K1061" s="61" t="s">
        <v>3211</v>
      </c>
      <c r="M1061" s="63">
        <f t="shared" si="11"/>
        <v>1.9</v>
      </c>
      <c r="O1061" s="36">
        <v>-38.93</v>
      </c>
    </row>
    <row r="1062" spans="1:15" ht="16" x14ac:dyDescent="0.2">
      <c r="A1062" s="9" t="s">
        <v>1979</v>
      </c>
      <c r="D1062" s="55" t="s">
        <v>137</v>
      </c>
      <c r="E1062" s="9" t="s">
        <v>129</v>
      </c>
      <c r="F1062" s="9" t="s">
        <v>404</v>
      </c>
      <c r="H1062" s="10">
        <v>2.5</v>
      </c>
      <c r="I1062" s="36" t="s">
        <v>2198</v>
      </c>
      <c r="J1062" s="36">
        <v>0.68</v>
      </c>
      <c r="K1062" s="61" t="s">
        <v>3211</v>
      </c>
      <c r="M1062" s="63">
        <f t="shared" si="11"/>
        <v>0.68</v>
      </c>
      <c r="O1062" s="36">
        <v>-27.87</v>
      </c>
    </row>
    <row r="1063" spans="1:15" ht="16" x14ac:dyDescent="0.2">
      <c r="A1063" s="9" t="s">
        <v>1979</v>
      </c>
      <c r="D1063" s="55" t="s">
        <v>137</v>
      </c>
      <c r="E1063" s="9" t="s">
        <v>129</v>
      </c>
      <c r="F1063" s="9" t="s">
        <v>404</v>
      </c>
      <c r="H1063" s="9">
        <v>2.5</v>
      </c>
      <c r="I1063" s="36" t="s">
        <v>2199</v>
      </c>
      <c r="J1063" s="36">
        <v>2.27</v>
      </c>
      <c r="K1063" s="61" t="s">
        <v>3211</v>
      </c>
      <c r="M1063" s="63">
        <f t="shared" si="11"/>
        <v>2.27</v>
      </c>
      <c r="O1063" s="36">
        <v>-31.17</v>
      </c>
    </row>
    <row r="1064" spans="1:15" ht="16" x14ac:dyDescent="0.2">
      <c r="A1064" s="9" t="s">
        <v>1979</v>
      </c>
      <c r="D1064" s="55" t="s">
        <v>137</v>
      </c>
      <c r="E1064" s="9" t="s">
        <v>129</v>
      </c>
      <c r="F1064" s="9" t="s">
        <v>404</v>
      </c>
      <c r="H1064" s="10">
        <v>2.5</v>
      </c>
      <c r="I1064" s="36" t="s">
        <v>2200</v>
      </c>
      <c r="J1064" s="36">
        <v>3.34</v>
      </c>
      <c r="K1064" s="61" t="s">
        <v>3211</v>
      </c>
      <c r="M1064" s="63">
        <f t="shared" si="11"/>
        <v>3.34</v>
      </c>
      <c r="O1064" s="36">
        <v>-29.34</v>
      </c>
    </row>
    <row r="1065" spans="1:15" ht="16" x14ac:dyDescent="0.2">
      <c r="A1065" s="9" t="s">
        <v>1979</v>
      </c>
      <c r="D1065" s="55" t="s">
        <v>137</v>
      </c>
      <c r="E1065" s="9" t="s">
        <v>129</v>
      </c>
      <c r="F1065" s="9" t="s">
        <v>404</v>
      </c>
      <c r="H1065" s="9">
        <v>2.5</v>
      </c>
      <c r="I1065" s="36" t="s">
        <v>2201</v>
      </c>
      <c r="J1065" s="36">
        <v>1.81</v>
      </c>
      <c r="K1065" s="61" t="s">
        <v>3211</v>
      </c>
      <c r="M1065" s="63">
        <f t="shared" si="11"/>
        <v>1.81</v>
      </c>
      <c r="O1065" s="36">
        <v>-36.159999999999997</v>
      </c>
    </row>
    <row r="1066" spans="1:15" ht="16" x14ac:dyDescent="0.2">
      <c r="A1066" s="9" t="s">
        <v>1979</v>
      </c>
      <c r="D1066" s="55" t="s">
        <v>137</v>
      </c>
      <c r="E1066" s="9" t="s">
        <v>129</v>
      </c>
      <c r="F1066" s="9" t="s">
        <v>404</v>
      </c>
      <c r="H1066" s="10">
        <v>2.5</v>
      </c>
      <c r="I1066" s="36" t="s">
        <v>2202</v>
      </c>
      <c r="J1066" s="36">
        <v>0.28999999999999998</v>
      </c>
      <c r="K1066" s="61" t="s">
        <v>3211</v>
      </c>
      <c r="M1066" s="63">
        <f t="shared" si="11"/>
        <v>0.28999999999999998</v>
      </c>
      <c r="O1066" s="36">
        <v>-29.65</v>
      </c>
    </row>
    <row r="1067" spans="1:15" ht="16" x14ac:dyDescent="0.2">
      <c r="A1067" s="9" t="s">
        <v>1979</v>
      </c>
      <c r="D1067" s="55" t="s">
        <v>137</v>
      </c>
      <c r="E1067" s="9" t="s">
        <v>129</v>
      </c>
      <c r="F1067" s="9" t="s">
        <v>404</v>
      </c>
      <c r="H1067" s="9">
        <v>2.5</v>
      </c>
      <c r="I1067" s="36" t="s">
        <v>2203</v>
      </c>
      <c r="J1067" s="36">
        <v>1.39</v>
      </c>
      <c r="K1067" s="61" t="s">
        <v>3211</v>
      </c>
      <c r="M1067" s="63">
        <f t="shared" si="11"/>
        <v>1.39</v>
      </c>
      <c r="O1067" s="36">
        <v>-31.06</v>
      </c>
    </row>
    <row r="1068" spans="1:15" ht="16" x14ac:dyDescent="0.2">
      <c r="A1068" s="9" t="s">
        <v>1979</v>
      </c>
      <c r="D1068" s="55" t="s">
        <v>137</v>
      </c>
      <c r="E1068" s="9" t="s">
        <v>129</v>
      </c>
      <c r="F1068" s="9" t="s">
        <v>404</v>
      </c>
      <c r="H1068" s="10">
        <v>2.5</v>
      </c>
      <c r="I1068" s="36" t="s">
        <v>2204</v>
      </c>
      <c r="J1068" s="36">
        <v>3.66</v>
      </c>
      <c r="K1068" s="61" t="s">
        <v>3211</v>
      </c>
      <c r="M1068" s="63">
        <f t="shared" si="11"/>
        <v>3.66</v>
      </c>
      <c r="O1068" s="36">
        <v>-31.68</v>
      </c>
    </row>
    <row r="1069" spans="1:15" ht="16" x14ac:dyDescent="0.2">
      <c r="A1069" s="9" t="s">
        <v>1979</v>
      </c>
      <c r="D1069" s="55" t="s">
        <v>137</v>
      </c>
      <c r="E1069" s="9" t="s">
        <v>129</v>
      </c>
      <c r="F1069" s="9" t="s">
        <v>404</v>
      </c>
      <c r="H1069" s="9">
        <v>2.5</v>
      </c>
      <c r="I1069" s="36" t="s">
        <v>2205</v>
      </c>
      <c r="J1069" s="36">
        <v>0.23</v>
      </c>
      <c r="K1069" s="61" t="s">
        <v>3211</v>
      </c>
      <c r="M1069" s="63">
        <f t="shared" si="11"/>
        <v>0.23</v>
      </c>
      <c r="O1069" s="36">
        <v>-30.17</v>
      </c>
    </row>
    <row r="1070" spans="1:15" ht="16" x14ac:dyDescent="0.2">
      <c r="A1070" s="9" t="s">
        <v>1979</v>
      </c>
      <c r="D1070" s="55" t="s">
        <v>137</v>
      </c>
      <c r="E1070" s="9" t="s">
        <v>129</v>
      </c>
      <c r="F1070" s="9" t="s">
        <v>404</v>
      </c>
      <c r="H1070" s="10">
        <v>2.5</v>
      </c>
      <c r="I1070" s="36" t="s">
        <v>2206</v>
      </c>
      <c r="J1070" s="36">
        <v>0.82</v>
      </c>
      <c r="K1070" s="61" t="s">
        <v>3211</v>
      </c>
      <c r="M1070" s="63">
        <f t="shared" ref="M1070:M1110" si="12">J1070</f>
        <v>0.82</v>
      </c>
      <c r="O1070" s="36">
        <v>-31.58</v>
      </c>
    </row>
    <row r="1071" spans="1:15" ht="16" x14ac:dyDescent="0.2">
      <c r="A1071" s="9" t="s">
        <v>1979</v>
      </c>
      <c r="D1071" s="55" t="s">
        <v>137</v>
      </c>
      <c r="E1071" s="9" t="s">
        <v>129</v>
      </c>
      <c r="F1071" s="9" t="s">
        <v>404</v>
      </c>
      <c r="H1071" s="9">
        <v>2.5</v>
      </c>
      <c r="I1071" s="36" t="s">
        <v>2207</v>
      </c>
      <c r="J1071" s="36">
        <v>0.68</v>
      </c>
      <c r="K1071" s="61" t="s">
        <v>3211</v>
      </c>
      <c r="M1071" s="63">
        <f t="shared" si="12"/>
        <v>0.68</v>
      </c>
      <c r="O1071" s="36">
        <v>-31.43</v>
      </c>
    </row>
    <row r="1072" spans="1:15" ht="16" x14ac:dyDescent="0.2">
      <c r="A1072" s="9" t="s">
        <v>1979</v>
      </c>
      <c r="D1072" s="55" t="s">
        <v>137</v>
      </c>
      <c r="E1072" s="9" t="s">
        <v>129</v>
      </c>
      <c r="F1072" s="9" t="s">
        <v>404</v>
      </c>
      <c r="H1072" s="10">
        <v>2.5</v>
      </c>
      <c r="I1072" s="36" t="s">
        <v>2208</v>
      </c>
      <c r="J1072" s="36">
        <v>0.28000000000000003</v>
      </c>
      <c r="K1072" s="61" t="s">
        <v>3211</v>
      </c>
      <c r="M1072" s="63">
        <f t="shared" si="12"/>
        <v>0.28000000000000003</v>
      </c>
      <c r="O1072" s="36">
        <v>-25.52</v>
      </c>
    </row>
    <row r="1073" spans="1:15" ht="16" x14ac:dyDescent="0.2">
      <c r="A1073" s="9" t="s">
        <v>1979</v>
      </c>
      <c r="D1073" s="55" t="s">
        <v>137</v>
      </c>
      <c r="E1073" s="9" t="s">
        <v>129</v>
      </c>
      <c r="F1073" s="9" t="s">
        <v>404</v>
      </c>
      <c r="H1073" s="9">
        <v>2.5</v>
      </c>
      <c r="I1073" s="36" t="s">
        <v>2209</v>
      </c>
      <c r="J1073" s="36">
        <v>2.19</v>
      </c>
      <c r="K1073" s="61" t="s">
        <v>3211</v>
      </c>
      <c r="M1073" s="63">
        <f t="shared" si="12"/>
        <v>2.19</v>
      </c>
      <c r="O1073" s="36">
        <v>-31.1</v>
      </c>
    </row>
    <row r="1074" spans="1:15" ht="16" x14ac:dyDescent="0.2">
      <c r="A1074" s="9" t="s">
        <v>1979</v>
      </c>
      <c r="D1074" s="55" t="s">
        <v>137</v>
      </c>
      <c r="E1074" s="9" t="s">
        <v>129</v>
      </c>
      <c r="F1074" s="9" t="s">
        <v>404</v>
      </c>
      <c r="H1074" s="10">
        <v>2.5</v>
      </c>
      <c r="I1074" s="36" t="s">
        <v>2210</v>
      </c>
      <c r="J1074" s="36">
        <v>0.3</v>
      </c>
      <c r="K1074" s="61" t="s">
        <v>3211</v>
      </c>
      <c r="M1074" s="63">
        <f t="shared" si="12"/>
        <v>0.3</v>
      </c>
      <c r="O1074" s="36">
        <v>-30.11</v>
      </c>
    </row>
    <row r="1075" spans="1:15" ht="16" x14ac:dyDescent="0.2">
      <c r="A1075" s="9" t="s">
        <v>1979</v>
      </c>
      <c r="D1075" s="55" t="s">
        <v>137</v>
      </c>
      <c r="E1075" s="9" t="s">
        <v>129</v>
      </c>
      <c r="F1075" s="9" t="s">
        <v>404</v>
      </c>
      <c r="H1075" s="9">
        <v>2.5</v>
      </c>
      <c r="I1075" s="36" t="s">
        <v>2211</v>
      </c>
      <c r="J1075" s="36">
        <v>3.17</v>
      </c>
      <c r="K1075" s="61" t="s">
        <v>3211</v>
      </c>
      <c r="M1075" s="63">
        <f t="shared" si="12"/>
        <v>3.17</v>
      </c>
      <c r="O1075" s="36">
        <v>-34.44</v>
      </c>
    </row>
    <row r="1076" spans="1:15" ht="16" x14ac:dyDescent="0.2">
      <c r="A1076" s="9" t="s">
        <v>1979</v>
      </c>
      <c r="D1076" s="55" t="s">
        <v>137</v>
      </c>
      <c r="E1076" s="9" t="s">
        <v>129</v>
      </c>
      <c r="F1076" s="9" t="s">
        <v>404</v>
      </c>
      <c r="H1076" s="10">
        <v>2.5</v>
      </c>
      <c r="I1076" s="36" t="s">
        <v>2212</v>
      </c>
      <c r="J1076" s="36">
        <v>0.92</v>
      </c>
      <c r="K1076" s="61" t="s">
        <v>3211</v>
      </c>
      <c r="M1076" s="63">
        <f t="shared" si="12"/>
        <v>0.92</v>
      </c>
      <c r="O1076" s="36">
        <v>-31.49</v>
      </c>
    </row>
    <row r="1077" spans="1:15" ht="16" x14ac:dyDescent="0.2">
      <c r="A1077" s="9" t="s">
        <v>1979</v>
      </c>
      <c r="D1077" s="55" t="s">
        <v>137</v>
      </c>
      <c r="E1077" s="9" t="s">
        <v>129</v>
      </c>
      <c r="F1077" s="9" t="s">
        <v>404</v>
      </c>
      <c r="H1077" s="9">
        <v>2.5</v>
      </c>
      <c r="I1077" s="36" t="s">
        <v>2213</v>
      </c>
      <c r="J1077" s="36">
        <v>2.4700000000000002</v>
      </c>
      <c r="K1077" s="61" t="s">
        <v>3211</v>
      </c>
      <c r="M1077" s="63">
        <f t="shared" si="12"/>
        <v>2.4700000000000002</v>
      </c>
      <c r="O1077" s="36">
        <v>-36.92</v>
      </c>
    </row>
    <row r="1078" spans="1:15" ht="16" x14ac:dyDescent="0.2">
      <c r="A1078" s="9" t="s">
        <v>1979</v>
      </c>
      <c r="D1078" s="55" t="s">
        <v>137</v>
      </c>
      <c r="E1078" s="9" t="s">
        <v>129</v>
      </c>
      <c r="F1078" s="9" t="s">
        <v>404</v>
      </c>
      <c r="H1078" s="10">
        <v>2.5</v>
      </c>
      <c r="I1078" s="36" t="s">
        <v>2214</v>
      </c>
      <c r="J1078" s="36">
        <v>2.4900000000000002</v>
      </c>
      <c r="K1078" s="61" t="s">
        <v>3211</v>
      </c>
      <c r="M1078" s="63">
        <f t="shared" si="12"/>
        <v>2.4900000000000002</v>
      </c>
      <c r="O1078" s="36">
        <v>-44.83</v>
      </c>
    </row>
    <row r="1079" spans="1:15" ht="16" x14ac:dyDescent="0.2">
      <c r="A1079" s="9" t="s">
        <v>1979</v>
      </c>
      <c r="D1079" s="55" t="s">
        <v>137</v>
      </c>
      <c r="E1079" s="9" t="s">
        <v>129</v>
      </c>
      <c r="F1079" s="9" t="s">
        <v>404</v>
      </c>
      <c r="H1079" s="9">
        <v>2.5</v>
      </c>
      <c r="I1079" s="36" t="s">
        <v>2215</v>
      </c>
      <c r="J1079" s="36">
        <v>2.15</v>
      </c>
      <c r="K1079" s="61" t="s">
        <v>3211</v>
      </c>
      <c r="M1079" s="63">
        <f t="shared" si="12"/>
        <v>2.15</v>
      </c>
      <c r="O1079" s="36">
        <v>-33.57</v>
      </c>
    </row>
    <row r="1080" spans="1:15" ht="16" x14ac:dyDescent="0.2">
      <c r="A1080" s="9" t="s">
        <v>1979</v>
      </c>
      <c r="D1080" s="55" t="s">
        <v>137</v>
      </c>
      <c r="E1080" s="9" t="s">
        <v>129</v>
      </c>
      <c r="F1080" s="9" t="s">
        <v>404</v>
      </c>
      <c r="H1080" s="10">
        <v>2.5</v>
      </c>
      <c r="I1080" s="36" t="s">
        <v>2216</v>
      </c>
      <c r="J1080" s="36">
        <v>2.61</v>
      </c>
      <c r="K1080" s="61" t="s">
        <v>3211</v>
      </c>
      <c r="M1080" s="63">
        <f t="shared" si="12"/>
        <v>2.61</v>
      </c>
      <c r="O1080" s="36">
        <v>-38.729999999999997</v>
      </c>
    </row>
    <row r="1081" spans="1:15" ht="16" x14ac:dyDescent="0.2">
      <c r="A1081" s="9" t="s">
        <v>1979</v>
      </c>
      <c r="D1081" s="55" t="s">
        <v>137</v>
      </c>
      <c r="E1081" s="9" t="s">
        <v>129</v>
      </c>
      <c r="F1081" s="9" t="s">
        <v>404</v>
      </c>
      <c r="H1081" s="9">
        <v>2.5</v>
      </c>
      <c r="I1081" s="36" t="s">
        <v>2217</v>
      </c>
      <c r="J1081" s="36">
        <v>2.84</v>
      </c>
      <c r="K1081" s="61" t="s">
        <v>3211</v>
      </c>
      <c r="M1081" s="63">
        <f t="shared" si="12"/>
        <v>2.84</v>
      </c>
      <c r="O1081" s="36">
        <v>-38.450000000000003</v>
      </c>
    </row>
    <row r="1082" spans="1:15" ht="16" x14ac:dyDescent="0.2">
      <c r="A1082" s="9" t="s">
        <v>1979</v>
      </c>
      <c r="D1082" s="55" t="s">
        <v>137</v>
      </c>
      <c r="E1082" s="9" t="s">
        <v>129</v>
      </c>
      <c r="F1082" s="9" t="s">
        <v>404</v>
      </c>
      <c r="H1082" s="10">
        <v>2.5</v>
      </c>
      <c r="I1082" s="36" t="s">
        <v>2218</v>
      </c>
      <c r="J1082" s="36">
        <v>0.8</v>
      </c>
      <c r="K1082" s="61" t="s">
        <v>3211</v>
      </c>
      <c r="M1082" s="63">
        <f t="shared" si="12"/>
        <v>0.8</v>
      </c>
      <c r="O1082" s="36">
        <v>-34.79</v>
      </c>
    </row>
    <row r="1083" spans="1:15" ht="16" x14ac:dyDescent="0.2">
      <c r="A1083" s="9" t="s">
        <v>1979</v>
      </c>
      <c r="D1083" s="55" t="s">
        <v>137</v>
      </c>
      <c r="E1083" s="9" t="s">
        <v>129</v>
      </c>
      <c r="F1083" s="9" t="s">
        <v>404</v>
      </c>
      <c r="H1083" s="9">
        <v>2.5</v>
      </c>
      <c r="I1083" s="36" t="s">
        <v>2219</v>
      </c>
      <c r="J1083" s="36">
        <v>1.95</v>
      </c>
      <c r="K1083" s="61" t="s">
        <v>3211</v>
      </c>
      <c r="M1083" s="63">
        <f t="shared" si="12"/>
        <v>1.95</v>
      </c>
      <c r="O1083" s="36">
        <v>-34.299999999999997</v>
      </c>
    </row>
    <row r="1084" spans="1:15" ht="16" x14ac:dyDescent="0.2">
      <c r="A1084" s="9" t="s">
        <v>1979</v>
      </c>
      <c r="D1084" s="55" t="s">
        <v>137</v>
      </c>
      <c r="E1084" s="9" t="s">
        <v>129</v>
      </c>
      <c r="F1084" s="9" t="s">
        <v>404</v>
      </c>
      <c r="H1084" s="10">
        <v>2.5</v>
      </c>
      <c r="I1084" s="36" t="s">
        <v>2220</v>
      </c>
      <c r="J1084" s="36">
        <v>3.13</v>
      </c>
      <c r="K1084" s="61" t="s">
        <v>3211</v>
      </c>
      <c r="M1084" s="63">
        <f t="shared" si="12"/>
        <v>3.13</v>
      </c>
      <c r="O1084" s="36">
        <v>-33.950000000000003</v>
      </c>
    </row>
    <row r="1085" spans="1:15" ht="16" x14ac:dyDescent="0.2">
      <c r="A1085" s="9" t="s">
        <v>1979</v>
      </c>
      <c r="D1085" s="55" t="s">
        <v>137</v>
      </c>
      <c r="E1085" s="9" t="s">
        <v>129</v>
      </c>
      <c r="F1085" s="9" t="s">
        <v>404</v>
      </c>
      <c r="H1085" s="9">
        <v>2.5</v>
      </c>
      <c r="I1085" s="36" t="s">
        <v>2221</v>
      </c>
      <c r="J1085" s="36">
        <v>0.52</v>
      </c>
      <c r="K1085" s="61" t="s">
        <v>3211</v>
      </c>
      <c r="M1085" s="63">
        <f t="shared" si="12"/>
        <v>0.52</v>
      </c>
      <c r="O1085" s="36">
        <v>-34.26</v>
      </c>
    </row>
    <row r="1086" spans="1:15" ht="16" x14ac:dyDescent="0.2">
      <c r="A1086" s="9" t="s">
        <v>1979</v>
      </c>
      <c r="D1086" s="55" t="s">
        <v>137</v>
      </c>
      <c r="E1086" s="9" t="s">
        <v>129</v>
      </c>
      <c r="F1086" s="9" t="s">
        <v>404</v>
      </c>
      <c r="H1086" s="10">
        <v>2.5</v>
      </c>
      <c r="I1086" s="36" t="s">
        <v>2222</v>
      </c>
      <c r="J1086" s="36">
        <v>3.96</v>
      </c>
      <c r="K1086" s="61" t="s">
        <v>3211</v>
      </c>
      <c r="M1086" s="63">
        <f t="shared" si="12"/>
        <v>3.96</v>
      </c>
      <c r="O1086" s="36">
        <v>-38.58</v>
      </c>
    </row>
    <row r="1087" spans="1:15" ht="16" x14ac:dyDescent="0.2">
      <c r="A1087" s="9" t="s">
        <v>1979</v>
      </c>
      <c r="D1087" s="55" t="s">
        <v>137</v>
      </c>
      <c r="E1087" s="9" t="s">
        <v>129</v>
      </c>
      <c r="F1087" s="9" t="s">
        <v>404</v>
      </c>
      <c r="H1087" s="9">
        <v>2.5</v>
      </c>
      <c r="I1087" s="36" t="s">
        <v>2223</v>
      </c>
      <c r="J1087" s="36">
        <v>3.35</v>
      </c>
      <c r="K1087" s="61" t="s">
        <v>3211</v>
      </c>
      <c r="M1087" s="63">
        <f t="shared" si="12"/>
        <v>3.35</v>
      </c>
      <c r="O1087" s="36">
        <v>-36.14</v>
      </c>
    </row>
    <row r="1088" spans="1:15" ht="16" x14ac:dyDescent="0.2">
      <c r="A1088" s="9" t="s">
        <v>1979</v>
      </c>
      <c r="D1088" s="55" t="s">
        <v>137</v>
      </c>
      <c r="E1088" s="9" t="s">
        <v>129</v>
      </c>
      <c r="F1088" s="9" t="s">
        <v>404</v>
      </c>
      <c r="H1088" s="10">
        <v>2.5</v>
      </c>
      <c r="I1088" s="36" t="s">
        <v>2224</v>
      </c>
      <c r="J1088" s="36">
        <v>0.62</v>
      </c>
      <c r="K1088" s="61" t="s">
        <v>3211</v>
      </c>
      <c r="M1088" s="63">
        <f t="shared" si="12"/>
        <v>0.62</v>
      </c>
      <c r="O1088" s="36">
        <v>-34.26</v>
      </c>
    </row>
    <row r="1089" spans="1:15" ht="16" x14ac:dyDescent="0.2">
      <c r="A1089" s="9" t="s">
        <v>1979</v>
      </c>
      <c r="D1089" s="55" t="s">
        <v>137</v>
      </c>
      <c r="E1089" s="9" t="s">
        <v>129</v>
      </c>
      <c r="F1089" s="9" t="s">
        <v>404</v>
      </c>
      <c r="H1089" s="9">
        <v>2.5</v>
      </c>
      <c r="I1089" s="36" t="s">
        <v>2225</v>
      </c>
      <c r="J1089" s="36">
        <v>2.54</v>
      </c>
      <c r="K1089" s="61" t="s">
        <v>3211</v>
      </c>
      <c r="M1089" s="63">
        <f t="shared" si="12"/>
        <v>2.54</v>
      </c>
      <c r="O1089" s="36">
        <v>-36.92</v>
      </c>
    </row>
    <row r="1090" spans="1:15" ht="16" x14ac:dyDescent="0.2">
      <c r="A1090" s="9" t="s">
        <v>1979</v>
      </c>
      <c r="D1090" s="55" t="s">
        <v>137</v>
      </c>
      <c r="E1090" s="9" t="s">
        <v>128</v>
      </c>
      <c r="F1090" s="9" t="s">
        <v>404</v>
      </c>
      <c r="H1090" s="10">
        <v>2.5</v>
      </c>
      <c r="I1090" s="36" t="s">
        <v>2226</v>
      </c>
      <c r="J1090" s="36">
        <v>0.02</v>
      </c>
      <c r="K1090" s="61" t="s">
        <v>3211</v>
      </c>
      <c r="M1090" s="63">
        <f t="shared" si="12"/>
        <v>0.02</v>
      </c>
      <c r="O1090" s="36">
        <v>-33.31</v>
      </c>
    </row>
    <row r="1091" spans="1:15" ht="16" x14ac:dyDescent="0.2">
      <c r="A1091" s="9" t="s">
        <v>1979</v>
      </c>
      <c r="D1091" s="55" t="s">
        <v>137</v>
      </c>
      <c r="E1091" s="9" t="s">
        <v>128</v>
      </c>
      <c r="F1091" s="9" t="s">
        <v>404</v>
      </c>
      <c r="H1091" s="9">
        <v>2.5</v>
      </c>
      <c r="I1091" s="36" t="s">
        <v>2227</v>
      </c>
      <c r="J1091" s="36">
        <v>2.04</v>
      </c>
      <c r="K1091" s="61" t="s">
        <v>3211</v>
      </c>
      <c r="M1091" s="63">
        <f t="shared" si="12"/>
        <v>2.04</v>
      </c>
      <c r="O1091" s="36">
        <v>-35.32</v>
      </c>
    </row>
    <row r="1092" spans="1:15" ht="16" x14ac:dyDescent="0.2">
      <c r="A1092" s="9" t="s">
        <v>1979</v>
      </c>
      <c r="D1092" s="55" t="s">
        <v>137</v>
      </c>
      <c r="E1092" s="9" t="s">
        <v>128</v>
      </c>
      <c r="F1092" s="9" t="s">
        <v>404</v>
      </c>
      <c r="H1092" s="10">
        <v>2.5</v>
      </c>
      <c r="I1092" s="36" t="s">
        <v>2228</v>
      </c>
      <c r="J1092" s="36">
        <v>2.2000000000000002</v>
      </c>
      <c r="K1092" s="61" t="s">
        <v>3211</v>
      </c>
      <c r="M1092" s="63">
        <f t="shared" si="12"/>
        <v>2.2000000000000002</v>
      </c>
      <c r="O1092" s="36">
        <v>-35.72</v>
      </c>
    </row>
    <row r="1093" spans="1:15" ht="16" x14ac:dyDescent="0.2">
      <c r="A1093" s="9" t="s">
        <v>1979</v>
      </c>
      <c r="D1093" s="55" t="s">
        <v>137</v>
      </c>
      <c r="E1093" s="9" t="s">
        <v>128</v>
      </c>
      <c r="F1093" s="9" t="s">
        <v>404</v>
      </c>
      <c r="H1093" s="9">
        <v>2.5</v>
      </c>
      <c r="I1093" s="36" t="s">
        <v>2229</v>
      </c>
      <c r="J1093" s="36">
        <v>2.75</v>
      </c>
      <c r="K1093" s="61" t="s">
        <v>3211</v>
      </c>
      <c r="M1093" s="63">
        <f t="shared" si="12"/>
        <v>2.75</v>
      </c>
      <c r="O1093" s="36">
        <v>-37.08</v>
      </c>
    </row>
    <row r="1094" spans="1:15" ht="16" x14ac:dyDescent="0.2">
      <c r="A1094" s="9" t="s">
        <v>1979</v>
      </c>
      <c r="D1094" s="55" t="s">
        <v>137</v>
      </c>
      <c r="E1094" s="9" t="s">
        <v>129</v>
      </c>
      <c r="F1094" s="9" t="s">
        <v>404</v>
      </c>
      <c r="H1094" s="10">
        <v>2.5</v>
      </c>
      <c r="I1094" s="36" t="s">
        <v>2230</v>
      </c>
      <c r="J1094" s="36">
        <v>0.5</v>
      </c>
      <c r="K1094" s="61" t="s">
        <v>3211</v>
      </c>
      <c r="M1094" s="63">
        <f t="shared" si="12"/>
        <v>0.5</v>
      </c>
      <c r="O1094" s="36">
        <v>-33.049999999999997</v>
      </c>
    </row>
    <row r="1095" spans="1:15" ht="16" x14ac:dyDescent="0.2">
      <c r="A1095" s="9" t="s">
        <v>1979</v>
      </c>
      <c r="D1095" s="55" t="s">
        <v>137</v>
      </c>
      <c r="E1095" s="9" t="s">
        <v>129</v>
      </c>
      <c r="F1095" s="9" t="s">
        <v>404</v>
      </c>
      <c r="H1095" s="9">
        <v>2.5</v>
      </c>
      <c r="I1095" s="36" t="s">
        <v>2231</v>
      </c>
      <c r="J1095" s="36">
        <v>3.49</v>
      </c>
      <c r="K1095" s="61" t="s">
        <v>3211</v>
      </c>
      <c r="M1095" s="63">
        <f t="shared" si="12"/>
        <v>3.49</v>
      </c>
      <c r="O1095" s="36">
        <v>-37.049999999999997</v>
      </c>
    </row>
    <row r="1096" spans="1:15" ht="16" x14ac:dyDescent="0.2">
      <c r="A1096" s="9" t="s">
        <v>1979</v>
      </c>
      <c r="D1096" s="55" t="s">
        <v>137</v>
      </c>
      <c r="E1096" s="9" t="s">
        <v>129</v>
      </c>
      <c r="F1096" s="9" t="s">
        <v>404</v>
      </c>
      <c r="H1096" s="10">
        <v>2.5</v>
      </c>
      <c r="I1096" s="36" t="s">
        <v>2232</v>
      </c>
      <c r="J1096" s="36">
        <v>0.19</v>
      </c>
      <c r="K1096" s="61" t="s">
        <v>3211</v>
      </c>
      <c r="M1096" s="63">
        <f t="shared" si="12"/>
        <v>0.19</v>
      </c>
      <c r="O1096" s="36">
        <v>-33.869999999999997</v>
      </c>
    </row>
    <row r="1097" spans="1:15" ht="16" x14ac:dyDescent="0.2">
      <c r="A1097" s="9" t="s">
        <v>1979</v>
      </c>
      <c r="D1097" s="55" t="s">
        <v>137</v>
      </c>
      <c r="E1097" s="9" t="s">
        <v>129</v>
      </c>
      <c r="F1097" s="9" t="s">
        <v>404</v>
      </c>
      <c r="H1097" s="9">
        <v>2.5</v>
      </c>
      <c r="I1097" s="36" t="s">
        <v>2233</v>
      </c>
      <c r="J1097" s="36">
        <v>0.38</v>
      </c>
      <c r="K1097" s="61" t="s">
        <v>3211</v>
      </c>
      <c r="M1097" s="63">
        <f t="shared" si="12"/>
        <v>0.38</v>
      </c>
      <c r="O1097" s="36">
        <v>-31.21</v>
      </c>
    </row>
    <row r="1098" spans="1:15" ht="16" x14ac:dyDescent="0.2">
      <c r="A1098" s="9" t="s">
        <v>1979</v>
      </c>
      <c r="D1098" s="55" t="s">
        <v>137</v>
      </c>
      <c r="E1098" s="9" t="s">
        <v>129</v>
      </c>
      <c r="F1098" s="9" t="s">
        <v>404</v>
      </c>
      <c r="H1098" s="10">
        <v>2.5</v>
      </c>
      <c r="I1098" s="36" t="s">
        <v>2234</v>
      </c>
      <c r="J1098" s="36">
        <v>5.9</v>
      </c>
      <c r="K1098" s="61" t="s">
        <v>3211</v>
      </c>
      <c r="M1098" s="63">
        <f t="shared" si="12"/>
        <v>5.9</v>
      </c>
      <c r="O1098" s="36">
        <v>-34.71</v>
      </c>
    </row>
    <row r="1099" spans="1:15" ht="16" x14ac:dyDescent="0.2">
      <c r="A1099" s="9" t="s">
        <v>1979</v>
      </c>
      <c r="D1099" s="55" t="s">
        <v>137</v>
      </c>
      <c r="E1099" s="9" t="s">
        <v>128</v>
      </c>
      <c r="F1099" s="9" t="s">
        <v>404</v>
      </c>
      <c r="H1099" s="9">
        <v>2.5</v>
      </c>
      <c r="I1099" s="36" t="s">
        <v>2235</v>
      </c>
      <c r="J1099" s="36">
        <v>1.41</v>
      </c>
      <c r="K1099" s="61" t="s">
        <v>3211</v>
      </c>
      <c r="M1099" s="63">
        <f t="shared" si="12"/>
        <v>1.41</v>
      </c>
      <c r="O1099" s="36">
        <v>-32.75</v>
      </c>
    </row>
    <row r="1100" spans="1:15" ht="16" x14ac:dyDescent="0.2">
      <c r="A1100" s="9" t="s">
        <v>1979</v>
      </c>
      <c r="D1100" s="55" t="s">
        <v>137</v>
      </c>
      <c r="E1100" s="9" t="s">
        <v>128</v>
      </c>
      <c r="F1100" s="9" t="s">
        <v>404</v>
      </c>
      <c r="H1100" s="10">
        <v>2.5</v>
      </c>
      <c r="I1100" s="36" t="s">
        <v>2236</v>
      </c>
      <c r="J1100" s="36">
        <v>0.52</v>
      </c>
      <c r="K1100" s="61" t="s">
        <v>3211</v>
      </c>
      <c r="M1100" s="63">
        <f t="shared" si="12"/>
        <v>0.52</v>
      </c>
      <c r="O1100" s="36">
        <v>-30.12</v>
      </c>
    </row>
    <row r="1101" spans="1:15" ht="16" x14ac:dyDescent="0.2">
      <c r="A1101" s="9" t="s">
        <v>1979</v>
      </c>
      <c r="D1101" s="55" t="s">
        <v>137</v>
      </c>
      <c r="E1101" s="9" t="s">
        <v>128</v>
      </c>
      <c r="F1101" s="9" t="s">
        <v>404</v>
      </c>
      <c r="H1101" s="9">
        <v>2.5</v>
      </c>
      <c r="I1101" s="36" t="s">
        <v>2237</v>
      </c>
      <c r="J1101" s="36">
        <v>0.23</v>
      </c>
      <c r="K1101" s="61" t="s">
        <v>3211</v>
      </c>
      <c r="M1101" s="63">
        <f t="shared" si="12"/>
        <v>0.23</v>
      </c>
      <c r="O1101" s="36">
        <v>-30.95</v>
      </c>
    </row>
    <row r="1102" spans="1:15" ht="16" x14ac:dyDescent="0.2">
      <c r="A1102" s="9" t="s">
        <v>1979</v>
      </c>
      <c r="D1102" s="55" t="s">
        <v>137</v>
      </c>
      <c r="E1102" s="9" t="s">
        <v>129</v>
      </c>
      <c r="F1102" s="9" t="s">
        <v>404</v>
      </c>
      <c r="H1102" s="10">
        <v>2.5</v>
      </c>
      <c r="I1102" s="36" t="s">
        <v>2238</v>
      </c>
      <c r="J1102" s="36">
        <v>0.19</v>
      </c>
      <c r="K1102" s="61" t="s">
        <v>3211</v>
      </c>
      <c r="M1102" s="63">
        <f t="shared" si="12"/>
        <v>0.19</v>
      </c>
      <c r="O1102" s="36">
        <v>-27.74</v>
      </c>
    </row>
    <row r="1103" spans="1:15" ht="16" x14ac:dyDescent="0.2">
      <c r="A1103" s="9" t="s">
        <v>1979</v>
      </c>
      <c r="D1103" s="55" t="s">
        <v>137</v>
      </c>
      <c r="E1103" s="9" t="s">
        <v>128</v>
      </c>
      <c r="F1103" s="9" t="s">
        <v>404</v>
      </c>
      <c r="H1103" s="9">
        <v>2.5</v>
      </c>
      <c r="I1103" s="36" t="s">
        <v>2239</v>
      </c>
      <c r="J1103" s="36">
        <v>0.49</v>
      </c>
      <c r="K1103" s="61" t="s">
        <v>3211</v>
      </c>
      <c r="M1103" s="63">
        <f t="shared" si="12"/>
        <v>0.49</v>
      </c>
      <c r="O1103" s="36">
        <v>-35.35</v>
      </c>
    </row>
    <row r="1104" spans="1:15" ht="16" x14ac:dyDescent="0.2">
      <c r="A1104" s="9" t="s">
        <v>1979</v>
      </c>
      <c r="D1104" s="55" t="s">
        <v>137</v>
      </c>
      <c r="E1104" s="9" t="s">
        <v>128</v>
      </c>
      <c r="F1104" s="9" t="s">
        <v>404</v>
      </c>
      <c r="H1104" s="10">
        <v>2.5</v>
      </c>
      <c r="I1104" s="36" t="s">
        <v>2240</v>
      </c>
      <c r="J1104" s="36">
        <v>0.51</v>
      </c>
      <c r="K1104" s="61" t="s">
        <v>3211</v>
      </c>
      <c r="M1104" s="63">
        <f t="shared" si="12"/>
        <v>0.51</v>
      </c>
      <c r="O1104" s="36">
        <v>-35.450000000000003</v>
      </c>
    </row>
    <row r="1105" spans="1:15" ht="16" x14ac:dyDescent="0.2">
      <c r="A1105" s="9" t="s">
        <v>1979</v>
      </c>
      <c r="D1105" s="55" t="s">
        <v>137</v>
      </c>
      <c r="E1105" s="9" t="s">
        <v>129</v>
      </c>
      <c r="F1105" s="9" t="s">
        <v>404</v>
      </c>
      <c r="H1105" s="9">
        <v>2.5</v>
      </c>
      <c r="I1105" s="36" t="s">
        <v>2241</v>
      </c>
      <c r="J1105" s="36">
        <v>0.67</v>
      </c>
      <c r="K1105" s="61" t="s">
        <v>3211</v>
      </c>
      <c r="M1105" s="63">
        <f t="shared" si="12"/>
        <v>0.67</v>
      </c>
      <c r="O1105" s="36">
        <v>-35.29</v>
      </c>
    </row>
    <row r="1106" spans="1:15" ht="16" x14ac:dyDescent="0.2">
      <c r="A1106" s="9" t="s">
        <v>1979</v>
      </c>
      <c r="D1106" s="55" t="s">
        <v>137</v>
      </c>
      <c r="E1106" s="9" t="s">
        <v>129</v>
      </c>
      <c r="F1106" s="9" t="s">
        <v>404</v>
      </c>
      <c r="H1106" s="10">
        <v>2.5</v>
      </c>
      <c r="I1106" s="36" t="s">
        <v>2242</v>
      </c>
      <c r="J1106" s="36">
        <v>0.75</v>
      </c>
      <c r="K1106" s="61" t="s">
        <v>3211</v>
      </c>
      <c r="M1106" s="63">
        <f t="shared" si="12"/>
        <v>0.75</v>
      </c>
      <c r="O1106" s="36">
        <v>-35.549999999999997</v>
      </c>
    </row>
    <row r="1107" spans="1:15" ht="16" x14ac:dyDescent="0.2">
      <c r="A1107" s="9" t="s">
        <v>1979</v>
      </c>
      <c r="D1107" s="55" t="s">
        <v>137</v>
      </c>
      <c r="E1107" s="9" t="s">
        <v>129</v>
      </c>
      <c r="F1107" s="9" t="s">
        <v>404</v>
      </c>
      <c r="H1107" s="9">
        <v>2.5</v>
      </c>
      <c r="I1107" s="36" t="s">
        <v>2243</v>
      </c>
      <c r="J1107" s="36">
        <v>1.05</v>
      </c>
      <c r="K1107" s="61" t="s">
        <v>3211</v>
      </c>
      <c r="M1107" s="63">
        <f t="shared" si="12"/>
        <v>1.05</v>
      </c>
      <c r="O1107" s="36">
        <v>-34.46</v>
      </c>
    </row>
    <row r="1108" spans="1:15" ht="16" x14ac:dyDescent="0.2">
      <c r="A1108" s="9" t="s">
        <v>1979</v>
      </c>
      <c r="D1108" s="55" t="s">
        <v>137</v>
      </c>
      <c r="E1108" s="9" t="s">
        <v>129</v>
      </c>
      <c r="F1108" s="9" t="s">
        <v>404</v>
      </c>
      <c r="H1108" s="10">
        <v>2.5</v>
      </c>
      <c r="I1108" s="36" t="s">
        <v>2244</v>
      </c>
      <c r="J1108" s="36">
        <v>0.91</v>
      </c>
      <c r="K1108" s="61" t="s">
        <v>3211</v>
      </c>
      <c r="M1108" s="63">
        <f t="shared" si="12"/>
        <v>0.91</v>
      </c>
      <c r="O1108" s="36">
        <v>-34.619999999999997</v>
      </c>
    </row>
    <row r="1109" spans="1:15" ht="16" x14ac:dyDescent="0.2">
      <c r="A1109" s="9" t="s">
        <v>1979</v>
      </c>
      <c r="D1109" s="55" t="s">
        <v>137</v>
      </c>
      <c r="E1109" s="9" t="s">
        <v>129</v>
      </c>
      <c r="F1109" s="9" t="s">
        <v>404</v>
      </c>
      <c r="H1109" s="9">
        <v>2.5</v>
      </c>
      <c r="I1109" s="36" t="s">
        <v>2245</v>
      </c>
      <c r="J1109" s="36">
        <v>0.35</v>
      </c>
      <c r="K1109" s="61" t="s">
        <v>3211</v>
      </c>
      <c r="M1109" s="63">
        <f t="shared" si="12"/>
        <v>0.35</v>
      </c>
      <c r="O1109" s="36">
        <v>-24.03</v>
      </c>
    </row>
    <row r="1110" spans="1:15" ht="16" x14ac:dyDescent="0.2">
      <c r="A1110" s="9" t="s">
        <v>1979</v>
      </c>
      <c r="D1110" s="55" t="s">
        <v>137</v>
      </c>
      <c r="E1110" s="9" t="s">
        <v>129</v>
      </c>
      <c r="F1110" s="9" t="s">
        <v>404</v>
      </c>
      <c r="H1110" s="10">
        <v>2.5</v>
      </c>
      <c r="I1110" s="36" t="s">
        <v>2246</v>
      </c>
      <c r="J1110" s="36">
        <v>0.56999999999999995</v>
      </c>
      <c r="K1110" s="61" t="s">
        <v>3211</v>
      </c>
      <c r="M1110" s="63">
        <f t="shared" si="12"/>
        <v>0.56999999999999995</v>
      </c>
      <c r="O1110" s="36">
        <v>-29.72</v>
      </c>
    </row>
    <row r="1111" spans="1:15" ht="16" x14ac:dyDescent="0.2">
      <c r="A1111" s="9" t="s">
        <v>2247</v>
      </c>
      <c r="C1111" s="9" t="s">
        <v>2254</v>
      </c>
      <c r="D1111" s="55" t="s">
        <v>2255</v>
      </c>
      <c r="E1111" s="9" t="s">
        <v>128</v>
      </c>
      <c r="F1111" s="9" t="s">
        <v>404</v>
      </c>
      <c r="H1111" s="9">
        <v>2.7</v>
      </c>
      <c r="I1111" s="36" t="s">
        <v>2248</v>
      </c>
      <c r="J1111" s="36" t="s">
        <v>130</v>
      </c>
      <c r="O1111" s="36">
        <v>-25.3</v>
      </c>
    </row>
    <row r="1112" spans="1:15" ht="16" x14ac:dyDescent="0.2">
      <c r="A1112" s="9" t="s">
        <v>2247</v>
      </c>
      <c r="C1112" s="9" t="s">
        <v>2254</v>
      </c>
      <c r="D1112" s="55" t="s">
        <v>2255</v>
      </c>
      <c r="E1112" s="9" t="s">
        <v>128</v>
      </c>
      <c r="F1112" s="9" t="s">
        <v>404</v>
      </c>
      <c r="H1112" s="9">
        <v>2.7</v>
      </c>
      <c r="I1112" s="36" t="s">
        <v>2248</v>
      </c>
      <c r="J1112" s="36" t="s">
        <v>130</v>
      </c>
      <c r="O1112" s="36">
        <v>-25.5</v>
      </c>
    </row>
    <row r="1113" spans="1:15" ht="16" x14ac:dyDescent="0.2">
      <c r="A1113" s="9" t="s">
        <v>2247</v>
      </c>
      <c r="C1113" s="9" t="s">
        <v>2254</v>
      </c>
      <c r="D1113" s="55" t="s">
        <v>2255</v>
      </c>
      <c r="E1113" s="9" t="s">
        <v>128</v>
      </c>
      <c r="F1113" s="9" t="s">
        <v>404</v>
      </c>
      <c r="H1113" s="9">
        <v>2.7</v>
      </c>
      <c r="I1113" s="36" t="s">
        <v>2249</v>
      </c>
      <c r="J1113" s="36" t="s">
        <v>130</v>
      </c>
      <c r="O1113" s="36">
        <v>-25.8</v>
      </c>
    </row>
    <row r="1114" spans="1:15" ht="16" x14ac:dyDescent="0.2">
      <c r="A1114" s="9" t="s">
        <v>2247</v>
      </c>
      <c r="C1114" s="9" t="s">
        <v>2254</v>
      </c>
      <c r="D1114" s="55" t="s">
        <v>2255</v>
      </c>
      <c r="E1114" s="9" t="s">
        <v>128</v>
      </c>
      <c r="F1114" s="9" t="s">
        <v>404</v>
      </c>
      <c r="H1114" s="9">
        <v>2.7</v>
      </c>
      <c r="I1114" s="36" t="s">
        <v>2250</v>
      </c>
      <c r="J1114" s="36" t="s">
        <v>130</v>
      </c>
      <c r="O1114" s="36">
        <v>-25.5</v>
      </c>
    </row>
    <row r="1115" spans="1:15" ht="16" x14ac:dyDescent="0.2">
      <c r="A1115" s="9" t="s">
        <v>2247</v>
      </c>
      <c r="C1115" s="9" t="s">
        <v>2254</v>
      </c>
      <c r="D1115" s="55" t="s">
        <v>2255</v>
      </c>
      <c r="E1115" s="9" t="s">
        <v>128</v>
      </c>
      <c r="F1115" s="9" t="s">
        <v>404</v>
      </c>
      <c r="H1115" s="9">
        <v>2.7</v>
      </c>
      <c r="I1115" s="36" t="s">
        <v>2251</v>
      </c>
      <c r="J1115" s="36" t="s">
        <v>130</v>
      </c>
      <c r="O1115" s="36">
        <v>-25.7</v>
      </c>
    </row>
    <row r="1116" spans="1:15" ht="32" x14ac:dyDescent="0.2">
      <c r="A1116" s="9" t="s">
        <v>2247</v>
      </c>
      <c r="C1116" s="9" t="s">
        <v>63</v>
      </c>
      <c r="D1116" s="55" t="s">
        <v>2256</v>
      </c>
      <c r="E1116" s="9" t="s">
        <v>128</v>
      </c>
      <c r="F1116" s="9" t="s">
        <v>404</v>
      </c>
      <c r="H1116" s="9">
        <v>2.7</v>
      </c>
      <c r="I1116" s="36" t="s">
        <v>2252</v>
      </c>
      <c r="J1116" s="36" t="s">
        <v>130</v>
      </c>
      <c r="O1116" s="36">
        <v>-21</v>
      </c>
    </row>
    <row r="1117" spans="1:15" ht="32" x14ac:dyDescent="0.2">
      <c r="A1117" s="9" t="s">
        <v>2247</v>
      </c>
      <c r="C1117" s="9" t="s">
        <v>63</v>
      </c>
      <c r="D1117" s="55" t="s">
        <v>2256</v>
      </c>
      <c r="E1117" s="9" t="s">
        <v>128</v>
      </c>
      <c r="F1117" s="9" t="s">
        <v>404</v>
      </c>
      <c r="H1117" s="9">
        <v>2.7</v>
      </c>
      <c r="I1117" s="36" t="s">
        <v>2253</v>
      </c>
      <c r="J1117" s="36" t="s">
        <v>130</v>
      </c>
      <c r="O1117" s="36">
        <v>-20.7</v>
      </c>
    </row>
    <row r="1118" spans="1:15" ht="32" x14ac:dyDescent="0.2">
      <c r="A1118" s="9" t="s">
        <v>2247</v>
      </c>
      <c r="C1118" s="9" t="s">
        <v>63</v>
      </c>
      <c r="D1118" s="55" t="s">
        <v>2256</v>
      </c>
      <c r="E1118" s="9" t="s">
        <v>128</v>
      </c>
      <c r="F1118" s="9" t="s">
        <v>404</v>
      </c>
      <c r="H1118" s="9">
        <v>2.7</v>
      </c>
      <c r="I1118" s="36" t="s">
        <v>2257</v>
      </c>
      <c r="J1118" s="36" t="s">
        <v>130</v>
      </c>
      <c r="O1118" s="36">
        <v>-19.399999999999999</v>
      </c>
    </row>
    <row r="1119" spans="1:15" ht="32" x14ac:dyDescent="0.2">
      <c r="A1119" s="9" t="s">
        <v>2247</v>
      </c>
      <c r="C1119" s="9" t="s">
        <v>63</v>
      </c>
      <c r="D1119" s="55" t="s">
        <v>2256</v>
      </c>
      <c r="E1119" s="9" t="s">
        <v>128</v>
      </c>
      <c r="F1119" s="9" t="s">
        <v>404</v>
      </c>
      <c r="H1119" s="9">
        <v>2.7</v>
      </c>
      <c r="I1119" s="36" t="s">
        <v>2258</v>
      </c>
      <c r="J1119" s="36" t="s">
        <v>130</v>
      </c>
      <c r="O1119" s="36">
        <v>-19.600000000000001</v>
      </c>
    </row>
    <row r="1120" spans="1:15" ht="32" x14ac:dyDescent="0.2">
      <c r="A1120" s="9" t="s">
        <v>2247</v>
      </c>
      <c r="C1120" s="9" t="s">
        <v>63</v>
      </c>
      <c r="D1120" s="55" t="s">
        <v>2256</v>
      </c>
      <c r="E1120" s="9" t="s">
        <v>128</v>
      </c>
      <c r="F1120" s="9" t="s">
        <v>404</v>
      </c>
      <c r="H1120" s="9">
        <v>2.7</v>
      </c>
      <c r="I1120" s="36" t="s">
        <v>2259</v>
      </c>
      <c r="J1120" s="36" t="s">
        <v>130</v>
      </c>
      <c r="O1120" s="36">
        <v>-19</v>
      </c>
    </row>
    <row r="1121" spans="1:15" ht="32" x14ac:dyDescent="0.2">
      <c r="A1121" s="9" t="s">
        <v>2247</v>
      </c>
      <c r="C1121" s="9" t="s">
        <v>63</v>
      </c>
      <c r="D1121" s="55" t="s">
        <v>2256</v>
      </c>
      <c r="E1121" s="9" t="s">
        <v>128</v>
      </c>
      <c r="F1121" s="9" t="s">
        <v>404</v>
      </c>
      <c r="H1121" s="9">
        <v>2.7</v>
      </c>
      <c r="I1121" s="36" t="s">
        <v>2260</v>
      </c>
      <c r="J1121" s="36" t="s">
        <v>130</v>
      </c>
      <c r="O1121" s="36">
        <v>-22.4</v>
      </c>
    </row>
    <row r="1122" spans="1:15" ht="16" x14ac:dyDescent="0.2">
      <c r="A1122" s="9" t="s">
        <v>2247</v>
      </c>
      <c r="C1122" s="9" t="s">
        <v>2261</v>
      </c>
      <c r="D1122" s="55" t="s">
        <v>2262</v>
      </c>
      <c r="E1122" s="9" t="s">
        <v>128</v>
      </c>
      <c r="F1122" s="9" t="s">
        <v>404</v>
      </c>
      <c r="H1122" s="9">
        <v>2.2000000000000002</v>
      </c>
      <c r="I1122" s="36" t="s">
        <v>2263</v>
      </c>
      <c r="J1122" s="36" t="s">
        <v>130</v>
      </c>
      <c r="O1122" s="36">
        <v>-28.4</v>
      </c>
    </row>
    <row r="1123" spans="1:15" ht="16" x14ac:dyDescent="0.2">
      <c r="A1123" s="9" t="s">
        <v>2247</v>
      </c>
      <c r="C1123" s="9" t="s">
        <v>2261</v>
      </c>
      <c r="D1123" s="55" t="s">
        <v>2262</v>
      </c>
      <c r="E1123" s="9" t="s">
        <v>128</v>
      </c>
      <c r="F1123" s="9" t="s">
        <v>404</v>
      </c>
      <c r="H1123" s="9">
        <v>2.2000000000000002</v>
      </c>
      <c r="I1123" s="36" t="s">
        <v>2264</v>
      </c>
      <c r="J1123" s="36" t="s">
        <v>130</v>
      </c>
      <c r="O1123" s="36">
        <v>-28.7</v>
      </c>
    </row>
    <row r="1124" spans="1:15" ht="16" x14ac:dyDescent="0.2">
      <c r="A1124" s="9" t="s">
        <v>2247</v>
      </c>
      <c r="C1124" s="9" t="s">
        <v>2261</v>
      </c>
      <c r="D1124" s="55" t="s">
        <v>2262</v>
      </c>
      <c r="E1124" s="9" t="s">
        <v>128</v>
      </c>
      <c r="F1124" s="9" t="s">
        <v>404</v>
      </c>
      <c r="H1124" s="9">
        <v>2.2000000000000002</v>
      </c>
      <c r="I1124" s="36" t="s">
        <v>2265</v>
      </c>
      <c r="J1124" s="36" t="s">
        <v>130</v>
      </c>
      <c r="O1124" s="36">
        <v>-28.6</v>
      </c>
    </row>
    <row r="1125" spans="1:15" ht="16" x14ac:dyDescent="0.2">
      <c r="A1125" s="9" t="s">
        <v>2247</v>
      </c>
      <c r="C1125" s="9" t="s">
        <v>2261</v>
      </c>
      <c r="D1125" s="55" t="s">
        <v>2262</v>
      </c>
      <c r="E1125" s="9" t="s">
        <v>128</v>
      </c>
      <c r="F1125" s="9" t="s">
        <v>404</v>
      </c>
      <c r="H1125" s="9">
        <v>2.2000000000000002</v>
      </c>
      <c r="I1125" s="36" t="s">
        <v>2266</v>
      </c>
      <c r="J1125" s="36" t="s">
        <v>130</v>
      </c>
      <c r="O1125" s="36">
        <v>-25.5</v>
      </c>
    </row>
    <row r="1126" spans="1:15" ht="16" x14ac:dyDescent="0.2">
      <c r="A1126" s="9" t="s">
        <v>2247</v>
      </c>
      <c r="C1126" s="9" t="s">
        <v>2261</v>
      </c>
      <c r="D1126" s="55" t="s">
        <v>2262</v>
      </c>
      <c r="E1126" s="9" t="s">
        <v>128</v>
      </c>
      <c r="F1126" s="9" t="s">
        <v>404</v>
      </c>
      <c r="H1126" s="9">
        <v>2.2000000000000002</v>
      </c>
      <c r="I1126" s="36" t="s">
        <v>2267</v>
      </c>
      <c r="J1126" s="36" t="s">
        <v>130</v>
      </c>
      <c r="O1126" s="36">
        <v>-25.7</v>
      </c>
    </row>
    <row r="1127" spans="1:15" ht="16" x14ac:dyDescent="0.2">
      <c r="A1127" s="9" t="s">
        <v>2247</v>
      </c>
      <c r="C1127" s="9" t="s">
        <v>2261</v>
      </c>
      <c r="D1127" s="55" t="s">
        <v>2262</v>
      </c>
      <c r="E1127" s="9" t="s">
        <v>128</v>
      </c>
      <c r="F1127" s="9" t="s">
        <v>404</v>
      </c>
      <c r="H1127" s="9">
        <v>2.2000000000000002</v>
      </c>
      <c r="I1127" s="36" t="s">
        <v>2268</v>
      </c>
      <c r="J1127" s="36" t="s">
        <v>130</v>
      </c>
      <c r="O1127" s="36">
        <v>-25.2</v>
      </c>
    </row>
    <row r="1128" spans="1:15" ht="16" x14ac:dyDescent="0.2">
      <c r="A1128" s="9" t="s">
        <v>2247</v>
      </c>
      <c r="C1128" s="9" t="s">
        <v>2261</v>
      </c>
      <c r="D1128" s="55" t="s">
        <v>2262</v>
      </c>
      <c r="E1128" s="9" t="s">
        <v>128</v>
      </c>
      <c r="F1128" s="9" t="s">
        <v>404</v>
      </c>
      <c r="H1128" s="9">
        <v>2.2000000000000002</v>
      </c>
      <c r="I1128" s="36" t="s">
        <v>2269</v>
      </c>
      <c r="J1128" s="36" t="s">
        <v>130</v>
      </c>
      <c r="O1128" s="36">
        <v>-25.3</v>
      </c>
    </row>
    <row r="1129" spans="1:15" ht="16" x14ac:dyDescent="0.2">
      <c r="A1129" s="9" t="s">
        <v>2247</v>
      </c>
      <c r="C1129" s="9" t="s">
        <v>2261</v>
      </c>
      <c r="D1129" s="55" t="s">
        <v>2262</v>
      </c>
      <c r="E1129" s="9" t="s">
        <v>128</v>
      </c>
      <c r="F1129" s="9" t="s">
        <v>404</v>
      </c>
      <c r="H1129" s="9">
        <v>2.2000000000000002</v>
      </c>
      <c r="I1129" s="36" t="s">
        <v>2270</v>
      </c>
      <c r="J1129" s="36" t="s">
        <v>130</v>
      </c>
      <c r="O1129" s="36">
        <v>-25.2</v>
      </c>
    </row>
    <row r="1130" spans="1:15" ht="32" x14ac:dyDescent="0.2">
      <c r="A1130" s="9" t="s">
        <v>2272</v>
      </c>
      <c r="C1130" s="9" t="s">
        <v>13</v>
      </c>
      <c r="D1130" s="55" t="s">
        <v>2271</v>
      </c>
      <c r="E1130" s="9" t="s">
        <v>3022</v>
      </c>
      <c r="F1130" s="9" t="s">
        <v>404</v>
      </c>
      <c r="H1130" s="9">
        <v>2.7</v>
      </c>
      <c r="I1130" s="36">
        <v>4</v>
      </c>
      <c r="J1130" s="36">
        <v>0.7</v>
      </c>
      <c r="K1130" s="66" t="s">
        <v>3211</v>
      </c>
      <c r="M1130" s="63">
        <f>J1130</f>
        <v>0.7</v>
      </c>
      <c r="O1130" s="36">
        <v>-31.4</v>
      </c>
    </row>
    <row r="1131" spans="1:15" ht="32" x14ac:dyDescent="0.2">
      <c r="A1131" s="9" t="s">
        <v>2272</v>
      </c>
      <c r="C1131" s="9" t="s">
        <v>13</v>
      </c>
      <c r="D1131" s="55" t="s">
        <v>2271</v>
      </c>
      <c r="E1131" s="9" t="s">
        <v>3022</v>
      </c>
      <c r="F1131" s="9" t="s">
        <v>404</v>
      </c>
      <c r="H1131" s="9">
        <v>2.7</v>
      </c>
      <c r="I1131" s="36">
        <v>5</v>
      </c>
      <c r="J1131" s="36">
        <v>0.92</v>
      </c>
      <c r="K1131" s="66" t="s">
        <v>3211</v>
      </c>
      <c r="M1131" s="63">
        <f t="shared" ref="M1131:M1137" si="13">J1131</f>
        <v>0.92</v>
      </c>
      <c r="O1131" s="36">
        <v>-31</v>
      </c>
    </row>
    <row r="1132" spans="1:15" ht="32" x14ac:dyDescent="0.2">
      <c r="A1132" s="9" t="s">
        <v>2272</v>
      </c>
      <c r="C1132" s="9" t="s">
        <v>13</v>
      </c>
      <c r="D1132" s="55" t="s">
        <v>2271</v>
      </c>
      <c r="E1132" s="9" t="s">
        <v>3022</v>
      </c>
      <c r="F1132" s="9" t="s">
        <v>404</v>
      </c>
      <c r="H1132" s="9">
        <v>2.7</v>
      </c>
      <c r="I1132" s="36">
        <v>6</v>
      </c>
      <c r="J1132" s="36">
        <v>0.09</v>
      </c>
      <c r="K1132" s="66" t="s">
        <v>3211</v>
      </c>
      <c r="M1132" s="63">
        <f t="shared" si="13"/>
        <v>0.09</v>
      </c>
      <c r="O1132" s="36">
        <v>-39.700000000000003</v>
      </c>
    </row>
    <row r="1133" spans="1:15" ht="32" x14ac:dyDescent="0.2">
      <c r="A1133" s="9" t="s">
        <v>2272</v>
      </c>
      <c r="C1133" s="9" t="s">
        <v>13</v>
      </c>
      <c r="D1133" s="55" t="s">
        <v>2271</v>
      </c>
      <c r="E1133" s="9" t="s">
        <v>3022</v>
      </c>
      <c r="F1133" s="9" t="s">
        <v>404</v>
      </c>
      <c r="H1133" s="9">
        <v>2.7</v>
      </c>
      <c r="I1133" s="36">
        <v>7</v>
      </c>
      <c r="J1133" s="36">
        <v>7.0000000000000007E-2</v>
      </c>
      <c r="K1133" s="66" t="s">
        <v>3211</v>
      </c>
      <c r="M1133" s="63">
        <f t="shared" si="13"/>
        <v>7.0000000000000007E-2</v>
      </c>
      <c r="O1133" s="36">
        <v>-35.1</v>
      </c>
    </row>
    <row r="1134" spans="1:15" ht="32" x14ac:dyDescent="0.2">
      <c r="A1134" s="9" t="s">
        <v>2272</v>
      </c>
      <c r="C1134" s="9" t="s">
        <v>13</v>
      </c>
      <c r="D1134" s="55" t="s">
        <v>2271</v>
      </c>
      <c r="E1134" s="9" t="s">
        <v>3022</v>
      </c>
      <c r="F1134" s="9" t="s">
        <v>404</v>
      </c>
      <c r="H1134" s="9">
        <v>2.7</v>
      </c>
      <c r="I1134" s="36">
        <v>8</v>
      </c>
      <c r="J1134" s="36">
        <v>0.11</v>
      </c>
      <c r="K1134" s="66" t="s">
        <v>3211</v>
      </c>
      <c r="M1134" s="63">
        <f t="shared" si="13"/>
        <v>0.11</v>
      </c>
      <c r="O1134" s="36">
        <v>-38.200000000000003</v>
      </c>
    </row>
    <row r="1135" spans="1:15" ht="32" x14ac:dyDescent="0.2">
      <c r="A1135" s="9" t="s">
        <v>2272</v>
      </c>
      <c r="C1135" s="9" t="s">
        <v>13</v>
      </c>
      <c r="D1135" s="55" t="s">
        <v>2271</v>
      </c>
      <c r="E1135" s="9" t="s">
        <v>3022</v>
      </c>
      <c r="F1135" s="9" t="s">
        <v>404</v>
      </c>
      <c r="H1135" s="9">
        <v>2.7</v>
      </c>
      <c r="I1135" s="36">
        <v>9</v>
      </c>
      <c r="J1135" s="36">
        <v>0.03</v>
      </c>
      <c r="K1135" s="66" t="s">
        <v>3211</v>
      </c>
      <c r="M1135" s="63">
        <f t="shared" si="13"/>
        <v>0.03</v>
      </c>
      <c r="O1135" s="36">
        <v>-31.5</v>
      </c>
    </row>
    <row r="1136" spans="1:15" ht="32" x14ac:dyDescent="0.2">
      <c r="A1136" s="9" t="s">
        <v>2272</v>
      </c>
      <c r="C1136" s="9" t="s">
        <v>13</v>
      </c>
      <c r="D1136" s="55" t="s">
        <v>2271</v>
      </c>
      <c r="E1136" s="9" t="s">
        <v>2541</v>
      </c>
      <c r="F1136" s="9" t="s">
        <v>404</v>
      </c>
      <c r="H1136" s="9">
        <v>2.7</v>
      </c>
      <c r="I1136" s="36">
        <v>10</v>
      </c>
      <c r="J1136" s="36">
        <v>0.03</v>
      </c>
      <c r="K1136" s="66" t="s">
        <v>3211</v>
      </c>
      <c r="M1136" s="63">
        <f t="shared" si="13"/>
        <v>0.03</v>
      </c>
      <c r="O1136" s="36">
        <v>-27.1</v>
      </c>
    </row>
    <row r="1137" spans="1:15" ht="32" x14ac:dyDescent="0.2">
      <c r="A1137" s="9" t="s">
        <v>2272</v>
      </c>
      <c r="C1137" s="9" t="s">
        <v>13</v>
      </c>
      <c r="D1137" s="55" t="s">
        <v>2271</v>
      </c>
      <c r="E1137" s="9" t="s">
        <v>2541</v>
      </c>
      <c r="F1137" s="9" t="s">
        <v>404</v>
      </c>
      <c r="H1137" s="9">
        <v>2.7</v>
      </c>
      <c r="I1137" s="36">
        <v>11</v>
      </c>
      <c r="J1137" s="36">
        <v>0.05</v>
      </c>
      <c r="K1137" s="66" t="s">
        <v>3211</v>
      </c>
      <c r="M1137" s="63">
        <f t="shared" si="13"/>
        <v>0.05</v>
      </c>
      <c r="O1137" s="36">
        <v>-34.4</v>
      </c>
    </row>
    <row r="1138" spans="1:15" ht="16" x14ac:dyDescent="0.2">
      <c r="A1138" s="9" t="s">
        <v>797</v>
      </c>
      <c r="C1138" s="9" t="s">
        <v>13</v>
      </c>
      <c r="D1138" s="55" t="s">
        <v>2294</v>
      </c>
      <c r="E1138" s="9" t="s">
        <v>6</v>
      </c>
      <c r="F1138" s="9" t="s">
        <v>68</v>
      </c>
      <c r="H1138" s="9">
        <v>3.5</v>
      </c>
      <c r="I1138" s="36">
        <v>70615</v>
      </c>
      <c r="K1138" s="66"/>
      <c r="M1138" s="63"/>
      <c r="O1138" s="36">
        <v>-7.25</v>
      </c>
    </row>
    <row r="1139" spans="1:15" ht="16" x14ac:dyDescent="0.2">
      <c r="A1139" s="9" t="s">
        <v>797</v>
      </c>
      <c r="C1139" s="9" t="s">
        <v>13</v>
      </c>
      <c r="D1139" s="55" t="s">
        <v>2294</v>
      </c>
      <c r="E1139" s="9" t="s">
        <v>6</v>
      </c>
      <c r="F1139" s="9" t="s">
        <v>68</v>
      </c>
      <c r="H1139" s="9">
        <v>3.5</v>
      </c>
      <c r="I1139" s="36">
        <v>70648</v>
      </c>
      <c r="K1139" s="66"/>
      <c r="M1139" s="63"/>
      <c r="O1139" s="36">
        <v>-27.52</v>
      </c>
    </row>
    <row r="1140" spans="1:15" ht="16" x14ac:dyDescent="0.2">
      <c r="A1140" s="9" t="s">
        <v>797</v>
      </c>
      <c r="C1140" s="9" t="s">
        <v>13</v>
      </c>
      <c r="D1140" s="55" t="s">
        <v>2294</v>
      </c>
      <c r="E1140" s="9" t="s">
        <v>6</v>
      </c>
      <c r="F1140" s="9" t="s">
        <v>68</v>
      </c>
      <c r="H1140" s="9">
        <v>3.5</v>
      </c>
      <c r="I1140" s="36">
        <v>93007</v>
      </c>
      <c r="K1140" s="66"/>
      <c r="M1140" s="63"/>
      <c r="O1140" s="36">
        <v>-27.91</v>
      </c>
    </row>
    <row r="1141" spans="1:15" ht="16" x14ac:dyDescent="0.2">
      <c r="A1141" s="9" t="s">
        <v>797</v>
      </c>
      <c r="C1141" s="9" t="s">
        <v>13</v>
      </c>
      <c r="D1141" s="55" t="s">
        <v>2294</v>
      </c>
      <c r="E1141" s="9" t="s">
        <v>6</v>
      </c>
      <c r="F1141" s="9" t="s">
        <v>68</v>
      </c>
      <c r="H1141" s="9">
        <v>3.5</v>
      </c>
      <c r="I1141" s="36" t="s">
        <v>2298</v>
      </c>
      <c r="K1141" s="66"/>
      <c r="M1141" s="63"/>
      <c r="O1141" s="36">
        <v>-30.5</v>
      </c>
    </row>
    <row r="1142" spans="1:15" ht="16" x14ac:dyDescent="0.2">
      <c r="A1142" s="9" t="s">
        <v>797</v>
      </c>
      <c r="C1142" s="9" t="s">
        <v>13</v>
      </c>
      <c r="D1142" s="55" t="s">
        <v>2294</v>
      </c>
      <c r="E1142" s="9" t="s">
        <v>6</v>
      </c>
      <c r="F1142" s="9" t="s">
        <v>68</v>
      </c>
      <c r="H1142" s="9">
        <v>3.5</v>
      </c>
      <c r="I1142" s="36" t="s">
        <v>2299</v>
      </c>
      <c r="K1142" s="66"/>
      <c r="M1142" s="63"/>
      <c r="O1142" s="36">
        <v>-31.11</v>
      </c>
    </row>
    <row r="1143" spans="1:15" ht="16" x14ac:dyDescent="0.2">
      <c r="A1143" s="9" t="s">
        <v>797</v>
      </c>
      <c r="C1143" s="9" t="s">
        <v>13</v>
      </c>
      <c r="D1143" s="55" t="s">
        <v>2294</v>
      </c>
      <c r="E1143" s="9" t="s">
        <v>6</v>
      </c>
      <c r="F1143" s="9" t="s">
        <v>68</v>
      </c>
      <c r="H1143" s="9">
        <v>3.5</v>
      </c>
      <c r="I1143" s="36" t="s">
        <v>2300</v>
      </c>
      <c r="K1143" s="66"/>
      <c r="M1143" s="63"/>
      <c r="O1143" s="36">
        <v>-31.86</v>
      </c>
    </row>
    <row r="1144" spans="1:15" ht="16" x14ac:dyDescent="0.2">
      <c r="A1144" s="9" t="s">
        <v>797</v>
      </c>
      <c r="C1144" s="9" t="s">
        <v>13</v>
      </c>
      <c r="D1144" s="55" t="s">
        <v>2294</v>
      </c>
      <c r="E1144" s="9" t="s">
        <v>6</v>
      </c>
      <c r="F1144" s="9" t="s">
        <v>68</v>
      </c>
      <c r="H1144" s="9">
        <v>3.5</v>
      </c>
      <c r="I1144" s="36" t="s">
        <v>2301</v>
      </c>
      <c r="K1144" s="66"/>
      <c r="M1144" s="63"/>
      <c r="O1144" s="36">
        <v>-29.06</v>
      </c>
    </row>
    <row r="1145" spans="1:15" ht="16" x14ac:dyDescent="0.2">
      <c r="A1145" s="9" t="s">
        <v>797</v>
      </c>
      <c r="C1145" s="9" t="s">
        <v>13</v>
      </c>
      <c r="D1145" s="55" t="s">
        <v>2294</v>
      </c>
      <c r="E1145" s="9" t="s">
        <v>6</v>
      </c>
      <c r="F1145" s="9" t="s">
        <v>68</v>
      </c>
      <c r="H1145" s="9">
        <v>3.5</v>
      </c>
      <c r="I1145" s="36" t="s">
        <v>2302</v>
      </c>
      <c r="K1145" s="66"/>
      <c r="M1145" s="63"/>
      <c r="O1145" s="36">
        <v>-30.29</v>
      </c>
    </row>
    <row r="1146" spans="1:15" ht="16" x14ac:dyDescent="0.2">
      <c r="A1146" s="9" t="s">
        <v>797</v>
      </c>
      <c r="C1146" s="9" t="s">
        <v>13</v>
      </c>
      <c r="D1146" s="55" t="s">
        <v>2294</v>
      </c>
      <c r="E1146" s="9" t="s">
        <v>6</v>
      </c>
      <c r="F1146" s="9" t="s">
        <v>68</v>
      </c>
      <c r="H1146" s="9">
        <v>3.5</v>
      </c>
      <c r="I1146" s="36">
        <v>96014</v>
      </c>
      <c r="K1146" s="66"/>
      <c r="M1146" s="63"/>
      <c r="O1146" s="36">
        <v>-22.8</v>
      </c>
    </row>
    <row r="1147" spans="1:15" ht="16" x14ac:dyDescent="0.2">
      <c r="A1147" s="9" t="s">
        <v>797</v>
      </c>
      <c r="C1147" s="9" t="s">
        <v>13</v>
      </c>
      <c r="D1147" s="55" t="s">
        <v>2294</v>
      </c>
      <c r="E1147" s="9" t="s">
        <v>6</v>
      </c>
      <c r="F1147" s="9" t="s">
        <v>68</v>
      </c>
      <c r="H1147" s="9">
        <v>3.5</v>
      </c>
      <c r="I1147" s="36">
        <v>96016</v>
      </c>
      <c r="K1147" s="66"/>
      <c r="M1147" s="63"/>
      <c r="O1147" s="36">
        <v>-14.48</v>
      </c>
    </row>
    <row r="1148" spans="1:15" ht="16" x14ac:dyDescent="0.2">
      <c r="A1148" s="9" t="s">
        <v>797</v>
      </c>
      <c r="C1148" s="9" t="s">
        <v>13</v>
      </c>
      <c r="D1148" s="55" t="s">
        <v>2294</v>
      </c>
      <c r="E1148" s="9" t="s">
        <v>6</v>
      </c>
      <c r="F1148" s="9" t="s">
        <v>68</v>
      </c>
      <c r="H1148" s="9">
        <v>3.5</v>
      </c>
      <c r="I1148" s="36">
        <v>96018</v>
      </c>
      <c r="K1148" s="66"/>
      <c r="M1148" s="63"/>
      <c r="O1148" s="36">
        <v>-27.3</v>
      </c>
    </row>
    <row r="1149" spans="1:15" ht="16" x14ac:dyDescent="0.2">
      <c r="A1149" s="9" t="s">
        <v>797</v>
      </c>
      <c r="C1149" s="9" t="s">
        <v>13</v>
      </c>
      <c r="D1149" s="55" t="s">
        <v>2294</v>
      </c>
      <c r="E1149" s="9" t="s">
        <v>6</v>
      </c>
      <c r="F1149" s="9" t="s">
        <v>68</v>
      </c>
      <c r="H1149" s="9">
        <v>3.5</v>
      </c>
      <c r="I1149" s="36" t="s">
        <v>2303</v>
      </c>
      <c r="K1149" s="66"/>
      <c r="M1149" s="63"/>
      <c r="O1149" s="36">
        <v>-12.55</v>
      </c>
    </row>
    <row r="1150" spans="1:15" ht="16" x14ac:dyDescent="0.2">
      <c r="A1150" s="9" t="s">
        <v>797</v>
      </c>
      <c r="C1150" s="9" t="s">
        <v>13</v>
      </c>
      <c r="D1150" s="55" t="s">
        <v>2294</v>
      </c>
      <c r="E1150" s="9" t="s">
        <v>6</v>
      </c>
      <c r="F1150" s="9" t="s">
        <v>68</v>
      </c>
      <c r="H1150" s="9">
        <v>3.5</v>
      </c>
      <c r="I1150" s="36" t="s">
        <v>2304</v>
      </c>
      <c r="K1150" s="66"/>
      <c r="M1150" s="63"/>
      <c r="O1150" s="36">
        <v>-10.5</v>
      </c>
    </row>
    <row r="1151" spans="1:15" ht="16" x14ac:dyDescent="0.2">
      <c r="A1151" s="9" t="s">
        <v>797</v>
      </c>
      <c r="C1151" s="9" t="s">
        <v>13</v>
      </c>
      <c r="D1151" s="55" t="s">
        <v>2294</v>
      </c>
      <c r="E1151" s="9" t="s">
        <v>6</v>
      </c>
      <c r="F1151" s="9" t="s">
        <v>68</v>
      </c>
      <c r="H1151" s="9">
        <v>3.5</v>
      </c>
      <c r="I1151" s="36" t="s">
        <v>2305</v>
      </c>
      <c r="K1151" s="66"/>
      <c r="M1151" s="63"/>
      <c r="O1151" s="36">
        <v>-22.09</v>
      </c>
    </row>
    <row r="1152" spans="1:15" ht="16" x14ac:dyDescent="0.2">
      <c r="A1152" s="9" t="s">
        <v>797</v>
      </c>
      <c r="C1152" s="9" t="s">
        <v>13</v>
      </c>
      <c r="D1152" s="55" t="s">
        <v>2294</v>
      </c>
      <c r="E1152" s="9" t="s">
        <v>6</v>
      </c>
      <c r="F1152" s="9" t="s">
        <v>68</v>
      </c>
      <c r="H1152" s="9">
        <v>3.5</v>
      </c>
      <c r="I1152" s="36" t="s">
        <v>2306</v>
      </c>
      <c r="K1152" s="66"/>
      <c r="M1152" s="63"/>
      <c r="O1152" s="36">
        <v>-19.760000000000002</v>
      </c>
    </row>
    <row r="1153" spans="1:15" ht="16" x14ac:dyDescent="0.2">
      <c r="A1153" s="9" t="s">
        <v>797</v>
      </c>
      <c r="C1153" s="9" t="s">
        <v>13</v>
      </c>
      <c r="D1153" s="55" t="s">
        <v>2294</v>
      </c>
      <c r="E1153" s="9" t="s">
        <v>6</v>
      </c>
      <c r="F1153" s="9" t="s">
        <v>68</v>
      </c>
      <c r="H1153" s="9">
        <v>3.5</v>
      </c>
      <c r="I1153" s="36" t="s">
        <v>2307</v>
      </c>
      <c r="K1153" s="66"/>
      <c r="M1153" s="63"/>
      <c r="O1153" s="36">
        <v>-10.92</v>
      </c>
    </row>
    <row r="1154" spans="1:15" ht="16" x14ac:dyDescent="0.2">
      <c r="A1154" s="9" t="s">
        <v>797</v>
      </c>
      <c r="C1154" s="9" t="s">
        <v>13</v>
      </c>
      <c r="D1154" s="55" t="s">
        <v>2294</v>
      </c>
      <c r="E1154" s="9" t="s">
        <v>6</v>
      </c>
      <c r="F1154" s="9" t="s">
        <v>68</v>
      </c>
      <c r="H1154" s="9">
        <v>3.5</v>
      </c>
      <c r="I1154" s="36">
        <v>96031</v>
      </c>
      <c r="K1154" s="66"/>
      <c r="M1154" s="63"/>
      <c r="O1154" s="36">
        <v>-25.42</v>
      </c>
    </row>
    <row r="1155" spans="1:15" ht="16" x14ac:dyDescent="0.2">
      <c r="A1155" s="9" t="s">
        <v>797</v>
      </c>
      <c r="C1155" s="9" t="s">
        <v>13</v>
      </c>
      <c r="D1155" s="55" t="s">
        <v>2294</v>
      </c>
      <c r="E1155" s="9" t="s">
        <v>6</v>
      </c>
      <c r="F1155" s="9" t="s">
        <v>68</v>
      </c>
      <c r="H1155" s="9">
        <v>3.5</v>
      </c>
      <c r="I1155" s="36" t="s">
        <v>2308</v>
      </c>
      <c r="K1155" s="66"/>
      <c r="M1155" s="63"/>
      <c r="O1155" s="36">
        <v>-24.87</v>
      </c>
    </row>
    <row r="1156" spans="1:15" ht="16" x14ac:dyDescent="0.2">
      <c r="A1156" s="9" t="s">
        <v>797</v>
      </c>
      <c r="C1156" s="9" t="s">
        <v>13</v>
      </c>
      <c r="D1156" s="55" t="s">
        <v>2294</v>
      </c>
      <c r="E1156" s="9" t="s">
        <v>6</v>
      </c>
      <c r="F1156" s="9" t="s">
        <v>68</v>
      </c>
      <c r="H1156" s="9">
        <v>3.5</v>
      </c>
      <c r="I1156" s="36" t="s">
        <v>2309</v>
      </c>
      <c r="K1156" s="66"/>
      <c r="M1156" s="63"/>
      <c r="O1156" s="36">
        <v>-46.66</v>
      </c>
    </row>
    <row r="1157" spans="1:15" ht="16" x14ac:dyDescent="0.2">
      <c r="A1157" s="9" t="s">
        <v>797</v>
      </c>
      <c r="C1157" s="9" t="s">
        <v>13</v>
      </c>
      <c r="D1157" s="55" t="s">
        <v>2294</v>
      </c>
      <c r="E1157" s="9" t="s">
        <v>6</v>
      </c>
      <c r="F1157" s="9" t="s">
        <v>68</v>
      </c>
      <c r="H1157" s="9">
        <v>3.5</v>
      </c>
      <c r="I1157" s="36" t="s">
        <v>2310</v>
      </c>
      <c r="K1157" s="66"/>
      <c r="M1157" s="63"/>
      <c r="O1157" s="36">
        <v>-39.29</v>
      </c>
    </row>
    <row r="1158" spans="1:15" ht="16" x14ac:dyDescent="0.2">
      <c r="A1158" s="9" t="s">
        <v>797</v>
      </c>
      <c r="C1158" s="9" t="s">
        <v>13</v>
      </c>
      <c r="D1158" s="55" t="s">
        <v>2294</v>
      </c>
      <c r="E1158" s="9" t="s">
        <v>6</v>
      </c>
      <c r="F1158" s="9" t="s">
        <v>68</v>
      </c>
      <c r="H1158" s="9">
        <v>3.5</v>
      </c>
      <c r="I1158" s="36" t="s">
        <v>2311</v>
      </c>
      <c r="K1158" s="66"/>
      <c r="M1158" s="63"/>
      <c r="O1158" s="36">
        <v>-37.5</v>
      </c>
    </row>
    <row r="1159" spans="1:15" ht="16" x14ac:dyDescent="0.2">
      <c r="A1159" s="9" t="s">
        <v>797</v>
      </c>
      <c r="C1159" s="9" t="s">
        <v>13</v>
      </c>
      <c r="D1159" s="55" t="s">
        <v>2294</v>
      </c>
      <c r="E1159" s="9" t="s">
        <v>6</v>
      </c>
      <c r="F1159" s="9" t="s">
        <v>68</v>
      </c>
      <c r="H1159" s="9">
        <v>3.5</v>
      </c>
      <c r="I1159" s="36">
        <v>97021</v>
      </c>
      <c r="K1159" s="66"/>
      <c r="M1159" s="63"/>
      <c r="O1159" s="36">
        <v>-19.5</v>
      </c>
    </row>
    <row r="1160" spans="1:15" ht="16" x14ac:dyDescent="0.2">
      <c r="A1160" s="9" t="s">
        <v>797</v>
      </c>
      <c r="C1160" s="9" t="s">
        <v>13</v>
      </c>
      <c r="D1160" s="55" t="s">
        <v>2294</v>
      </c>
      <c r="E1160" s="9" t="s">
        <v>6</v>
      </c>
      <c r="F1160" s="9" t="s">
        <v>68</v>
      </c>
      <c r="H1160" s="9">
        <v>3.5</v>
      </c>
      <c r="I1160" s="36" t="s">
        <v>2312</v>
      </c>
      <c r="K1160" s="66"/>
      <c r="M1160" s="63"/>
      <c r="O1160" s="36">
        <v>-23.78</v>
      </c>
    </row>
    <row r="1161" spans="1:15" ht="16" x14ac:dyDescent="0.2">
      <c r="A1161" s="9" t="s">
        <v>797</v>
      </c>
      <c r="C1161" s="9" t="s">
        <v>13</v>
      </c>
      <c r="D1161" s="55" t="s">
        <v>2294</v>
      </c>
      <c r="E1161" s="9" t="s">
        <v>6</v>
      </c>
      <c r="F1161" s="9" t="s">
        <v>68</v>
      </c>
      <c r="H1161" s="9">
        <v>3.5</v>
      </c>
      <c r="I1161" s="36" t="s">
        <v>2313</v>
      </c>
      <c r="K1161" s="66"/>
      <c r="M1161" s="63"/>
      <c r="O1161" s="36">
        <v>-23.96</v>
      </c>
    </row>
    <row r="1162" spans="1:15" ht="16" x14ac:dyDescent="0.2">
      <c r="A1162" s="9" t="s">
        <v>797</v>
      </c>
      <c r="C1162" s="9" t="s">
        <v>13</v>
      </c>
      <c r="D1162" s="55" t="s">
        <v>2294</v>
      </c>
      <c r="E1162" s="9" t="s">
        <v>6</v>
      </c>
      <c r="F1162" s="9" t="s">
        <v>68</v>
      </c>
      <c r="H1162" s="9">
        <v>3.5</v>
      </c>
      <c r="I1162" s="36" t="s">
        <v>2314</v>
      </c>
      <c r="K1162" s="66"/>
      <c r="M1162" s="63"/>
      <c r="O1162" s="36">
        <v>-23.22</v>
      </c>
    </row>
    <row r="1163" spans="1:15" ht="16" x14ac:dyDescent="0.2">
      <c r="A1163" s="9" t="s">
        <v>797</v>
      </c>
      <c r="C1163" s="9" t="s">
        <v>13</v>
      </c>
      <c r="D1163" s="55" t="s">
        <v>2294</v>
      </c>
      <c r="E1163" s="9" t="s">
        <v>6</v>
      </c>
      <c r="F1163" s="9" t="s">
        <v>68</v>
      </c>
      <c r="H1163" s="9">
        <v>3.5</v>
      </c>
      <c r="I1163" s="36" t="s">
        <v>2315</v>
      </c>
      <c r="K1163" s="66"/>
      <c r="M1163" s="63"/>
      <c r="O1163" s="36">
        <v>-25.07</v>
      </c>
    </row>
    <row r="1164" spans="1:15" ht="16" x14ac:dyDescent="0.2">
      <c r="A1164" s="9" t="s">
        <v>797</v>
      </c>
      <c r="C1164" s="9" t="s">
        <v>13</v>
      </c>
      <c r="D1164" s="55" t="s">
        <v>2294</v>
      </c>
      <c r="E1164" s="9" t="s">
        <v>6</v>
      </c>
      <c r="F1164" s="9" t="s">
        <v>68</v>
      </c>
      <c r="H1164" s="9">
        <v>3.5</v>
      </c>
      <c r="I1164" s="36" t="s">
        <v>2316</v>
      </c>
      <c r="K1164" s="66"/>
      <c r="M1164" s="63"/>
      <c r="O1164" s="36">
        <v>-26.01</v>
      </c>
    </row>
    <row r="1165" spans="1:15" ht="16" x14ac:dyDescent="0.2">
      <c r="A1165" s="9" t="s">
        <v>797</v>
      </c>
      <c r="C1165" s="9" t="s">
        <v>13</v>
      </c>
      <c r="D1165" s="55" t="s">
        <v>2294</v>
      </c>
      <c r="E1165" s="9" t="s">
        <v>6</v>
      </c>
      <c r="F1165" s="9" t="s">
        <v>68</v>
      </c>
      <c r="H1165" s="9">
        <v>3.5</v>
      </c>
      <c r="I1165" s="36" t="s">
        <v>2317</v>
      </c>
      <c r="K1165" s="66"/>
      <c r="M1165" s="63"/>
      <c r="O1165" s="36">
        <v>-24.75</v>
      </c>
    </row>
    <row r="1166" spans="1:15" ht="16" x14ac:dyDescent="0.2">
      <c r="A1166" s="9" t="s">
        <v>797</v>
      </c>
      <c r="C1166" s="9" t="s">
        <v>13</v>
      </c>
      <c r="D1166" s="55" t="s">
        <v>2294</v>
      </c>
      <c r="E1166" s="9" t="s">
        <v>6</v>
      </c>
      <c r="F1166" s="9" t="s">
        <v>68</v>
      </c>
      <c r="H1166" s="9">
        <v>3.5</v>
      </c>
      <c r="I1166" s="36" t="s">
        <v>2318</v>
      </c>
      <c r="K1166" s="66"/>
      <c r="M1166" s="63"/>
      <c r="O1166" s="36">
        <v>-17.95</v>
      </c>
    </row>
    <row r="1167" spans="1:15" ht="16" x14ac:dyDescent="0.2">
      <c r="A1167" s="9" t="s">
        <v>797</v>
      </c>
      <c r="C1167" s="9" t="s">
        <v>13</v>
      </c>
      <c r="D1167" s="55" t="s">
        <v>2294</v>
      </c>
      <c r="E1167" s="9" t="s">
        <v>6</v>
      </c>
      <c r="F1167" s="9" t="s">
        <v>68</v>
      </c>
      <c r="H1167" s="9">
        <v>3.5</v>
      </c>
      <c r="I1167" s="36" t="s">
        <v>2319</v>
      </c>
      <c r="K1167" s="66"/>
      <c r="M1167" s="63"/>
      <c r="O1167" s="36">
        <v>-16.61</v>
      </c>
    </row>
    <row r="1168" spans="1:15" ht="16" x14ac:dyDescent="0.2">
      <c r="A1168" s="9" t="s">
        <v>797</v>
      </c>
      <c r="C1168" s="9" t="s">
        <v>13</v>
      </c>
      <c r="D1168" s="55" t="s">
        <v>2294</v>
      </c>
      <c r="E1168" s="9" t="s">
        <v>6</v>
      </c>
      <c r="F1168" s="9" t="s">
        <v>68</v>
      </c>
      <c r="H1168" s="9">
        <v>3.5</v>
      </c>
      <c r="I1168" s="36" t="s">
        <v>2320</v>
      </c>
      <c r="K1168" s="66"/>
      <c r="M1168" s="63"/>
      <c r="O1168" s="36">
        <v>-16.91</v>
      </c>
    </row>
    <row r="1169" spans="1:15" ht="16" x14ac:dyDescent="0.2">
      <c r="A1169" s="9" t="s">
        <v>797</v>
      </c>
      <c r="C1169" s="9" t="s">
        <v>13</v>
      </c>
      <c r="D1169" s="55" t="s">
        <v>2294</v>
      </c>
      <c r="E1169" s="9" t="s">
        <v>129</v>
      </c>
      <c r="F1169" s="9" t="s">
        <v>68</v>
      </c>
      <c r="H1169" s="9">
        <v>3.5</v>
      </c>
      <c r="I1169" s="36" t="s">
        <v>2323</v>
      </c>
      <c r="K1169" s="66"/>
      <c r="M1169" s="63"/>
      <c r="O1169" s="36">
        <v>-28.77</v>
      </c>
    </row>
    <row r="1170" spans="1:15" ht="16" x14ac:dyDescent="0.2">
      <c r="A1170" s="9" t="s">
        <v>797</v>
      </c>
      <c r="C1170" s="9" t="s">
        <v>13</v>
      </c>
      <c r="D1170" s="55" t="s">
        <v>2294</v>
      </c>
      <c r="E1170" s="9" t="s">
        <v>129</v>
      </c>
      <c r="F1170" s="9" t="s">
        <v>68</v>
      </c>
      <c r="H1170" s="9">
        <v>3.5</v>
      </c>
      <c r="I1170" s="36" t="s">
        <v>2341</v>
      </c>
      <c r="K1170" s="66"/>
      <c r="M1170" s="63"/>
      <c r="O1170" s="36">
        <v>-25.34</v>
      </c>
    </row>
    <row r="1171" spans="1:15" ht="16" x14ac:dyDescent="0.2">
      <c r="A1171" s="9" t="s">
        <v>797</v>
      </c>
      <c r="C1171" s="9" t="s">
        <v>13</v>
      </c>
      <c r="D1171" s="55" t="s">
        <v>2294</v>
      </c>
      <c r="E1171" s="9" t="s">
        <v>129</v>
      </c>
      <c r="F1171" s="9" t="s">
        <v>68</v>
      </c>
      <c r="H1171" s="9">
        <v>3.5</v>
      </c>
      <c r="I1171" s="36" t="s">
        <v>2342</v>
      </c>
      <c r="K1171" s="66"/>
      <c r="M1171" s="63"/>
      <c r="O1171" s="36">
        <v>-27.34</v>
      </c>
    </row>
    <row r="1172" spans="1:15" ht="16" x14ac:dyDescent="0.2">
      <c r="A1172" s="9" t="s">
        <v>797</v>
      </c>
      <c r="C1172" s="9" t="s">
        <v>13</v>
      </c>
      <c r="D1172" s="55" t="s">
        <v>2294</v>
      </c>
      <c r="E1172" s="9" t="s">
        <v>129</v>
      </c>
      <c r="F1172" s="9" t="s">
        <v>68</v>
      </c>
      <c r="H1172" s="9">
        <v>3.5</v>
      </c>
      <c r="I1172" s="36" t="s">
        <v>2343</v>
      </c>
      <c r="K1172" s="66"/>
      <c r="M1172" s="63"/>
      <c r="O1172" s="36">
        <v>-26.49</v>
      </c>
    </row>
    <row r="1173" spans="1:15" ht="16" x14ac:dyDescent="0.2">
      <c r="A1173" s="9" t="s">
        <v>797</v>
      </c>
      <c r="C1173" s="9" t="s">
        <v>13</v>
      </c>
      <c r="D1173" s="55" t="s">
        <v>2294</v>
      </c>
      <c r="E1173" s="9" t="s">
        <v>129</v>
      </c>
      <c r="F1173" s="9" t="s">
        <v>68</v>
      </c>
      <c r="H1173" s="9">
        <v>3.5</v>
      </c>
      <c r="I1173" s="36" t="s">
        <v>2344</v>
      </c>
      <c r="K1173" s="66"/>
      <c r="M1173" s="63"/>
      <c r="O1173" s="36">
        <v>-24.29</v>
      </c>
    </row>
    <row r="1174" spans="1:15" ht="16" x14ac:dyDescent="0.2">
      <c r="A1174" s="9" t="s">
        <v>797</v>
      </c>
      <c r="C1174" s="9" t="s">
        <v>13</v>
      </c>
      <c r="D1174" s="55" t="s">
        <v>2294</v>
      </c>
      <c r="E1174" s="9" t="s">
        <v>129</v>
      </c>
      <c r="F1174" s="9" t="s">
        <v>68</v>
      </c>
      <c r="H1174" s="9">
        <v>3.5</v>
      </c>
      <c r="I1174" s="36" t="s">
        <v>2345</v>
      </c>
      <c r="K1174" s="66"/>
      <c r="M1174" s="63"/>
      <c r="O1174" s="36">
        <v>-29.63</v>
      </c>
    </row>
    <row r="1175" spans="1:15" ht="16" x14ac:dyDescent="0.2">
      <c r="A1175" s="9" t="s">
        <v>797</v>
      </c>
      <c r="C1175" s="9" t="s">
        <v>13</v>
      </c>
      <c r="D1175" s="55" t="s">
        <v>2294</v>
      </c>
      <c r="E1175" s="9" t="s">
        <v>129</v>
      </c>
      <c r="F1175" s="9" t="s">
        <v>68</v>
      </c>
      <c r="H1175" s="9">
        <v>3.5</v>
      </c>
      <c r="I1175" s="36" t="s">
        <v>2334</v>
      </c>
      <c r="K1175" s="66"/>
      <c r="M1175" s="63"/>
      <c r="O1175" s="36">
        <v>-27.21</v>
      </c>
    </row>
    <row r="1176" spans="1:15" ht="16" x14ac:dyDescent="0.2">
      <c r="A1176" s="9" t="s">
        <v>797</v>
      </c>
      <c r="C1176" s="9" t="s">
        <v>13</v>
      </c>
      <c r="D1176" s="55" t="s">
        <v>2294</v>
      </c>
      <c r="E1176" s="9" t="s">
        <v>129</v>
      </c>
      <c r="F1176" s="9" t="s">
        <v>68</v>
      </c>
      <c r="H1176" s="9">
        <v>3.5</v>
      </c>
      <c r="I1176" s="36" t="s">
        <v>2335</v>
      </c>
      <c r="K1176" s="66"/>
      <c r="M1176" s="63"/>
      <c r="O1176" s="36">
        <v>-27.67</v>
      </c>
    </row>
    <row r="1177" spans="1:15" ht="16" x14ac:dyDescent="0.2">
      <c r="A1177" s="9" t="s">
        <v>797</v>
      </c>
      <c r="C1177" s="9" t="s">
        <v>13</v>
      </c>
      <c r="D1177" s="55" t="s">
        <v>2294</v>
      </c>
      <c r="E1177" s="9" t="s">
        <v>129</v>
      </c>
      <c r="F1177" s="9" t="s">
        <v>68</v>
      </c>
      <c r="H1177" s="9">
        <v>3.5</v>
      </c>
      <c r="I1177" s="36" t="s">
        <v>2336</v>
      </c>
      <c r="K1177" s="66"/>
      <c r="M1177" s="63"/>
      <c r="O1177" s="36">
        <v>-27.03</v>
      </c>
    </row>
    <row r="1178" spans="1:15" ht="16" x14ac:dyDescent="0.2">
      <c r="A1178" s="9" t="s">
        <v>797</v>
      </c>
      <c r="C1178" s="9" t="s">
        <v>13</v>
      </c>
      <c r="D1178" s="55" t="s">
        <v>2294</v>
      </c>
      <c r="E1178" s="9" t="s">
        <v>129</v>
      </c>
      <c r="F1178" s="9" t="s">
        <v>68</v>
      </c>
      <c r="H1178" s="9">
        <v>3.5</v>
      </c>
      <c r="I1178" s="36" t="s">
        <v>2337</v>
      </c>
      <c r="K1178" s="66"/>
      <c r="M1178" s="63"/>
      <c r="O1178" s="36">
        <v>-26.26</v>
      </c>
    </row>
    <row r="1179" spans="1:15" ht="16" x14ac:dyDescent="0.2">
      <c r="A1179" s="9" t="s">
        <v>797</v>
      </c>
      <c r="C1179" s="9" t="s">
        <v>13</v>
      </c>
      <c r="D1179" s="55" t="s">
        <v>2294</v>
      </c>
      <c r="E1179" s="9" t="s">
        <v>129</v>
      </c>
      <c r="F1179" s="9" t="s">
        <v>68</v>
      </c>
      <c r="H1179" s="9">
        <v>3.5</v>
      </c>
      <c r="I1179" s="36" t="s">
        <v>2338</v>
      </c>
      <c r="K1179" s="66"/>
      <c r="M1179" s="63"/>
      <c r="O1179" s="36">
        <v>-26.33</v>
      </c>
    </row>
    <row r="1180" spans="1:15" ht="16" x14ac:dyDescent="0.2">
      <c r="A1180" s="9" t="s">
        <v>797</v>
      </c>
      <c r="C1180" s="9" t="s">
        <v>13</v>
      </c>
      <c r="D1180" s="55" t="s">
        <v>2294</v>
      </c>
      <c r="E1180" s="9" t="s">
        <v>129</v>
      </c>
      <c r="F1180" s="9" t="s">
        <v>68</v>
      </c>
      <c r="H1180" s="9">
        <v>3.5</v>
      </c>
      <c r="I1180" s="36" t="s">
        <v>2339</v>
      </c>
      <c r="K1180" s="66"/>
      <c r="M1180" s="63"/>
      <c r="O1180" s="36">
        <v>-27.11</v>
      </c>
    </row>
    <row r="1181" spans="1:15" ht="16" x14ac:dyDescent="0.2">
      <c r="A1181" s="9" t="s">
        <v>797</v>
      </c>
      <c r="C1181" s="9" t="s">
        <v>13</v>
      </c>
      <c r="D1181" s="55" t="s">
        <v>2294</v>
      </c>
      <c r="E1181" s="9" t="s">
        <v>129</v>
      </c>
      <c r="F1181" s="9" t="s">
        <v>68</v>
      </c>
      <c r="H1181" s="9">
        <v>3.5</v>
      </c>
      <c r="I1181" s="36" t="s">
        <v>2340</v>
      </c>
      <c r="K1181" s="66"/>
      <c r="M1181" s="63"/>
      <c r="O1181" s="36">
        <v>-24.53</v>
      </c>
    </row>
    <row r="1182" spans="1:15" ht="16" x14ac:dyDescent="0.2">
      <c r="A1182" s="9" t="s">
        <v>797</v>
      </c>
      <c r="C1182" s="9" t="s">
        <v>13</v>
      </c>
      <c r="D1182" s="55" t="s">
        <v>2294</v>
      </c>
      <c r="E1182" s="9" t="s">
        <v>129</v>
      </c>
      <c r="F1182" s="9" t="s">
        <v>68</v>
      </c>
      <c r="H1182" s="9">
        <v>3.5</v>
      </c>
      <c r="I1182" s="36" t="s">
        <v>2346</v>
      </c>
      <c r="K1182" s="66"/>
      <c r="M1182" s="63"/>
      <c r="O1182" s="36">
        <v>-23.24</v>
      </c>
    </row>
    <row r="1183" spans="1:15" ht="16" x14ac:dyDescent="0.2">
      <c r="A1183" s="9" t="s">
        <v>797</v>
      </c>
      <c r="C1183" s="9" t="s">
        <v>13</v>
      </c>
      <c r="D1183" s="55" t="s">
        <v>2294</v>
      </c>
      <c r="E1183" s="9" t="s">
        <v>129</v>
      </c>
      <c r="F1183" s="9" t="s">
        <v>68</v>
      </c>
      <c r="H1183" s="9">
        <v>3.5</v>
      </c>
      <c r="I1183" s="36" t="s">
        <v>2324</v>
      </c>
      <c r="K1183" s="66"/>
      <c r="M1183" s="63"/>
      <c r="O1183" s="36">
        <v>-25.17</v>
      </c>
    </row>
    <row r="1184" spans="1:15" ht="16" x14ac:dyDescent="0.2">
      <c r="A1184" s="9" t="s">
        <v>797</v>
      </c>
      <c r="C1184" s="9" t="s">
        <v>13</v>
      </c>
      <c r="D1184" s="55" t="s">
        <v>2294</v>
      </c>
      <c r="E1184" s="9" t="s">
        <v>129</v>
      </c>
      <c r="F1184" s="9" t="s">
        <v>68</v>
      </c>
      <c r="H1184" s="9">
        <v>3.5</v>
      </c>
      <c r="I1184" s="36" t="s">
        <v>2325</v>
      </c>
      <c r="K1184" s="66"/>
      <c r="M1184" s="63"/>
      <c r="O1184" s="36">
        <v>-31.13</v>
      </c>
    </row>
    <row r="1185" spans="1:15" ht="16" x14ac:dyDescent="0.2">
      <c r="A1185" s="9" t="s">
        <v>797</v>
      </c>
      <c r="C1185" s="9" t="s">
        <v>13</v>
      </c>
      <c r="D1185" s="55" t="s">
        <v>2294</v>
      </c>
      <c r="E1185" s="9" t="s">
        <v>129</v>
      </c>
      <c r="F1185" s="9" t="s">
        <v>68</v>
      </c>
      <c r="H1185" s="9">
        <v>3.5</v>
      </c>
      <c r="I1185" s="36" t="s">
        <v>2326</v>
      </c>
      <c r="K1185" s="66"/>
      <c r="M1185" s="63"/>
      <c r="O1185" s="36">
        <v>-24.08</v>
      </c>
    </row>
    <row r="1186" spans="1:15" ht="16" x14ac:dyDescent="0.2">
      <c r="A1186" s="9" t="s">
        <v>797</v>
      </c>
      <c r="C1186" s="9" t="s">
        <v>13</v>
      </c>
      <c r="D1186" s="55" t="s">
        <v>2294</v>
      </c>
      <c r="E1186" s="9" t="s">
        <v>129</v>
      </c>
      <c r="F1186" s="9" t="s">
        <v>68</v>
      </c>
      <c r="H1186" s="9">
        <v>3.5</v>
      </c>
      <c r="I1186" s="36" t="s">
        <v>2327</v>
      </c>
      <c r="K1186" s="66"/>
      <c r="M1186" s="63"/>
      <c r="O1186" s="36">
        <v>-24.2</v>
      </c>
    </row>
    <row r="1187" spans="1:15" ht="16" x14ac:dyDescent="0.2">
      <c r="A1187" s="9" t="s">
        <v>797</v>
      </c>
      <c r="C1187" s="9" t="s">
        <v>13</v>
      </c>
      <c r="D1187" s="55" t="s">
        <v>2294</v>
      </c>
      <c r="E1187" s="9" t="s">
        <v>129</v>
      </c>
      <c r="F1187" s="9" t="s">
        <v>68</v>
      </c>
      <c r="H1187" s="9">
        <v>3.5</v>
      </c>
      <c r="I1187" s="36" t="s">
        <v>2328</v>
      </c>
      <c r="K1187" s="66"/>
      <c r="M1187" s="63"/>
      <c r="O1187" s="36">
        <v>-22.64</v>
      </c>
    </row>
    <row r="1188" spans="1:15" ht="16" x14ac:dyDescent="0.2">
      <c r="A1188" s="9" t="s">
        <v>797</v>
      </c>
      <c r="C1188" s="9" t="s">
        <v>13</v>
      </c>
      <c r="D1188" s="55" t="s">
        <v>2294</v>
      </c>
      <c r="E1188" s="9" t="s">
        <v>129</v>
      </c>
      <c r="F1188" s="9" t="s">
        <v>68</v>
      </c>
      <c r="H1188" s="9">
        <v>3.5</v>
      </c>
      <c r="I1188" s="36" t="s">
        <v>2329</v>
      </c>
      <c r="K1188" s="66"/>
      <c r="M1188" s="63"/>
      <c r="O1188" s="36">
        <v>-21.32</v>
      </c>
    </row>
    <row r="1189" spans="1:15" ht="16" x14ac:dyDescent="0.2">
      <c r="A1189" s="9" t="s">
        <v>797</v>
      </c>
      <c r="C1189" s="9" t="s">
        <v>13</v>
      </c>
      <c r="D1189" s="55" t="s">
        <v>2294</v>
      </c>
      <c r="E1189" s="9" t="s">
        <v>129</v>
      </c>
      <c r="F1189" s="9" t="s">
        <v>68</v>
      </c>
      <c r="H1189" s="9">
        <v>3.5</v>
      </c>
      <c r="I1189" s="36" t="s">
        <v>2330</v>
      </c>
      <c r="K1189" s="66"/>
      <c r="M1189" s="63"/>
      <c r="O1189" s="36">
        <v>-19.22</v>
      </c>
    </row>
    <row r="1190" spans="1:15" ht="16" x14ac:dyDescent="0.2">
      <c r="A1190" s="9" t="s">
        <v>797</v>
      </c>
      <c r="C1190" s="9" t="s">
        <v>13</v>
      </c>
      <c r="D1190" s="55" t="s">
        <v>2294</v>
      </c>
      <c r="E1190" s="9" t="s">
        <v>129</v>
      </c>
      <c r="F1190" s="9" t="s">
        <v>68</v>
      </c>
      <c r="H1190" s="9">
        <v>3.5</v>
      </c>
      <c r="I1190" s="36" t="s">
        <v>2331</v>
      </c>
      <c r="K1190" s="66"/>
      <c r="M1190" s="63"/>
      <c r="O1190" s="36">
        <v>-23.28</v>
      </c>
    </row>
    <row r="1191" spans="1:15" ht="16" x14ac:dyDescent="0.2">
      <c r="A1191" s="9" t="s">
        <v>797</v>
      </c>
      <c r="C1191" s="9" t="s">
        <v>13</v>
      </c>
      <c r="D1191" s="55" t="s">
        <v>2294</v>
      </c>
      <c r="E1191" s="9" t="s">
        <v>129</v>
      </c>
      <c r="F1191" s="9" t="s">
        <v>68</v>
      </c>
      <c r="H1191" s="9">
        <v>3.5</v>
      </c>
      <c r="I1191" s="36" t="s">
        <v>2332</v>
      </c>
      <c r="K1191" s="66"/>
      <c r="M1191" s="63"/>
      <c r="O1191" s="36">
        <v>-25.53</v>
      </c>
    </row>
    <row r="1192" spans="1:15" ht="16" x14ac:dyDescent="0.2">
      <c r="A1192" s="9" t="s">
        <v>797</v>
      </c>
      <c r="C1192" s="9" t="s">
        <v>13</v>
      </c>
      <c r="D1192" s="55" t="s">
        <v>2294</v>
      </c>
      <c r="E1192" s="9" t="s">
        <v>129</v>
      </c>
      <c r="F1192" s="9" t="s">
        <v>68</v>
      </c>
      <c r="H1192" s="9">
        <v>3.5</v>
      </c>
      <c r="I1192" s="36" t="s">
        <v>2333</v>
      </c>
      <c r="K1192" s="66"/>
      <c r="M1192" s="63"/>
      <c r="O1192" s="36">
        <v>-26.8</v>
      </c>
    </row>
    <row r="1193" spans="1:15" ht="16" x14ac:dyDescent="0.2">
      <c r="A1193" s="9" t="s">
        <v>797</v>
      </c>
      <c r="C1193" s="9" t="s">
        <v>13</v>
      </c>
      <c r="D1193" s="55" t="s">
        <v>2294</v>
      </c>
      <c r="E1193" s="9" t="s">
        <v>129</v>
      </c>
      <c r="F1193" s="9" t="s">
        <v>68</v>
      </c>
      <c r="H1193" s="9">
        <v>3.5</v>
      </c>
      <c r="I1193" s="36" t="s">
        <v>2347</v>
      </c>
      <c r="K1193" s="66"/>
      <c r="M1193" s="63"/>
      <c r="O1193" s="36">
        <v>-30.1</v>
      </c>
    </row>
    <row r="1194" spans="1:15" ht="16" x14ac:dyDescent="0.2">
      <c r="A1194" s="9" t="s">
        <v>797</v>
      </c>
      <c r="C1194" s="9" t="s">
        <v>13</v>
      </c>
      <c r="D1194" s="55" t="s">
        <v>2294</v>
      </c>
      <c r="E1194" s="9" t="s">
        <v>129</v>
      </c>
      <c r="F1194" s="9" t="s">
        <v>68</v>
      </c>
      <c r="H1194" s="9">
        <v>3.5</v>
      </c>
      <c r="I1194" s="36" t="s">
        <v>2348</v>
      </c>
      <c r="K1194" s="66"/>
      <c r="M1194" s="63"/>
      <c r="O1194" s="36">
        <v>-30.1</v>
      </c>
    </row>
    <row r="1195" spans="1:15" ht="16" x14ac:dyDescent="0.2">
      <c r="A1195" s="9" t="s">
        <v>797</v>
      </c>
      <c r="C1195" s="9" t="s">
        <v>13</v>
      </c>
      <c r="D1195" s="55" t="s">
        <v>2294</v>
      </c>
      <c r="E1195" s="9" t="s">
        <v>129</v>
      </c>
      <c r="F1195" s="9" t="s">
        <v>68</v>
      </c>
      <c r="H1195" s="9">
        <v>3.5</v>
      </c>
      <c r="I1195" s="36" t="s">
        <v>2351</v>
      </c>
      <c r="K1195" s="66"/>
      <c r="M1195" s="63"/>
      <c r="O1195" s="36">
        <v>-29.29</v>
      </c>
    </row>
    <row r="1196" spans="1:15" ht="16" x14ac:dyDescent="0.2">
      <c r="A1196" s="9" t="s">
        <v>797</v>
      </c>
      <c r="C1196" s="9" t="s">
        <v>13</v>
      </c>
      <c r="D1196" s="55" t="s">
        <v>2294</v>
      </c>
      <c r="E1196" s="9" t="s">
        <v>129</v>
      </c>
      <c r="F1196" s="9" t="s">
        <v>68</v>
      </c>
      <c r="H1196" s="9">
        <v>3.5</v>
      </c>
      <c r="I1196" s="36" t="s">
        <v>2352</v>
      </c>
      <c r="K1196" s="66"/>
      <c r="M1196" s="63"/>
      <c r="O1196" s="36">
        <v>-28.3</v>
      </c>
    </row>
    <row r="1197" spans="1:15" ht="16" x14ac:dyDescent="0.2">
      <c r="A1197" s="9" t="s">
        <v>797</v>
      </c>
      <c r="C1197" s="9" t="s">
        <v>13</v>
      </c>
      <c r="D1197" s="55" t="s">
        <v>2294</v>
      </c>
      <c r="E1197" s="9" t="s">
        <v>129</v>
      </c>
      <c r="F1197" s="9" t="s">
        <v>68</v>
      </c>
      <c r="H1197" s="9">
        <v>3.5</v>
      </c>
      <c r="I1197" s="36" t="s">
        <v>2353</v>
      </c>
      <c r="K1197" s="66"/>
      <c r="M1197" s="63"/>
      <c r="O1197" s="36">
        <v>-27.73</v>
      </c>
    </row>
    <row r="1198" spans="1:15" ht="16" x14ac:dyDescent="0.2">
      <c r="A1198" s="9" t="s">
        <v>797</v>
      </c>
      <c r="C1198" s="9" t="s">
        <v>13</v>
      </c>
      <c r="D1198" s="55" t="s">
        <v>2294</v>
      </c>
      <c r="E1198" s="9" t="s">
        <v>129</v>
      </c>
      <c r="F1198" s="9" t="s">
        <v>68</v>
      </c>
      <c r="H1198" s="9">
        <v>3.5</v>
      </c>
      <c r="I1198" s="36" t="s">
        <v>2354</v>
      </c>
      <c r="K1198" s="66"/>
      <c r="M1198" s="63"/>
      <c r="O1198" s="36">
        <v>-27.73</v>
      </c>
    </row>
    <row r="1199" spans="1:15" ht="16" x14ac:dyDescent="0.2">
      <c r="A1199" s="9" t="s">
        <v>797</v>
      </c>
      <c r="C1199" s="9" t="s">
        <v>13</v>
      </c>
      <c r="D1199" s="55" t="s">
        <v>2294</v>
      </c>
      <c r="E1199" s="9" t="s">
        <v>129</v>
      </c>
      <c r="F1199" s="9" t="s">
        <v>68</v>
      </c>
      <c r="H1199" s="9">
        <v>3.5</v>
      </c>
      <c r="I1199" s="36" t="s">
        <v>2355</v>
      </c>
      <c r="K1199" s="66"/>
      <c r="M1199" s="63"/>
      <c r="O1199" s="36">
        <v>-28.4</v>
      </c>
    </row>
    <row r="1200" spans="1:15" ht="16" x14ac:dyDescent="0.2">
      <c r="A1200" s="9" t="s">
        <v>797</v>
      </c>
      <c r="C1200" s="9" t="s">
        <v>13</v>
      </c>
      <c r="D1200" s="55" t="s">
        <v>2294</v>
      </c>
      <c r="E1200" s="9" t="s">
        <v>129</v>
      </c>
      <c r="F1200" s="9" t="s">
        <v>68</v>
      </c>
      <c r="H1200" s="9">
        <v>3.5</v>
      </c>
      <c r="I1200" s="36">
        <v>158.69999999999999</v>
      </c>
      <c r="K1200" s="66"/>
      <c r="M1200" s="63"/>
      <c r="O1200" s="36">
        <v>-28.14</v>
      </c>
    </row>
    <row r="1201" spans="1:15" ht="16" x14ac:dyDescent="0.2">
      <c r="A1201" s="9" t="s">
        <v>797</v>
      </c>
      <c r="C1201" s="9" t="s">
        <v>13</v>
      </c>
      <c r="D1201" s="55" t="s">
        <v>2294</v>
      </c>
      <c r="E1201" s="9" t="s">
        <v>129</v>
      </c>
      <c r="F1201" s="9" t="s">
        <v>68</v>
      </c>
      <c r="H1201" s="9">
        <v>3.5</v>
      </c>
      <c r="I1201" s="36" t="s">
        <v>2356</v>
      </c>
      <c r="K1201" s="66"/>
      <c r="M1201" s="63"/>
      <c r="O1201" s="36">
        <v>-28.28</v>
      </c>
    </row>
    <row r="1202" spans="1:15" ht="16" x14ac:dyDescent="0.2">
      <c r="A1202" s="9" t="s">
        <v>797</v>
      </c>
      <c r="C1202" s="9" t="s">
        <v>13</v>
      </c>
      <c r="D1202" s="55" t="s">
        <v>2294</v>
      </c>
      <c r="E1202" s="9" t="s">
        <v>129</v>
      </c>
      <c r="F1202" s="9" t="s">
        <v>68</v>
      </c>
      <c r="H1202" s="9">
        <v>3.5</v>
      </c>
      <c r="I1202" s="36" t="s">
        <v>2357</v>
      </c>
      <c r="K1202" s="66"/>
      <c r="M1202" s="63"/>
      <c r="O1202" s="36">
        <v>-28.28</v>
      </c>
    </row>
    <row r="1203" spans="1:15" ht="16" x14ac:dyDescent="0.2">
      <c r="A1203" s="9" t="s">
        <v>797</v>
      </c>
      <c r="C1203" s="9" t="s">
        <v>13</v>
      </c>
      <c r="D1203" s="55" t="s">
        <v>2294</v>
      </c>
      <c r="E1203" s="9" t="s">
        <v>129</v>
      </c>
      <c r="F1203" s="9" t="s">
        <v>68</v>
      </c>
      <c r="H1203" s="9">
        <v>3.5</v>
      </c>
      <c r="I1203" s="36" t="s">
        <v>2358</v>
      </c>
      <c r="K1203" s="66"/>
      <c r="M1203" s="63"/>
      <c r="O1203" s="36">
        <v>-28.74</v>
      </c>
    </row>
    <row r="1204" spans="1:15" ht="16" x14ac:dyDescent="0.2">
      <c r="A1204" s="9" t="s">
        <v>797</v>
      </c>
      <c r="C1204" s="9" t="s">
        <v>13</v>
      </c>
      <c r="D1204" s="55" t="s">
        <v>2294</v>
      </c>
      <c r="E1204" s="9" t="s">
        <v>129</v>
      </c>
      <c r="F1204" s="9" t="s">
        <v>68</v>
      </c>
      <c r="H1204" s="9">
        <v>3.5</v>
      </c>
      <c r="I1204" s="36" t="s">
        <v>2359</v>
      </c>
      <c r="K1204" s="66"/>
      <c r="M1204" s="63"/>
      <c r="O1204" s="36">
        <v>-28.74</v>
      </c>
    </row>
    <row r="1205" spans="1:15" ht="16" x14ac:dyDescent="0.2">
      <c r="A1205" s="9" t="s">
        <v>797</v>
      </c>
      <c r="C1205" s="9" t="s">
        <v>13</v>
      </c>
      <c r="D1205" s="55" t="s">
        <v>2294</v>
      </c>
      <c r="E1205" s="9" t="s">
        <v>129</v>
      </c>
      <c r="F1205" s="9" t="s">
        <v>68</v>
      </c>
      <c r="H1205" s="9">
        <v>3.5</v>
      </c>
      <c r="I1205" s="36" t="s">
        <v>2360</v>
      </c>
      <c r="K1205" s="66"/>
      <c r="M1205" s="63"/>
      <c r="O1205" s="36">
        <v>-27.98</v>
      </c>
    </row>
    <row r="1206" spans="1:15" ht="16" x14ac:dyDescent="0.2">
      <c r="A1206" s="9" t="s">
        <v>797</v>
      </c>
      <c r="C1206" s="9" t="s">
        <v>13</v>
      </c>
      <c r="D1206" s="55" t="s">
        <v>2294</v>
      </c>
      <c r="E1206" s="9" t="s">
        <v>129</v>
      </c>
      <c r="F1206" s="9" t="s">
        <v>68</v>
      </c>
      <c r="H1206" s="9">
        <v>3.5</v>
      </c>
      <c r="I1206" s="36" t="s">
        <v>2361</v>
      </c>
      <c r="K1206" s="66"/>
      <c r="M1206" s="63"/>
      <c r="O1206" s="36">
        <v>-27.91</v>
      </c>
    </row>
    <row r="1207" spans="1:15" ht="16" x14ac:dyDescent="0.2">
      <c r="A1207" s="9" t="s">
        <v>797</v>
      </c>
      <c r="C1207" s="9" t="s">
        <v>13</v>
      </c>
      <c r="D1207" s="55" t="s">
        <v>2294</v>
      </c>
      <c r="E1207" s="9" t="s">
        <v>129</v>
      </c>
      <c r="F1207" s="9" t="s">
        <v>68</v>
      </c>
      <c r="H1207" s="9">
        <v>3.5</v>
      </c>
      <c r="I1207" s="36" t="s">
        <v>2362</v>
      </c>
      <c r="K1207" s="66"/>
      <c r="M1207" s="63"/>
      <c r="O1207" s="36">
        <v>-28.22</v>
      </c>
    </row>
    <row r="1208" spans="1:15" ht="16" x14ac:dyDescent="0.2">
      <c r="A1208" s="9" t="s">
        <v>797</v>
      </c>
      <c r="C1208" s="9" t="s">
        <v>13</v>
      </c>
      <c r="D1208" s="55" t="s">
        <v>2294</v>
      </c>
      <c r="E1208" s="9" t="s">
        <v>129</v>
      </c>
      <c r="F1208" s="9" t="s">
        <v>68</v>
      </c>
      <c r="H1208" s="9">
        <v>3.5</v>
      </c>
      <c r="I1208" s="36" t="s">
        <v>2363</v>
      </c>
      <c r="K1208" s="66"/>
      <c r="M1208" s="63"/>
      <c r="O1208" s="36">
        <v>-26.45</v>
      </c>
    </row>
    <row r="1209" spans="1:15" ht="16" x14ac:dyDescent="0.2">
      <c r="A1209" s="9" t="s">
        <v>797</v>
      </c>
      <c r="C1209" s="9" t="s">
        <v>13</v>
      </c>
      <c r="D1209" s="55" t="s">
        <v>2294</v>
      </c>
      <c r="E1209" s="9" t="s">
        <v>129</v>
      </c>
      <c r="F1209" s="9" t="s">
        <v>68</v>
      </c>
      <c r="H1209" s="9">
        <v>3.5</v>
      </c>
      <c r="I1209" s="36" t="s">
        <v>2364</v>
      </c>
      <c r="K1209" s="66"/>
      <c r="M1209" s="63"/>
      <c r="O1209" s="36">
        <v>-27.8</v>
      </c>
    </row>
    <row r="1210" spans="1:15" ht="16" x14ac:dyDescent="0.2">
      <c r="A1210" s="9" t="s">
        <v>797</v>
      </c>
      <c r="C1210" s="9" t="s">
        <v>13</v>
      </c>
      <c r="D1210" s="55" t="s">
        <v>2294</v>
      </c>
      <c r="E1210" s="9" t="s">
        <v>129</v>
      </c>
      <c r="F1210" s="9" t="s">
        <v>68</v>
      </c>
      <c r="H1210" s="9">
        <v>3.5</v>
      </c>
      <c r="I1210" s="36" t="s">
        <v>2365</v>
      </c>
      <c r="K1210" s="66"/>
      <c r="M1210" s="63"/>
      <c r="O1210" s="36">
        <v>-27.72</v>
      </c>
    </row>
    <row r="1211" spans="1:15" ht="16" x14ac:dyDescent="0.2">
      <c r="A1211" s="9" t="s">
        <v>797</v>
      </c>
      <c r="C1211" s="9" t="s">
        <v>13</v>
      </c>
      <c r="D1211" s="55" t="s">
        <v>2294</v>
      </c>
      <c r="E1211" s="9" t="s">
        <v>129</v>
      </c>
      <c r="F1211" s="9" t="s">
        <v>68</v>
      </c>
      <c r="H1211" s="9">
        <v>3.5</v>
      </c>
      <c r="I1211" s="36" t="s">
        <v>2366</v>
      </c>
      <c r="K1211" s="66"/>
      <c r="M1211" s="63"/>
      <c r="O1211" s="36">
        <v>-28.45</v>
      </c>
    </row>
    <row r="1212" spans="1:15" ht="16" x14ac:dyDescent="0.2">
      <c r="A1212" s="9" t="s">
        <v>797</v>
      </c>
      <c r="C1212" s="9" t="s">
        <v>13</v>
      </c>
      <c r="D1212" s="55" t="s">
        <v>2294</v>
      </c>
      <c r="E1212" s="9" t="s">
        <v>129</v>
      </c>
      <c r="F1212" s="9" t="s">
        <v>68</v>
      </c>
      <c r="H1212" s="9">
        <v>3.5</v>
      </c>
      <c r="I1212" s="36" t="s">
        <v>2367</v>
      </c>
      <c r="K1212" s="66"/>
      <c r="M1212" s="63"/>
      <c r="O1212" s="36">
        <v>-27.13</v>
      </c>
    </row>
    <row r="1213" spans="1:15" ht="16" x14ac:dyDescent="0.2">
      <c r="A1213" s="9" t="s">
        <v>797</v>
      </c>
      <c r="C1213" s="9" t="s">
        <v>13</v>
      </c>
      <c r="D1213" s="55" t="s">
        <v>2294</v>
      </c>
      <c r="E1213" s="9" t="s">
        <v>129</v>
      </c>
      <c r="F1213" s="9" t="s">
        <v>68</v>
      </c>
      <c r="H1213" s="9">
        <v>3.5</v>
      </c>
      <c r="I1213" s="36" t="s">
        <v>2368</v>
      </c>
      <c r="K1213" s="66"/>
      <c r="M1213" s="63"/>
      <c r="O1213" s="36">
        <v>-27.71</v>
      </c>
    </row>
    <row r="1214" spans="1:15" ht="16" x14ac:dyDescent="0.2">
      <c r="A1214" s="9" t="s">
        <v>797</v>
      </c>
      <c r="C1214" s="9" t="s">
        <v>13</v>
      </c>
      <c r="D1214" s="55" t="s">
        <v>2294</v>
      </c>
      <c r="E1214" s="9" t="s">
        <v>129</v>
      </c>
      <c r="F1214" s="9" t="s">
        <v>68</v>
      </c>
      <c r="H1214" s="9">
        <v>3.5</v>
      </c>
      <c r="I1214" s="36" t="s">
        <v>2369</v>
      </c>
      <c r="K1214" s="66"/>
      <c r="M1214" s="63"/>
      <c r="O1214" s="36">
        <v>-27.72</v>
      </c>
    </row>
    <row r="1215" spans="1:15" ht="16" x14ac:dyDescent="0.2">
      <c r="A1215" s="9" t="s">
        <v>797</v>
      </c>
      <c r="C1215" s="9" t="s">
        <v>13</v>
      </c>
      <c r="D1215" s="55" t="s">
        <v>2294</v>
      </c>
      <c r="E1215" s="9" t="s">
        <v>129</v>
      </c>
      <c r="F1215" s="9" t="s">
        <v>68</v>
      </c>
      <c r="H1215" s="9">
        <v>3.5</v>
      </c>
      <c r="I1215" s="36" t="s">
        <v>2370</v>
      </c>
      <c r="K1215" s="66"/>
      <c r="M1215" s="63"/>
      <c r="O1215" s="36">
        <v>-27.77</v>
      </c>
    </row>
    <row r="1216" spans="1:15" ht="16" x14ac:dyDescent="0.2">
      <c r="A1216" s="9" t="s">
        <v>797</v>
      </c>
      <c r="C1216" s="9" t="s">
        <v>13</v>
      </c>
      <c r="D1216" s="55" t="s">
        <v>2294</v>
      </c>
      <c r="E1216" s="9" t="s">
        <v>129</v>
      </c>
      <c r="F1216" s="9" t="s">
        <v>68</v>
      </c>
      <c r="H1216" s="9">
        <v>3.5</v>
      </c>
      <c r="I1216" s="36" t="s">
        <v>2349</v>
      </c>
      <c r="K1216" s="66"/>
      <c r="M1216" s="63"/>
      <c r="O1216" s="36">
        <v>-27.88</v>
      </c>
    </row>
    <row r="1217" spans="1:15" ht="16" x14ac:dyDescent="0.2">
      <c r="A1217" s="9" t="s">
        <v>797</v>
      </c>
      <c r="C1217" s="9" t="s">
        <v>13</v>
      </c>
      <c r="D1217" s="55" t="s">
        <v>2294</v>
      </c>
      <c r="E1217" s="9" t="s">
        <v>129</v>
      </c>
      <c r="F1217" s="9" t="s">
        <v>68</v>
      </c>
      <c r="H1217" s="9">
        <v>3.5</v>
      </c>
      <c r="I1217" s="36" t="s">
        <v>2371</v>
      </c>
      <c r="K1217" s="66"/>
      <c r="M1217" s="63"/>
      <c r="O1217" s="36">
        <v>-27.43</v>
      </c>
    </row>
    <row r="1218" spans="1:15" ht="16" x14ac:dyDescent="0.2">
      <c r="A1218" s="9" t="s">
        <v>797</v>
      </c>
      <c r="C1218" s="9" t="s">
        <v>13</v>
      </c>
      <c r="D1218" s="55" t="s">
        <v>2294</v>
      </c>
      <c r="E1218" s="9" t="s">
        <v>129</v>
      </c>
      <c r="F1218" s="9" t="s">
        <v>68</v>
      </c>
      <c r="H1218" s="9">
        <v>3.5</v>
      </c>
      <c r="I1218" s="36" t="s">
        <v>2372</v>
      </c>
      <c r="K1218" s="66"/>
      <c r="M1218" s="63"/>
      <c r="O1218" s="36">
        <v>-28.23</v>
      </c>
    </row>
    <row r="1219" spans="1:15" ht="16" x14ac:dyDescent="0.2">
      <c r="A1219" s="9" t="s">
        <v>797</v>
      </c>
      <c r="C1219" s="9" t="s">
        <v>13</v>
      </c>
      <c r="D1219" s="55" t="s">
        <v>2294</v>
      </c>
      <c r="E1219" s="9" t="s">
        <v>129</v>
      </c>
      <c r="F1219" s="9" t="s">
        <v>68</v>
      </c>
      <c r="H1219" s="9">
        <v>3.5</v>
      </c>
      <c r="I1219" s="36" t="s">
        <v>2373</v>
      </c>
      <c r="K1219" s="66"/>
      <c r="M1219" s="63"/>
      <c r="O1219" s="36">
        <v>-29.41</v>
      </c>
    </row>
    <row r="1220" spans="1:15" ht="16" x14ac:dyDescent="0.2">
      <c r="A1220" s="9" t="s">
        <v>797</v>
      </c>
      <c r="C1220" s="9" t="s">
        <v>13</v>
      </c>
      <c r="D1220" s="55" t="s">
        <v>2294</v>
      </c>
      <c r="E1220" s="9" t="s">
        <v>129</v>
      </c>
      <c r="F1220" s="9" t="s">
        <v>68</v>
      </c>
      <c r="H1220" s="9">
        <v>3.5</v>
      </c>
      <c r="I1220" s="36" t="s">
        <v>2350</v>
      </c>
      <c r="K1220" s="66"/>
      <c r="M1220" s="63"/>
      <c r="O1220" s="36">
        <v>-29.25</v>
      </c>
    </row>
    <row r="1221" spans="1:15" ht="16" x14ac:dyDescent="0.2">
      <c r="A1221" s="9" t="s">
        <v>797</v>
      </c>
      <c r="C1221" s="9" t="s">
        <v>13</v>
      </c>
      <c r="D1221" s="55" t="s">
        <v>2294</v>
      </c>
      <c r="E1221" s="9" t="s">
        <v>129</v>
      </c>
      <c r="F1221" s="9" t="s">
        <v>68</v>
      </c>
      <c r="H1221" s="9">
        <v>3.5</v>
      </c>
      <c r="I1221" s="36" t="s">
        <v>2374</v>
      </c>
      <c r="K1221" s="66"/>
      <c r="M1221" s="63"/>
      <c r="O1221" s="36">
        <v>-27.01</v>
      </c>
    </row>
    <row r="1222" spans="1:15" ht="16" x14ac:dyDescent="0.2">
      <c r="A1222" s="9" t="s">
        <v>797</v>
      </c>
      <c r="C1222" s="9" t="s">
        <v>13</v>
      </c>
      <c r="D1222" s="55" t="s">
        <v>2294</v>
      </c>
      <c r="E1222" s="9" t="s">
        <v>129</v>
      </c>
      <c r="F1222" s="9" t="s">
        <v>68</v>
      </c>
      <c r="H1222" s="9">
        <v>3.5</v>
      </c>
      <c r="I1222" s="36" t="s">
        <v>2375</v>
      </c>
      <c r="K1222" s="66"/>
      <c r="M1222" s="63"/>
      <c r="O1222" s="36">
        <v>-26.84</v>
      </c>
    </row>
    <row r="1223" spans="1:15" ht="16" x14ac:dyDescent="0.2">
      <c r="A1223" s="9" t="s">
        <v>797</v>
      </c>
      <c r="C1223" s="9" t="s">
        <v>13</v>
      </c>
      <c r="D1223" s="55" t="s">
        <v>2294</v>
      </c>
      <c r="E1223" s="9" t="s">
        <v>129</v>
      </c>
      <c r="F1223" s="9" t="s">
        <v>68</v>
      </c>
      <c r="H1223" s="9">
        <v>3.5</v>
      </c>
      <c r="I1223" s="36" t="s">
        <v>2376</v>
      </c>
      <c r="K1223" s="66"/>
      <c r="M1223" s="63"/>
      <c r="O1223" s="36">
        <v>-28.63</v>
      </c>
    </row>
    <row r="1224" spans="1:15" ht="16" x14ac:dyDescent="0.2">
      <c r="A1224" s="9" t="s">
        <v>797</v>
      </c>
      <c r="C1224" s="9" t="s">
        <v>13</v>
      </c>
      <c r="D1224" s="55" t="s">
        <v>2294</v>
      </c>
      <c r="E1224" s="9" t="s">
        <v>129</v>
      </c>
      <c r="F1224" s="9" t="s">
        <v>68</v>
      </c>
      <c r="H1224" s="9">
        <v>3.5</v>
      </c>
      <c r="I1224" s="36" t="s">
        <v>2377</v>
      </c>
      <c r="K1224" s="66"/>
      <c r="M1224" s="63"/>
      <c r="O1224" s="36">
        <v>-29.9</v>
      </c>
    </row>
    <row r="1225" spans="1:15" ht="16" x14ac:dyDescent="0.2">
      <c r="A1225" s="9" t="s">
        <v>797</v>
      </c>
      <c r="C1225" s="9" t="s">
        <v>13</v>
      </c>
      <c r="D1225" s="55" t="s">
        <v>2294</v>
      </c>
      <c r="E1225" s="9" t="s">
        <v>129</v>
      </c>
      <c r="F1225" s="9" t="s">
        <v>68</v>
      </c>
      <c r="H1225" s="9">
        <v>3.5</v>
      </c>
      <c r="I1225" s="36" t="s">
        <v>2378</v>
      </c>
      <c r="K1225" s="66"/>
      <c r="M1225" s="63"/>
      <c r="O1225" s="36">
        <v>-28.89</v>
      </c>
    </row>
    <row r="1226" spans="1:15" ht="16" x14ac:dyDescent="0.2">
      <c r="A1226" s="9" t="s">
        <v>797</v>
      </c>
      <c r="C1226" s="9" t="s">
        <v>13</v>
      </c>
      <c r="D1226" s="55" t="s">
        <v>2294</v>
      </c>
      <c r="E1226" s="9" t="s">
        <v>129</v>
      </c>
      <c r="F1226" s="9" t="s">
        <v>68</v>
      </c>
      <c r="H1226" s="9">
        <v>3.5</v>
      </c>
      <c r="I1226" s="36" t="s">
        <v>2379</v>
      </c>
      <c r="K1226" s="66"/>
      <c r="M1226" s="63"/>
      <c r="O1226" s="36">
        <v>-30.08</v>
      </c>
    </row>
    <row r="1227" spans="1:15" ht="16" x14ac:dyDescent="0.2">
      <c r="A1227" s="9" t="s">
        <v>797</v>
      </c>
      <c r="C1227" s="9" t="s">
        <v>13</v>
      </c>
      <c r="D1227" s="55" t="s">
        <v>2294</v>
      </c>
      <c r="E1227" s="9" t="s">
        <v>129</v>
      </c>
      <c r="F1227" s="9" t="s">
        <v>68</v>
      </c>
      <c r="H1227" s="9">
        <v>3.5</v>
      </c>
      <c r="I1227" s="36" t="s">
        <v>2380</v>
      </c>
      <c r="K1227" s="66"/>
      <c r="M1227" s="63"/>
      <c r="O1227" s="36">
        <v>-30.1</v>
      </c>
    </row>
    <row r="1228" spans="1:15" ht="16" x14ac:dyDescent="0.2">
      <c r="A1228" s="9" t="s">
        <v>797</v>
      </c>
      <c r="C1228" s="9" t="s">
        <v>13</v>
      </c>
      <c r="D1228" s="55" t="s">
        <v>2294</v>
      </c>
      <c r="E1228" s="9" t="s">
        <v>129</v>
      </c>
      <c r="F1228" s="9" t="s">
        <v>68</v>
      </c>
      <c r="H1228" s="9">
        <v>3.5</v>
      </c>
      <c r="I1228" s="36" t="s">
        <v>2381</v>
      </c>
      <c r="K1228" s="66"/>
      <c r="M1228" s="63"/>
      <c r="O1228" s="36">
        <v>-30.11</v>
      </c>
    </row>
    <row r="1229" spans="1:15" ht="16" x14ac:dyDescent="0.2">
      <c r="A1229" s="9" t="s">
        <v>797</v>
      </c>
      <c r="C1229" s="9" t="s">
        <v>13</v>
      </c>
      <c r="D1229" s="55" t="s">
        <v>2294</v>
      </c>
      <c r="E1229" s="9" t="s">
        <v>129</v>
      </c>
      <c r="F1229" s="9" t="s">
        <v>68</v>
      </c>
      <c r="H1229" s="9">
        <v>3.5</v>
      </c>
      <c r="I1229" s="36" t="s">
        <v>2382</v>
      </c>
      <c r="K1229" s="66"/>
      <c r="M1229" s="63"/>
      <c r="O1229" s="36">
        <v>-30.06</v>
      </c>
    </row>
    <row r="1230" spans="1:15" ht="16" x14ac:dyDescent="0.2">
      <c r="A1230" s="9" t="s">
        <v>797</v>
      </c>
      <c r="C1230" s="9" t="s">
        <v>13</v>
      </c>
      <c r="D1230" s="55" t="s">
        <v>2294</v>
      </c>
      <c r="E1230" s="9" t="s">
        <v>129</v>
      </c>
      <c r="F1230" s="9" t="s">
        <v>68</v>
      </c>
      <c r="H1230" s="9">
        <v>3.5</v>
      </c>
      <c r="I1230" s="36" t="s">
        <v>2383</v>
      </c>
      <c r="K1230" s="66"/>
      <c r="M1230" s="63"/>
      <c r="O1230" s="36">
        <v>-13.7</v>
      </c>
    </row>
    <row r="1231" spans="1:15" ht="16" x14ac:dyDescent="0.2">
      <c r="A1231" s="9" t="s">
        <v>797</v>
      </c>
      <c r="C1231" s="9" t="s">
        <v>13</v>
      </c>
      <c r="D1231" s="55" t="s">
        <v>2294</v>
      </c>
      <c r="E1231" s="9" t="s">
        <v>129</v>
      </c>
      <c r="F1231" s="9" t="s">
        <v>68</v>
      </c>
      <c r="H1231" s="9">
        <v>3.5</v>
      </c>
      <c r="I1231" s="36" t="s">
        <v>2384</v>
      </c>
      <c r="K1231" s="66"/>
      <c r="M1231" s="63"/>
      <c r="O1231" s="36">
        <v>-14.55</v>
      </c>
    </row>
    <row r="1232" spans="1:15" ht="16" x14ac:dyDescent="0.2">
      <c r="A1232" s="9" t="s">
        <v>797</v>
      </c>
      <c r="C1232" s="9" t="s">
        <v>13</v>
      </c>
      <c r="D1232" s="55" t="s">
        <v>2294</v>
      </c>
      <c r="E1232" s="9" t="s">
        <v>129</v>
      </c>
      <c r="F1232" s="9" t="s">
        <v>68</v>
      </c>
      <c r="H1232" s="9">
        <v>3.5</v>
      </c>
      <c r="I1232" s="36" t="s">
        <v>2385</v>
      </c>
      <c r="K1232" s="66"/>
      <c r="M1232" s="63"/>
      <c r="O1232" s="36">
        <v>-17.559999999999999</v>
      </c>
    </row>
    <row r="1233" spans="1:15" ht="16" x14ac:dyDescent="0.2">
      <c r="A1233" s="9" t="s">
        <v>797</v>
      </c>
      <c r="C1233" s="9" t="s">
        <v>13</v>
      </c>
      <c r="D1233" s="55" t="s">
        <v>2294</v>
      </c>
      <c r="E1233" s="9" t="s">
        <v>129</v>
      </c>
      <c r="F1233" s="9" t="s">
        <v>68</v>
      </c>
      <c r="H1233" s="9">
        <v>3.5</v>
      </c>
      <c r="I1233" s="36" t="s">
        <v>2386</v>
      </c>
      <c r="K1233" s="66"/>
      <c r="M1233" s="63"/>
      <c r="O1233" s="36">
        <v>-15.21</v>
      </c>
    </row>
    <row r="1234" spans="1:15" ht="16" x14ac:dyDescent="0.2">
      <c r="A1234" s="9" t="s">
        <v>797</v>
      </c>
      <c r="C1234" s="9" t="s">
        <v>13</v>
      </c>
      <c r="D1234" s="55" t="s">
        <v>2294</v>
      </c>
      <c r="E1234" s="9" t="s">
        <v>129</v>
      </c>
      <c r="F1234" s="9" t="s">
        <v>68</v>
      </c>
      <c r="H1234" s="9">
        <v>3.5</v>
      </c>
      <c r="I1234" s="36" t="s">
        <v>2387</v>
      </c>
      <c r="K1234" s="66"/>
      <c r="M1234" s="63"/>
      <c r="O1234" s="36">
        <v>-18.72</v>
      </c>
    </row>
    <row r="1235" spans="1:15" ht="16" x14ac:dyDescent="0.2">
      <c r="A1235" s="9" t="s">
        <v>797</v>
      </c>
      <c r="C1235" s="9" t="s">
        <v>13</v>
      </c>
      <c r="D1235" s="55" t="s">
        <v>2294</v>
      </c>
      <c r="E1235" s="9" t="s">
        <v>129</v>
      </c>
      <c r="F1235" s="9" t="s">
        <v>68</v>
      </c>
      <c r="H1235" s="9">
        <v>3.5</v>
      </c>
      <c r="I1235" s="36" t="s">
        <v>2388</v>
      </c>
      <c r="K1235" s="66"/>
      <c r="M1235" s="63"/>
      <c r="O1235" s="36">
        <v>-14.62</v>
      </c>
    </row>
    <row r="1236" spans="1:15" ht="16" x14ac:dyDescent="0.2">
      <c r="A1236" s="9" t="s">
        <v>797</v>
      </c>
      <c r="C1236" s="9" t="s">
        <v>13</v>
      </c>
      <c r="D1236" s="55" t="s">
        <v>2294</v>
      </c>
      <c r="E1236" s="9" t="s">
        <v>129</v>
      </c>
      <c r="F1236" s="9" t="s">
        <v>68</v>
      </c>
      <c r="H1236" s="9">
        <v>3.5</v>
      </c>
      <c r="I1236" s="36" t="s">
        <v>2288</v>
      </c>
      <c r="K1236" s="66"/>
      <c r="M1236" s="63"/>
      <c r="O1236" s="36">
        <v>-17.22</v>
      </c>
    </row>
    <row r="1237" spans="1:15" ht="16" x14ac:dyDescent="0.2">
      <c r="A1237" s="9" t="s">
        <v>797</v>
      </c>
      <c r="C1237" s="9" t="s">
        <v>13</v>
      </c>
      <c r="D1237" s="55" t="s">
        <v>2294</v>
      </c>
      <c r="E1237" s="9" t="s">
        <v>129</v>
      </c>
      <c r="F1237" s="9" t="s">
        <v>68</v>
      </c>
      <c r="H1237" s="9">
        <v>3.5</v>
      </c>
      <c r="I1237" s="36" t="s">
        <v>2389</v>
      </c>
      <c r="K1237" s="66"/>
      <c r="M1237" s="63"/>
      <c r="O1237" s="36">
        <v>-15.21</v>
      </c>
    </row>
    <row r="1238" spans="1:15" ht="16" x14ac:dyDescent="0.2">
      <c r="A1238" s="9" t="s">
        <v>797</v>
      </c>
      <c r="C1238" s="9" t="s">
        <v>13</v>
      </c>
      <c r="D1238" s="55" t="s">
        <v>2294</v>
      </c>
      <c r="E1238" s="9" t="s">
        <v>129</v>
      </c>
      <c r="F1238" s="9" t="s">
        <v>68</v>
      </c>
      <c r="H1238" s="9">
        <v>3.5</v>
      </c>
      <c r="I1238" s="36" t="s">
        <v>2289</v>
      </c>
      <c r="K1238" s="66"/>
      <c r="M1238" s="63"/>
      <c r="O1238" s="36">
        <v>-21.88</v>
      </c>
    </row>
    <row r="1239" spans="1:15" ht="16" x14ac:dyDescent="0.2">
      <c r="A1239" s="9" t="s">
        <v>797</v>
      </c>
      <c r="C1239" s="9" t="s">
        <v>13</v>
      </c>
      <c r="D1239" s="55" t="s">
        <v>2294</v>
      </c>
      <c r="E1239" s="9" t="s">
        <v>129</v>
      </c>
      <c r="F1239" s="9" t="s">
        <v>68</v>
      </c>
      <c r="H1239" s="9">
        <v>3.5</v>
      </c>
      <c r="I1239" s="36" t="s">
        <v>2390</v>
      </c>
      <c r="K1239" s="66"/>
      <c r="M1239" s="63"/>
      <c r="O1239" s="36">
        <v>-22.17</v>
      </c>
    </row>
    <row r="1240" spans="1:15" ht="16" x14ac:dyDescent="0.2">
      <c r="A1240" s="9" t="s">
        <v>797</v>
      </c>
      <c r="C1240" s="9" t="s">
        <v>13</v>
      </c>
      <c r="D1240" s="55" t="s">
        <v>2294</v>
      </c>
      <c r="E1240" s="9" t="s">
        <v>129</v>
      </c>
      <c r="F1240" s="9" t="s">
        <v>68</v>
      </c>
      <c r="H1240" s="9">
        <v>3.5</v>
      </c>
      <c r="I1240" s="36" t="s">
        <v>2391</v>
      </c>
      <c r="K1240" s="66"/>
      <c r="M1240" s="63"/>
      <c r="O1240" s="36">
        <v>-24.05</v>
      </c>
    </row>
    <row r="1241" spans="1:15" ht="16" x14ac:dyDescent="0.2">
      <c r="A1241" s="9" t="s">
        <v>797</v>
      </c>
      <c r="C1241" s="9" t="s">
        <v>13</v>
      </c>
      <c r="D1241" s="55" t="s">
        <v>2294</v>
      </c>
      <c r="E1241" s="9" t="s">
        <v>129</v>
      </c>
      <c r="F1241" s="9" t="s">
        <v>68</v>
      </c>
      <c r="H1241" s="9">
        <v>3.5</v>
      </c>
      <c r="I1241" s="36" t="s">
        <v>2392</v>
      </c>
      <c r="K1241" s="66"/>
      <c r="M1241" s="63"/>
      <c r="O1241" s="36">
        <v>-22.23</v>
      </c>
    </row>
    <row r="1242" spans="1:15" ht="16" x14ac:dyDescent="0.2">
      <c r="A1242" s="9" t="s">
        <v>797</v>
      </c>
      <c r="C1242" s="9" t="s">
        <v>13</v>
      </c>
      <c r="D1242" s="55" t="s">
        <v>2294</v>
      </c>
      <c r="E1242" s="9" t="s">
        <v>129</v>
      </c>
      <c r="F1242" s="9" t="s">
        <v>68</v>
      </c>
      <c r="H1242" s="9">
        <v>3.5</v>
      </c>
      <c r="I1242" s="36" t="s">
        <v>2393</v>
      </c>
      <c r="K1242" s="66"/>
      <c r="M1242" s="63"/>
      <c r="O1242" s="36">
        <v>-25.74</v>
      </c>
    </row>
    <row r="1243" spans="1:15" ht="16" x14ac:dyDescent="0.2">
      <c r="A1243" s="9" t="s">
        <v>797</v>
      </c>
      <c r="C1243" s="9" t="s">
        <v>13</v>
      </c>
      <c r="D1243" s="55" t="s">
        <v>2294</v>
      </c>
      <c r="E1243" s="9" t="s">
        <v>129</v>
      </c>
      <c r="F1243" s="9" t="s">
        <v>68</v>
      </c>
      <c r="H1243" s="9">
        <v>3.5</v>
      </c>
      <c r="I1243" s="36" t="s">
        <v>2394</v>
      </c>
      <c r="K1243" s="66"/>
      <c r="M1243" s="63"/>
      <c r="O1243" s="36">
        <v>-25.42</v>
      </c>
    </row>
    <row r="1244" spans="1:15" ht="16" x14ac:dyDescent="0.2">
      <c r="A1244" s="9" t="s">
        <v>797</v>
      </c>
      <c r="C1244" s="9" t="s">
        <v>13</v>
      </c>
      <c r="D1244" s="55" t="s">
        <v>2294</v>
      </c>
      <c r="E1244" s="9" t="s">
        <v>129</v>
      </c>
      <c r="F1244" s="9" t="s">
        <v>68</v>
      </c>
      <c r="H1244" s="9">
        <v>3.5</v>
      </c>
      <c r="I1244" s="36" t="s">
        <v>2286</v>
      </c>
      <c r="K1244" s="66"/>
      <c r="M1244" s="63"/>
      <c r="O1244" s="36">
        <v>-19.22</v>
      </c>
    </row>
    <row r="1245" spans="1:15" ht="16" x14ac:dyDescent="0.2">
      <c r="A1245" s="9" t="s">
        <v>797</v>
      </c>
      <c r="C1245" s="9" t="s">
        <v>13</v>
      </c>
      <c r="D1245" s="55" t="s">
        <v>2294</v>
      </c>
      <c r="E1245" s="9" t="s">
        <v>129</v>
      </c>
      <c r="F1245" s="9" t="s">
        <v>68</v>
      </c>
      <c r="H1245" s="9">
        <v>3.5</v>
      </c>
      <c r="I1245" s="36" t="s">
        <v>2330</v>
      </c>
      <c r="K1245" s="66"/>
      <c r="M1245" s="63"/>
      <c r="O1245" s="36">
        <v>-23.28</v>
      </c>
    </row>
    <row r="1246" spans="1:15" ht="16" x14ac:dyDescent="0.2">
      <c r="A1246" s="9" t="s">
        <v>797</v>
      </c>
      <c r="C1246" s="9" t="s">
        <v>13</v>
      </c>
      <c r="D1246" s="55" t="s">
        <v>2294</v>
      </c>
      <c r="E1246" s="9" t="s">
        <v>129</v>
      </c>
      <c r="F1246" s="9" t="s">
        <v>68</v>
      </c>
      <c r="H1246" s="9">
        <v>3.5</v>
      </c>
      <c r="I1246" s="36" t="s">
        <v>2292</v>
      </c>
      <c r="K1246" s="66"/>
      <c r="M1246" s="63"/>
      <c r="O1246" s="36">
        <v>-24.58</v>
      </c>
    </row>
    <row r="1247" spans="1:15" ht="16" x14ac:dyDescent="0.2">
      <c r="A1247" s="9" t="s">
        <v>797</v>
      </c>
      <c r="C1247" s="9" t="s">
        <v>13</v>
      </c>
      <c r="D1247" s="55" t="s">
        <v>2294</v>
      </c>
      <c r="E1247" s="9" t="s">
        <v>129</v>
      </c>
      <c r="F1247" s="9" t="s">
        <v>68</v>
      </c>
      <c r="H1247" s="9">
        <v>3.5</v>
      </c>
      <c r="I1247" s="36" t="s">
        <v>2397</v>
      </c>
      <c r="K1247" s="66"/>
      <c r="M1247" s="63"/>
      <c r="O1247" s="36">
        <v>-24.17</v>
      </c>
    </row>
    <row r="1248" spans="1:15" ht="16" x14ac:dyDescent="0.2">
      <c r="A1248" s="9" t="s">
        <v>797</v>
      </c>
      <c r="C1248" s="9" t="s">
        <v>13</v>
      </c>
      <c r="D1248" s="55" t="s">
        <v>2294</v>
      </c>
      <c r="E1248" s="9" t="s">
        <v>129</v>
      </c>
      <c r="F1248" s="9" t="s">
        <v>68</v>
      </c>
      <c r="H1248" s="9">
        <v>3.5</v>
      </c>
      <c r="I1248" s="36" t="s">
        <v>2395</v>
      </c>
      <c r="K1248" s="66"/>
      <c r="M1248" s="63"/>
      <c r="O1248" s="36">
        <v>-25.53</v>
      </c>
    </row>
    <row r="1249" spans="1:15" ht="16" x14ac:dyDescent="0.2">
      <c r="A1249" s="9" t="s">
        <v>797</v>
      </c>
      <c r="C1249" s="9" t="s">
        <v>13</v>
      </c>
      <c r="D1249" s="55" t="s">
        <v>2294</v>
      </c>
      <c r="E1249" s="9" t="s">
        <v>129</v>
      </c>
      <c r="F1249" s="9" t="s">
        <v>68</v>
      </c>
      <c r="H1249" s="9">
        <v>3.5</v>
      </c>
      <c r="I1249" s="36" t="s">
        <v>2330</v>
      </c>
      <c r="K1249" s="66"/>
      <c r="M1249" s="63"/>
      <c r="O1249" s="36">
        <v>-26.8</v>
      </c>
    </row>
    <row r="1250" spans="1:15" ht="16" x14ac:dyDescent="0.2">
      <c r="A1250" s="9" t="s">
        <v>797</v>
      </c>
      <c r="C1250" s="9" t="s">
        <v>13</v>
      </c>
      <c r="D1250" s="55" t="s">
        <v>2294</v>
      </c>
      <c r="E1250" s="9" t="s">
        <v>129</v>
      </c>
      <c r="F1250" s="9" t="s">
        <v>68</v>
      </c>
      <c r="H1250" s="9">
        <v>3.5</v>
      </c>
      <c r="I1250" s="36" t="s">
        <v>2293</v>
      </c>
      <c r="K1250" s="66"/>
      <c r="M1250" s="63"/>
      <c r="O1250" s="36">
        <v>-25.97</v>
      </c>
    </row>
    <row r="1251" spans="1:15" ht="16" x14ac:dyDescent="0.2">
      <c r="A1251" s="9" t="s">
        <v>797</v>
      </c>
      <c r="C1251" s="9" t="s">
        <v>13</v>
      </c>
      <c r="D1251" s="55" t="s">
        <v>2294</v>
      </c>
      <c r="E1251" s="9" t="s">
        <v>129</v>
      </c>
      <c r="F1251" s="9" t="s">
        <v>68</v>
      </c>
      <c r="H1251" s="9">
        <v>3.5</v>
      </c>
      <c r="I1251" s="36" t="s">
        <v>2396</v>
      </c>
      <c r="K1251" s="66"/>
      <c r="M1251" s="63"/>
      <c r="O1251" s="36">
        <v>-26.3</v>
      </c>
    </row>
    <row r="1252" spans="1:15" ht="16" x14ac:dyDescent="0.2">
      <c r="A1252" s="9" t="s">
        <v>2398</v>
      </c>
      <c r="C1252" s="9" t="s">
        <v>2405</v>
      </c>
      <c r="D1252" s="55" t="s">
        <v>2400</v>
      </c>
      <c r="E1252" s="9" t="s">
        <v>128</v>
      </c>
      <c r="F1252" s="9" t="s">
        <v>68</v>
      </c>
      <c r="H1252" s="9">
        <v>2.7</v>
      </c>
      <c r="I1252" s="37" t="s">
        <v>2399</v>
      </c>
      <c r="J1252" s="36">
        <v>0.15049999999999999</v>
      </c>
      <c r="K1252" s="61" t="s">
        <v>3214</v>
      </c>
      <c r="L1252" s="61">
        <v>5609</v>
      </c>
      <c r="M1252" s="63">
        <f>(((J1252/(1+J1252))*L1252)/10^6)*100</f>
        <v>7.3372837896566706E-2</v>
      </c>
      <c r="O1252" s="36">
        <v>-32</v>
      </c>
    </row>
    <row r="1253" spans="1:15" ht="16" x14ac:dyDescent="0.2">
      <c r="A1253" s="9" t="s">
        <v>2398</v>
      </c>
      <c r="C1253" s="9" t="s">
        <v>2405</v>
      </c>
      <c r="D1253" s="55" t="s">
        <v>2400</v>
      </c>
      <c r="E1253" s="9" t="s">
        <v>128</v>
      </c>
      <c r="F1253" s="9" t="s">
        <v>68</v>
      </c>
      <c r="H1253" s="9">
        <v>2.7</v>
      </c>
      <c r="I1253" s="36" t="s">
        <v>2401</v>
      </c>
      <c r="J1253" s="36">
        <v>0.14050000000000001</v>
      </c>
      <c r="K1253" s="61" t="s">
        <v>3214</v>
      </c>
      <c r="L1253" s="61">
        <v>5810</v>
      </c>
      <c r="M1253" s="63">
        <f t="shared" ref="M1253:M1260" si="14">(((J1253/(1+J1253))*L1253)/10^6)*100</f>
        <v>7.1574309513371348E-2</v>
      </c>
      <c r="O1253" s="36">
        <v>-32</v>
      </c>
    </row>
    <row r="1254" spans="1:15" ht="16" x14ac:dyDescent="0.2">
      <c r="A1254" s="9" t="s">
        <v>2398</v>
      </c>
      <c r="C1254" s="9" t="s">
        <v>2405</v>
      </c>
      <c r="D1254" s="55" t="s">
        <v>2400</v>
      </c>
      <c r="E1254" s="9" t="s">
        <v>128</v>
      </c>
      <c r="F1254" s="9" t="s">
        <v>68</v>
      </c>
      <c r="H1254" s="9">
        <v>2.7</v>
      </c>
      <c r="I1254" s="36" t="s">
        <v>2402</v>
      </c>
      <c r="J1254" s="36">
        <v>0.1598</v>
      </c>
      <c r="K1254" s="61" t="s">
        <v>3214</v>
      </c>
      <c r="L1254" s="61">
        <v>4980</v>
      </c>
      <c r="M1254" s="63">
        <f t="shared" si="14"/>
        <v>6.8615623383341956E-2</v>
      </c>
      <c r="O1254" s="36">
        <v>-31.9</v>
      </c>
    </row>
    <row r="1255" spans="1:15" ht="16" x14ac:dyDescent="0.2">
      <c r="A1255" s="9" t="s">
        <v>2398</v>
      </c>
      <c r="C1255" s="9" t="s">
        <v>2405</v>
      </c>
      <c r="D1255" s="55" t="s">
        <v>2400</v>
      </c>
      <c r="E1255" s="9" t="s">
        <v>128</v>
      </c>
      <c r="F1255" s="9" t="s">
        <v>68</v>
      </c>
      <c r="H1255" s="9">
        <v>2.7</v>
      </c>
      <c r="I1255" s="36" t="s">
        <v>2403</v>
      </c>
      <c r="J1255" s="36">
        <v>0.1492</v>
      </c>
      <c r="K1255" s="61" t="s">
        <v>3214</v>
      </c>
      <c r="L1255" s="61">
        <v>5522</v>
      </c>
      <c r="M1255" s="63">
        <f t="shared" si="14"/>
        <v>7.1691820396797765E-2</v>
      </c>
      <c r="O1255" s="36">
        <v>-32</v>
      </c>
    </row>
    <row r="1256" spans="1:15" ht="16" x14ac:dyDescent="0.2">
      <c r="A1256" s="9" t="s">
        <v>2398</v>
      </c>
      <c r="C1256" s="9" t="s">
        <v>2405</v>
      </c>
      <c r="D1256" s="55" t="s">
        <v>2404</v>
      </c>
      <c r="E1256" s="9" t="s">
        <v>128</v>
      </c>
      <c r="F1256" s="9" t="s">
        <v>68</v>
      </c>
      <c r="H1256" s="9">
        <v>2.7</v>
      </c>
      <c r="I1256" s="36" t="s">
        <v>2406</v>
      </c>
      <c r="J1256" s="36">
        <v>2.41E-2</v>
      </c>
      <c r="K1256" s="61" t="s">
        <v>3214</v>
      </c>
      <c r="L1256" s="61">
        <v>19233</v>
      </c>
      <c r="M1256" s="63">
        <f t="shared" si="14"/>
        <v>4.5260746020896393E-2</v>
      </c>
      <c r="O1256" s="36">
        <v>-28.3</v>
      </c>
    </row>
    <row r="1257" spans="1:15" ht="16" x14ac:dyDescent="0.2">
      <c r="A1257" s="9" t="s">
        <v>2398</v>
      </c>
      <c r="C1257" s="9" t="s">
        <v>2405</v>
      </c>
      <c r="D1257" s="55" t="s">
        <v>2404</v>
      </c>
      <c r="E1257" s="9" t="s">
        <v>128</v>
      </c>
      <c r="F1257" s="9" t="s">
        <v>68</v>
      </c>
      <c r="H1257" s="9">
        <v>2.7</v>
      </c>
      <c r="I1257" s="36" t="s">
        <v>2407</v>
      </c>
      <c r="J1257" s="36">
        <v>3.09E-2</v>
      </c>
      <c r="K1257" s="61" t="s">
        <v>3214</v>
      </c>
      <c r="L1257" s="61">
        <v>11197</v>
      </c>
      <c r="M1257" s="63">
        <f t="shared" si="14"/>
        <v>3.3561674265205163E-2</v>
      </c>
      <c r="O1257" s="36">
        <v>-26</v>
      </c>
    </row>
    <row r="1258" spans="1:15" ht="16" x14ac:dyDescent="0.2">
      <c r="A1258" s="9" t="s">
        <v>2398</v>
      </c>
      <c r="C1258" s="9" t="s">
        <v>2405</v>
      </c>
      <c r="D1258" s="55" t="s">
        <v>2404</v>
      </c>
      <c r="E1258" s="9" t="s">
        <v>128</v>
      </c>
      <c r="F1258" s="9" t="s">
        <v>68</v>
      </c>
      <c r="H1258" s="9">
        <v>2.7</v>
      </c>
      <c r="I1258" s="36" t="s">
        <v>2408</v>
      </c>
      <c r="J1258" s="36">
        <v>5.0750000000000003E-2</v>
      </c>
      <c r="K1258" s="61" t="s">
        <v>3214</v>
      </c>
      <c r="L1258" s="61">
        <v>17729</v>
      </c>
      <c r="M1258" s="63">
        <f t="shared" si="14"/>
        <v>8.5629003093028802E-2</v>
      </c>
      <c r="O1258" s="36">
        <v>-26.3</v>
      </c>
    </row>
    <row r="1259" spans="1:15" ht="16" x14ac:dyDescent="0.2">
      <c r="A1259" s="9" t="s">
        <v>2398</v>
      </c>
      <c r="C1259" s="9" t="s">
        <v>2405</v>
      </c>
      <c r="D1259" s="55" t="s">
        <v>2404</v>
      </c>
      <c r="E1259" s="9" t="s">
        <v>128</v>
      </c>
      <c r="F1259" s="9" t="s">
        <v>68</v>
      </c>
      <c r="H1259" s="9">
        <v>2.7</v>
      </c>
      <c r="I1259" s="36" t="s">
        <v>2409</v>
      </c>
      <c r="J1259" s="36">
        <v>5.91E-2</v>
      </c>
      <c r="K1259" s="61" t="s">
        <v>3214</v>
      </c>
      <c r="L1259" s="61">
        <v>21165</v>
      </c>
      <c r="M1259" s="63">
        <f t="shared" si="14"/>
        <v>0.11810513643659712</v>
      </c>
      <c r="O1259" s="36">
        <v>-26.7</v>
      </c>
    </row>
    <row r="1260" spans="1:15" ht="16" x14ac:dyDescent="0.2">
      <c r="A1260" s="9" t="s">
        <v>2398</v>
      </c>
      <c r="C1260" s="9" t="s">
        <v>2405</v>
      </c>
      <c r="D1260" s="55" t="s">
        <v>2404</v>
      </c>
      <c r="E1260" s="9" t="s">
        <v>128</v>
      </c>
      <c r="F1260" s="9" t="s">
        <v>68</v>
      </c>
      <c r="H1260" s="9">
        <v>2.7</v>
      </c>
      <c r="I1260" s="36" t="s">
        <v>2410</v>
      </c>
      <c r="J1260" s="36">
        <v>5.16E-2</v>
      </c>
      <c r="K1260" s="61" t="s">
        <v>3214</v>
      </c>
      <c r="L1260" s="61">
        <v>20807</v>
      </c>
      <c r="M1260" s="63">
        <f t="shared" si="14"/>
        <v>0.1020959680486877</v>
      </c>
      <c r="O1260" s="36">
        <v>-28.1</v>
      </c>
    </row>
    <row r="1261" spans="1:15" ht="16" x14ac:dyDescent="0.2">
      <c r="A1261" s="9" t="s">
        <v>2398</v>
      </c>
      <c r="C1261" s="9" t="s">
        <v>2405</v>
      </c>
      <c r="D1261" s="55" t="s">
        <v>2404</v>
      </c>
      <c r="E1261" s="9" t="s">
        <v>128</v>
      </c>
      <c r="F1261" s="9" t="s">
        <v>68</v>
      </c>
      <c r="H1261" s="9">
        <v>2.7</v>
      </c>
      <c r="I1261" s="36" t="s">
        <v>2411</v>
      </c>
      <c r="J1261" s="36">
        <v>4.5100000000000001E-2</v>
      </c>
      <c r="K1261" s="61" t="s">
        <v>3214</v>
      </c>
      <c r="L1261" s="61">
        <v>19952</v>
      </c>
      <c r="M1261" s="63">
        <f>(((J1261/(1+J1261))*L1261)/10^6)*100</f>
        <v>8.6100392306956278E-2</v>
      </c>
      <c r="O1261" s="36">
        <v>-28.3</v>
      </c>
    </row>
    <row r="1262" spans="1:15" ht="16" x14ac:dyDescent="0.2">
      <c r="A1262" s="9" t="s">
        <v>2412</v>
      </c>
      <c r="C1262" s="9" t="s">
        <v>72</v>
      </c>
      <c r="D1262" s="55" t="s">
        <v>2413</v>
      </c>
      <c r="E1262" s="9" t="s">
        <v>6</v>
      </c>
      <c r="F1262" s="9" t="s">
        <v>318</v>
      </c>
      <c r="H1262" s="9">
        <v>3.2</v>
      </c>
      <c r="I1262" s="50">
        <v>44324</v>
      </c>
      <c r="J1262" s="36">
        <v>0.24199999999999999</v>
      </c>
      <c r="K1262" s="61" t="s">
        <v>3215</v>
      </c>
      <c r="M1262" s="63">
        <f>J1262</f>
        <v>0.24199999999999999</v>
      </c>
      <c r="O1262" s="36">
        <v>-29.75</v>
      </c>
    </row>
    <row r="1263" spans="1:15" ht="16" x14ac:dyDescent="0.2">
      <c r="A1263" s="9" t="s">
        <v>2412</v>
      </c>
      <c r="C1263" s="9" t="s">
        <v>72</v>
      </c>
      <c r="D1263" s="55" t="s">
        <v>2413</v>
      </c>
      <c r="E1263" s="9" t="s">
        <v>6</v>
      </c>
      <c r="F1263" s="9" t="s">
        <v>318</v>
      </c>
      <c r="H1263" s="9">
        <v>3.2</v>
      </c>
      <c r="I1263" s="50">
        <v>44385</v>
      </c>
      <c r="J1263" s="36">
        <v>0.1</v>
      </c>
      <c r="K1263" s="61" t="s">
        <v>3215</v>
      </c>
      <c r="M1263" s="63">
        <f t="shared" ref="M1263:M1326" si="15">J1263</f>
        <v>0.1</v>
      </c>
      <c r="O1263" s="36">
        <v>-27.62</v>
      </c>
    </row>
    <row r="1264" spans="1:15" ht="16" x14ac:dyDescent="0.2">
      <c r="A1264" s="9" t="s">
        <v>2412</v>
      </c>
      <c r="C1264" s="9" t="s">
        <v>72</v>
      </c>
      <c r="D1264" s="55" t="s">
        <v>2413</v>
      </c>
      <c r="E1264" s="9" t="s">
        <v>6</v>
      </c>
      <c r="F1264" s="9" t="s">
        <v>318</v>
      </c>
      <c r="H1264" s="9">
        <v>3.2</v>
      </c>
      <c r="I1264" s="36" t="s">
        <v>2414</v>
      </c>
      <c r="J1264" s="36">
        <v>0.13</v>
      </c>
      <c r="K1264" s="61" t="s">
        <v>3215</v>
      </c>
      <c r="M1264" s="63">
        <f t="shared" si="15"/>
        <v>0.13</v>
      </c>
      <c r="O1264" s="36">
        <v>-26.71</v>
      </c>
    </row>
    <row r="1265" spans="1:15" ht="16" x14ac:dyDescent="0.2">
      <c r="A1265" s="9" t="s">
        <v>2412</v>
      </c>
      <c r="C1265" s="9" t="s">
        <v>72</v>
      </c>
      <c r="D1265" s="55" t="s">
        <v>2413</v>
      </c>
      <c r="E1265" s="9" t="s">
        <v>6</v>
      </c>
      <c r="F1265" s="9" t="s">
        <v>318</v>
      </c>
      <c r="H1265" s="9">
        <v>3.2</v>
      </c>
      <c r="I1265" s="36" t="s">
        <v>2415</v>
      </c>
      <c r="J1265" s="36">
        <v>0.09</v>
      </c>
      <c r="K1265" s="61" t="s">
        <v>3215</v>
      </c>
      <c r="M1265" s="63">
        <f t="shared" si="15"/>
        <v>0.09</v>
      </c>
      <c r="O1265" s="36">
        <v>-26.2</v>
      </c>
    </row>
    <row r="1266" spans="1:15" ht="16" x14ac:dyDescent="0.2">
      <c r="A1266" s="9" t="s">
        <v>2412</v>
      </c>
      <c r="C1266" s="9" t="s">
        <v>72</v>
      </c>
      <c r="D1266" s="55" t="s">
        <v>2413</v>
      </c>
      <c r="E1266" s="9" t="s">
        <v>6</v>
      </c>
      <c r="F1266" s="9" t="s">
        <v>318</v>
      </c>
      <c r="H1266" s="9">
        <v>3.2</v>
      </c>
      <c r="I1266" s="50">
        <v>44447</v>
      </c>
      <c r="J1266" s="36">
        <v>0.12</v>
      </c>
      <c r="K1266" s="61" t="s">
        <v>3215</v>
      </c>
      <c r="M1266" s="63">
        <f t="shared" si="15"/>
        <v>0.12</v>
      </c>
      <c r="O1266" s="36">
        <v>-26.88</v>
      </c>
    </row>
    <row r="1267" spans="1:15" ht="16" x14ac:dyDescent="0.2">
      <c r="A1267" s="9" t="s">
        <v>2412</v>
      </c>
      <c r="C1267" s="9" t="s">
        <v>72</v>
      </c>
      <c r="D1267" s="55" t="s">
        <v>2413</v>
      </c>
      <c r="E1267" s="9" t="s">
        <v>6</v>
      </c>
      <c r="F1267" s="9" t="s">
        <v>318</v>
      </c>
      <c r="H1267" s="9">
        <v>3.2</v>
      </c>
      <c r="I1267" s="50">
        <v>44419</v>
      </c>
      <c r="J1267" s="36">
        <v>0.45</v>
      </c>
      <c r="K1267" s="61" t="s">
        <v>3215</v>
      </c>
      <c r="M1267" s="63">
        <f t="shared" si="15"/>
        <v>0.45</v>
      </c>
      <c r="O1267" s="36">
        <v>-26.85</v>
      </c>
    </row>
    <row r="1268" spans="1:15" ht="16" x14ac:dyDescent="0.2">
      <c r="A1268" s="9" t="s">
        <v>2412</v>
      </c>
      <c r="C1268" s="9" t="s">
        <v>72</v>
      </c>
      <c r="D1268" s="55" t="s">
        <v>2413</v>
      </c>
      <c r="E1268" s="9" t="s">
        <v>6</v>
      </c>
      <c r="F1268" s="9" t="s">
        <v>318</v>
      </c>
      <c r="H1268" s="9">
        <v>3.2</v>
      </c>
      <c r="I1268" s="50">
        <v>44541</v>
      </c>
      <c r="J1268" s="36">
        <v>0.08</v>
      </c>
      <c r="K1268" s="61" t="s">
        <v>3215</v>
      </c>
      <c r="M1268" s="63">
        <f t="shared" si="15"/>
        <v>0.08</v>
      </c>
      <c r="O1268" s="36">
        <v>-25.95</v>
      </c>
    </row>
    <row r="1269" spans="1:15" ht="16" x14ac:dyDescent="0.2">
      <c r="A1269" s="9" t="s">
        <v>2412</v>
      </c>
      <c r="C1269" s="9" t="s">
        <v>72</v>
      </c>
      <c r="D1269" s="55" t="s">
        <v>2413</v>
      </c>
      <c r="E1269" s="9" t="s">
        <v>6</v>
      </c>
      <c r="F1269" s="9" t="s">
        <v>318</v>
      </c>
      <c r="H1269" s="9">
        <v>3.2</v>
      </c>
      <c r="I1269" s="50">
        <v>44508</v>
      </c>
      <c r="J1269" s="36">
        <v>0.1</v>
      </c>
      <c r="K1269" s="61" t="s">
        <v>3215</v>
      </c>
      <c r="M1269" s="63">
        <f t="shared" si="15"/>
        <v>0.1</v>
      </c>
      <c r="O1269" s="36">
        <v>-27.43</v>
      </c>
    </row>
    <row r="1270" spans="1:15" ht="16" x14ac:dyDescent="0.2">
      <c r="A1270" s="9" t="s">
        <v>2412</v>
      </c>
      <c r="C1270" s="9" t="s">
        <v>72</v>
      </c>
      <c r="D1270" s="55" t="s">
        <v>2413</v>
      </c>
      <c r="E1270" s="9" t="s">
        <v>6</v>
      </c>
      <c r="F1270" s="9" t="s">
        <v>318</v>
      </c>
      <c r="H1270" s="9">
        <v>3.2</v>
      </c>
      <c r="I1270" s="50">
        <v>44205</v>
      </c>
      <c r="J1270" s="36">
        <v>0.13</v>
      </c>
      <c r="K1270" s="61" t="s">
        <v>3215</v>
      </c>
      <c r="M1270" s="63">
        <f t="shared" si="15"/>
        <v>0.13</v>
      </c>
      <c r="O1270" s="36">
        <v>-26.5</v>
      </c>
    </row>
    <row r="1271" spans="1:15" ht="16" x14ac:dyDescent="0.2">
      <c r="A1271" s="9" t="s">
        <v>2412</v>
      </c>
      <c r="C1271" s="9" t="s">
        <v>72</v>
      </c>
      <c r="D1271" s="55" t="s">
        <v>2413</v>
      </c>
      <c r="E1271" s="9" t="s">
        <v>6</v>
      </c>
      <c r="F1271" s="9" t="s">
        <v>318</v>
      </c>
      <c r="H1271" s="9">
        <v>3.2</v>
      </c>
      <c r="I1271" s="50">
        <v>44236</v>
      </c>
      <c r="J1271" s="36">
        <v>0.13</v>
      </c>
      <c r="K1271" s="61" t="s">
        <v>3215</v>
      </c>
      <c r="M1271" s="63">
        <f t="shared" si="15"/>
        <v>0.13</v>
      </c>
      <c r="O1271" s="36">
        <v>-26.72</v>
      </c>
    </row>
    <row r="1272" spans="1:15" ht="16" x14ac:dyDescent="0.2">
      <c r="A1272" s="9" t="s">
        <v>2412</v>
      </c>
      <c r="C1272" s="9" t="s">
        <v>72</v>
      </c>
      <c r="D1272" s="55" t="s">
        <v>2413</v>
      </c>
      <c r="E1272" s="9" t="s">
        <v>6</v>
      </c>
      <c r="F1272" s="9" t="s">
        <v>318</v>
      </c>
      <c r="H1272" s="9">
        <v>3.2</v>
      </c>
      <c r="I1272" s="50">
        <v>44237</v>
      </c>
      <c r="J1272" s="36">
        <v>0.27</v>
      </c>
      <c r="K1272" s="61" t="s">
        <v>3215</v>
      </c>
      <c r="M1272" s="63">
        <f t="shared" si="15"/>
        <v>0.27</v>
      </c>
      <c r="O1272" s="36">
        <v>-30.95</v>
      </c>
    </row>
    <row r="1273" spans="1:15" ht="16" x14ac:dyDescent="0.2">
      <c r="A1273" s="9" t="s">
        <v>2412</v>
      </c>
      <c r="C1273" s="9" t="s">
        <v>72</v>
      </c>
      <c r="D1273" s="55" t="s">
        <v>2413</v>
      </c>
      <c r="E1273" s="9" t="s">
        <v>6</v>
      </c>
      <c r="F1273" s="9" t="s">
        <v>318</v>
      </c>
      <c r="H1273" s="9">
        <v>3.2</v>
      </c>
      <c r="I1273" s="50">
        <v>44265</v>
      </c>
      <c r="J1273" s="36">
        <v>0.28000000000000003</v>
      </c>
      <c r="K1273" s="61" t="s">
        <v>3215</v>
      </c>
      <c r="M1273" s="63">
        <f t="shared" si="15"/>
        <v>0.28000000000000003</v>
      </c>
      <c r="O1273" s="36">
        <v>-32.409999999999997</v>
      </c>
    </row>
    <row r="1274" spans="1:15" ht="16" x14ac:dyDescent="0.2">
      <c r="A1274" s="9" t="s">
        <v>2412</v>
      </c>
      <c r="C1274" s="9" t="s">
        <v>72</v>
      </c>
      <c r="D1274" s="55" t="s">
        <v>2413</v>
      </c>
      <c r="E1274" s="9" t="s">
        <v>6</v>
      </c>
      <c r="F1274" s="9" t="s">
        <v>318</v>
      </c>
      <c r="H1274" s="9">
        <v>3.2</v>
      </c>
      <c r="I1274" s="50">
        <v>44326</v>
      </c>
      <c r="J1274" s="35">
        <v>0.16</v>
      </c>
      <c r="K1274" s="61" t="s">
        <v>3215</v>
      </c>
      <c r="L1274" s="35"/>
      <c r="M1274" s="63">
        <f t="shared" si="15"/>
        <v>0.16</v>
      </c>
      <c r="N1274" s="35"/>
      <c r="O1274" s="36">
        <v>-29.61</v>
      </c>
    </row>
    <row r="1275" spans="1:15" ht="16" x14ac:dyDescent="0.2">
      <c r="A1275" s="9" t="s">
        <v>2412</v>
      </c>
      <c r="C1275" s="9" t="s">
        <v>72</v>
      </c>
      <c r="D1275" s="55" t="s">
        <v>2413</v>
      </c>
      <c r="E1275" s="9" t="s">
        <v>6</v>
      </c>
      <c r="F1275" s="9" t="s">
        <v>318</v>
      </c>
      <c r="H1275" s="9">
        <v>3.2</v>
      </c>
      <c r="I1275" s="50">
        <v>44510</v>
      </c>
      <c r="J1275" s="36">
        <v>0.12</v>
      </c>
      <c r="K1275" s="61" t="s">
        <v>3215</v>
      </c>
      <c r="M1275" s="63">
        <f t="shared" si="15"/>
        <v>0.12</v>
      </c>
      <c r="O1275" s="36">
        <v>-24.36</v>
      </c>
    </row>
    <row r="1276" spans="1:15" ht="16" x14ac:dyDescent="0.2">
      <c r="A1276" s="9" t="s">
        <v>2412</v>
      </c>
      <c r="C1276" s="9" t="s">
        <v>72</v>
      </c>
      <c r="D1276" s="55" t="s">
        <v>2413</v>
      </c>
      <c r="E1276" s="9" t="s">
        <v>6</v>
      </c>
      <c r="F1276" s="9" t="s">
        <v>318</v>
      </c>
      <c r="H1276" s="9">
        <v>3.2</v>
      </c>
      <c r="I1276" s="50">
        <v>44540</v>
      </c>
      <c r="J1276" s="36">
        <v>0.13</v>
      </c>
      <c r="K1276" s="61" t="s">
        <v>3215</v>
      </c>
      <c r="M1276" s="63">
        <f t="shared" si="15"/>
        <v>0.13</v>
      </c>
      <c r="O1276" s="36">
        <v>-25.4</v>
      </c>
    </row>
    <row r="1277" spans="1:15" ht="16" x14ac:dyDescent="0.2">
      <c r="A1277" s="9" t="s">
        <v>2412</v>
      </c>
      <c r="C1277" s="9" t="s">
        <v>72</v>
      </c>
      <c r="D1277" s="55" t="s">
        <v>2413</v>
      </c>
      <c r="E1277" s="9" t="s">
        <v>6</v>
      </c>
      <c r="F1277" s="9" t="s">
        <v>318</v>
      </c>
      <c r="H1277" s="9">
        <v>3.2</v>
      </c>
      <c r="I1277" s="36" t="s">
        <v>2416</v>
      </c>
      <c r="J1277" s="36">
        <v>0.08</v>
      </c>
      <c r="K1277" s="61" t="s">
        <v>3215</v>
      </c>
      <c r="M1277" s="63">
        <f t="shared" si="15"/>
        <v>0.08</v>
      </c>
      <c r="O1277" s="36">
        <v>-27.11</v>
      </c>
    </row>
    <row r="1278" spans="1:15" ht="16" x14ac:dyDescent="0.2">
      <c r="A1278" s="9" t="s">
        <v>2412</v>
      </c>
      <c r="C1278" s="9" t="s">
        <v>72</v>
      </c>
      <c r="D1278" s="55" t="s">
        <v>2413</v>
      </c>
      <c r="E1278" s="9" t="s">
        <v>6</v>
      </c>
      <c r="F1278" s="9" t="s">
        <v>318</v>
      </c>
      <c r="H1278" s="9">
        <v>3.2</v>
      </c>
      <c r="I1278" s="36" t="s">
        <v>2417</v>
      </c>
      <c r="J1278" s="36">
        <v>0.09</v>
      </c>
      <c r="K1278" s="61" t="s">
        <v>3215</v>
      </c>
      <c r="M1278" s="63">
        <f t="shared" si="15"/>
        <v>0.09</v>
      </c>
      <c r="O1278" s="36">
        <v>-26.8</v>
      </c>
    </row>
    <row r="1279" spans="1:15" ht="16" x14ac:dyDescent="0.2">
      <c r="A1279" s="9" t="s">
        <v>2412</v>
      </c>
      <c r="C1279" s="9" t="s">
        <v>72</v>
      </c>
      <c r="D1279" s="55" t="s">
        <v>2413</v>
      </c>
      <c r="E1279" s="9" t="s">
        <v>6</v>
      </c>
      <c r="F1279" s="9" t="s">
        <v>318</v>
      </c>
      <c r="H1279" s="9">
        <v>3.2</v>
      </c>
      <c r="I1279" s="36" t="s">
        <v>2418</v>
      </c>
      <c r="J1279" s="36">
        <v>0.09</v>
      </c>
      <c r="K1279" s="61" t="s">
        <v>3215</v>
      </c>
      <c r="M1279" s="63">
        <f t="shared" si="15"/>
        <v>0.09</v>
      </c>
      <c r="O1279" s="36">
        <f>-28.37</f>
        <v>-28.37</v>
      </c>
    </row>
    <row r="1280" spans="1:15" ht="16" x14ac:dyDescent="0.2">
      <c r="A1280" s="9" t="s">
        <v>2412</v>
      </c>
      <c r="C1280" s="9" t="s">
        <v>72</v>
      </c>
      <c r="D1280" s="55" t="s">
        <v>2413</v>
      </c>
      <c r="E1280" s="9" t="s">
        <v>6</v>
      </c>
      <c r="F1280" s="9" t="s">
        <v>318</v>
      </c>
      <c r="H1280" s="9">
        <v>3.2</v>
      </c>
      <c r="I1280" s="36" t="s">
        <v>2419</v>
      </c>
      <c r="J1280" s="36">
        <v>7.0000000000000007E-2</v>
      </c>
      <c r="K1280" s="61" t="s">
        <v>3215</v>
      </c>
      <c r="M1280" s="63">
        <f t="shared" si="15"/>
        <v>7.0000000000000007E-2</v>
      </c>
      <c r="O1280" s="36">
        <v>-27.82</v>
      </c>
    </row>
    <row r="1281" spans="1:15" ht="16" x14ac:dyDescent="0.2">
      <c r="A1281" s="9" t="s">
        <v>2412</v>
      </c>
      <c r="C1281" s="9" t="s">
        <v>72</v>
      </c>
      <c r="D1281" s="55" t="s">
        <v>2413</v>
      </c>
      <c r="E1281" s="9" t="s">
        <v>6</v>
      </c>
      <c r="F1281" s="9" t="s">
        <v>318</v>
      </c>
      <c r="H1281" s="9">
        <v>3.2</v>
      </c>
      <c r="I1281" s="36" t="s">
        <v>2420</v>
      </c>
      <c r="J1281" s="36">
        <v>0.08</v>
      </c>
      <c r="K1281" s="61" t="s">
        <v>3215</v>
      </c>
      <c r="M1281" s="63">
        <f t="shared" si="15"/>
        <v>0.08</v>
      </c>
      <c r="O1281" s="36">
        <v>-27.59</v>
      </c>
    </row>
    <row r="1282" spans="1:15" ht="16" x14ac:dyDescent="0.2">
      <c r="A1282" s="9" t="s">
        <v>2412</v>
      </c>
      <c r="C1282" s="9" t="s">
        <v>72</v>
      </c>
      <c r="D1282" s="55" t="s">
        <v>2413</v>
      </c>
      <c r="E1282" s="9" t="s">
        <v>6</v>
      </c>
      <c r="F1282" s="9" t="s">
        <v>318</v>
      </c>
      <c r="H1282" s="9">
        <v>3.2</v>
      </c>
      <c r="I1282" s="36" t="s">
        <v>2421</v>
      </c>
      <c r="J1282" s="36">
        <v>0.06</v>
      </c>
      <c r="K1282" s="61" t="s">
        <v>3215</v>
      </c>
      <c r="M1282" s="63">
        <f t="shared" si="15"/>
        <v>0.06</v>
      </c>
      <c r="O1282" s="36">
        <v>-28.07</v>
      </c>
    </row>
    <row r="1283" spans="1:15" ht="16" x14ac:dyDescent="0.2">
      <c r="A1283" s="9" t="s">
        <v>2412</v>
      </c>
      <c r="C1283" s="9" t="s">
        <v>72</v>
      </c>
      <c r="D1283" s="55" t="s">
        <v>2413</v>
      </c>
      <c r="E1283" s="9" t="s">
        <v>6</v>
      </c>
      <c r="F1283" s="9" t="s">
        <v>318</v>
      </c>
      <c r="H1283" s="9">
        <v>3.2</v>
      </c>
      <c r="I1283" s="36" t="s">
        <v>2422</v>
      </c>
      <c r="J1283" s="36">
        <v>0.14000000000000001</v>
      </c>
      <c r="K1283" s="61" t="s">
        <v>3215</v>
      </c>
      <c r="M1283" s="63">
        <f t="shared" si="15"/>
        <v>0.14000000000000001</v>
      </c>
      <c r="O1283" s="36">
        <v>-32.71</v>
      </c>
    </row>
    <row r="1284" spans="1:15" ht="16" x14ac:dyDescent="0.2">
      <c r="A1284" s="9" t="s">
        <v>2412</v>
      </c>
      <c r="C1284" s="9" t="s">
        <v>72</v>
      </c>
      <c r="D1284" s="55" t="s">
        <v>2413</v>
      </c>
      <c r="E1284" s="9" t="s">
        <v>6</v>
      </c>
      <c r="F1284" s="9" t="s">
        <v>318</v>
      </c>
      <c r="H1284" s="9">
        <v>3.2</v>
      </c>
      <c r="I1284" s="36" t="s">
        <v>2423</v>
      </c>
      <c r="J1284" s="36">
        <v>0.14000000000000001</v>
      </c>
      <c r="K1284" s="61" t="s">
        <v>3215</v>
      </c>
      <c r="M1284" s="63">
        <f t="shared" si="15"/>
        <v>0.14000000000000001</v>
      </c>
      <c r="O1284" s="36">
        <v>-12.47</v>
      </c>
    </row>
    <row r="1285" spans="1:15" ht="16" x14ac:dyDescent="0.2">
      <c r="A1285" s="9" t="s">
        <v>2412</v>
      </c>
      <c r="C1285" s="9" t="s">
        <v>72</v>
      </c>
      <c r="D1285" s="55" t="s">
        <v>2413</v>
      </c>
      <c r="E1285" s="9" t="s">
        <v>6</v>
      </c>
      <c r="F1285" s="9" t="s">
        <v>318</v>
      </c>
      <c r="H1285" s="9">
        <v>3.2</v>
      </c>
      <c r="I1285" s="36" t="s">
        <v>2424</v>
      </c>
      <c r="J1285" s="36">
        <v>0.04</v>
      </c>
      <c r="K1285" s="61" t="s">
        <v>3215</v>
      </c>
      <c r="M1285" s="63">
        <f t="shared" si="15"/>
        <v>0.04</v>
      </c>
      <c r="O1285" s="36">
        <v>-27.53</v>
      </c>
    </row>
    <row r="1286" spans="1:15" ht="16" x14ac:dyDescent="0.2">
      <c r="A1286" s="9" t="s">
        <v>2412</v>
      </c>
      <c r="C1286" s="9" t="s">
        <v>72</v>
      </c>
      <c r="D1286" s="55" t="s">
        <v>2413</v>
      </c>
      <c r="E1286" s="9" t="s">
        <v>6</v>
      </c>
      <c r="F1286" s="9" t="s">
        <v>318</v>
      </c>
      <c r="H1286" s="9">
        <v>3.2</v>
      </c>
      <c r="I1286" s="36" t="s">
        <v>2425</v>
      </c>
      <c r="J1286" s="36">
        <v>0.05</v>
      </c>
      <c r="K1286" s="61" t="s">
        <v>3215</v>
      </c>
      <c r="M1286" s="63">
        <f t="shared" si="15"/>
        <v>0.05</v>
      </c>
      <c r="O1286" s="36">
        <v>-20.13</v>
      </c>
    </row>
    <row r="1287" spans="1:15" ht="16" x14ac:dyDescent="0.2">
      <c r="A1287" s="9" t="s">
        <v>2412</v>
      </c>
      <c r="C1287" s="9" t="s">
        <v>72</v>
      </c>
      <c r="D1287" s="55" t="s">
        <v>2413</v>
      </c>
      <c r="E1287" s="9" t="s">
        <v>6</v>
      </c>
      <c r="F1287" s="9" t="s">
        <v>318</v>
      </c>
      <c r="H1287" s="9">
        <v>3.2</v>
      </c>
      <c r="I1287" s="36" t="s">
        <v>2426</v>
      </c>
      <c r="J1287" s="36">
        <v>0.06</v>
      </c>
      <c r="K1287" s="61" t="s">
        <v>3215</v>
      </c>
      <c r="M1287" s="63">
        <f t="shared" si="15"/>
        <v>0.06</v>
      </c>
      <c r="O1287" s="36">
        <v>-27.6</v>
      </c>
    </row>
    <row r="1288" spans="1:15" ht="16" x14ac:dyDescent="0.2">
      <c r="A1288" s="9" t="s">
        <v>2412</v>
      </c>
      <c r="C1288" s="9" t="s">
        <v>72</v>
      </c>
      <c r="D1288" s="55" t="s">
        <v>2413</v>
      </c>
      <c r="E1288" s="9" t="s">
        <v>6</v>
      </c>
      <c r="F1288" s="9" t="s">
        <v>318</v>
      </c>
      <c r="H1288" s="9">
        <v>3.2</v>
      </c>
      <c r="I1288" s="36" t="s">
        <v>2427</v>
      </c>
      <c r="J1288" s="36">
        <v>0.06</v>
      </c>
      <c r="K1288" s="61" t="s">
        <v>3215</v>
      </c>
      <c r="M1288" s="63">
        <f t="shared" si="15"/>
        <v>0.06</v>
      </c>
      <c r="O1288" s="36">
        <v>-27.1</v>
      </c>
    </row>
    <row r="1289" spans="1:15" ht="16" x14ac:dyDescent="0.2">
      <c r="A1289" s="9" t="s">
        <v>2412</v>
      </c>
      <c r="C1289" s="9" t="s">
        <v>72</v>
      </c>
      <c r="D1289" s="55" t="s">
        <v>2413</v>
      </c>
      <c r="E1289" s="9" t="s">
        <v>6</v>
      </c>
      <c r="F1289" s="9" t="s">
        <v>318</v>
      </c>
      <c r="H1289" s="9">
        <v>3.2</v>
      </c>
      <c r="I1289" s="36" t="s">
        <v>2428</v>
      </c>
      <c r="J1289" s="36">
        <v>0.03</v>
      </c>
      <c r="K1289" s="61" t="s">
        <v>3215</v>
      </c>
      <c r="M1289" s="63">
        <f t="shared" si="15"/>
        <v>0.03</v>
      </c>
      <c r="O1289" s="36">
        <v>-21.46</v>
      </c>
    </row>
    <row r="1290" spans="1:15" ht="16" x14ac:dyDescent="0.2">
      <c r="A1290" s="9" t="s">
        <v>2412</v>
      </c>
      <c r="C1290" s="9" t="s">
        <v>72</v>
      </c>
      <c r="D1290" s="55" t="s">
        <v>2413</v>
      </c>
      <c r="E1290" s="9" t="s">
        <v>6</v>
      </c>
      <c r="F1290" s="9" t="s">
        <v>318</v>
      </c>
      <c r="H1290" s="9">
        <v>3.2</v>
      </c>
      <c r="I1290" s="36" t="s">
        <v>2429</v>
      </c>
      <c r="J1290" s="36">
        <v>0.05</v>
      </c>
      <c r="K1290" s="61" t="s">
        <v>3215</v>
      </c>
      <c r="M1290" s="63">
        <f t="shared" si="15"/>
        <v>0.05</v>
      </c>
      <c r="O1290" s="36">
        <v>-25.5</v>
      </c>
    </row>
    <row r="1291" spans="1:15" ht="16" x14ac:dyDescent="0.2">
      <c r="A1291" s="9" t="s">
        <v>2412</v>
      </c>
      <c r="C1291" s="9" t="s">
        <v>72</v>
      </c>
      <c r="D1291" s="55" t="s">
        <v>2413</v>
      </c>
      <c r="E1291" s="9" t="s">
        <v>6</v>
      </c>
      <c r="F1291" s="9" t="s">
        <v>318</v>
      </c>
      <c r="H1291" s="9">
        <v>3.2</v>
      </c>
      <c r="I1291" s="36" t="s">
        <v>2430</v>
      </c>
      <c r="J1291" s="36">
        <v>7.0000000000000007E-2</v>
      </c>
      <c r="K1291" s="61" t="s">
        <v>3215</v>
      </c>
      <c r="M1291" s="63">
        <f t="shared" si="15"/>
        <v>7.0000000000000007E-2</v>
      </c>
      <c r="O1291" s="36">
        <v>-25.85</v>
      </c>
    </row>
    <row r="1292" spans="1:15" ht="16" x14ac:dyDescent="0.2">
      <c r="A1292" s="9" t="s">
        <v>2412</v>
      </c>
      <c r="C1292" s="9" t="s">
        <v>72</v>
      </c>
      <c r="D1292" s="55" t="s">
        <v>2413</v>
      </c>
      <c r="E1292" s="9" t="s">
        <v>6</v>
      </c>
      <c r="F1292" s="9" t="s">
        <v>318</v>
      </c>
      <c r="H1292" s="9">
        <v>3.2</v>
      </c>
      <c r="I1292" s="50">
        <v>44325</v>
      </c>
      <c r="J1292" s="36">
        <v>0.13</v>
      </c>
      <c r="K1292" s="61" t="s">
        <v>3215</v>
      </c>
      <c r="M1292" s="63">
        <f t="shared" si="15"/>
        <v>0.13</v>
      </c>
      <c r="O1292" s="36">
        <v>-27.81</v>
      </c>
    </row>
    <row r="1293" spans="1:15" ht="16" x14ac:dyDescent="0.2">
      <c r="A1293" s="9" t="s">
        <v>2412</v>
      </c>
      <c r="C1293" s="9" t="s">
        <v>72</v>
      </c>
      <c r="D1293" s="55" t="s">
        <v>2413</v>
      </c>
      <c r="E1293" s="9" t="s">
        <v>6</v>
      </c>
      <c r="F1293" s="9" t="s">
        <v>318</v>
      </c>
      <c r="H1293" s="9">
        <v>3.2</v>
      </c>
      <c r="I1293" s="50">
        <v>44386</v>
      </c>
      <c r="J1293" s="36">
        <v>0.14000000000000001</v>
      </c>
      <c r="K1293" s="61" t="s">
        <v>3215</v>
      </c>
      <c r="M1293" s="63">
        <f t="shared" si="15"/>
        <v>0.14000000000000001</v>
      </c>
      <c r="O1293" s="36">
        <v>-27.16</v>
      </c>
    </row>
    <row r="1294" spans="1:15" ht="16" x14ac:dyDescent="0.2">
      <c r="A1294" s="9" t="s">
        <v>2412</v>
      </c>
      <c r="C1294" s="9" t="s">
        <v>72</v>
      </c>
      <c r="D1294" s="55" t="s">
        <v>2413</v>
      </c>
      <c r="E1294" s="9" t="s">
        <v>6</v>
      </c>
      <c r="F1294" s="9" t="s">
        <v>318</v>
      </c>
      <c r="H1294" s="9">
        <v>3.2</v>
      </c>
      <c r="I1294" s="50">
        <v>44539</v>
      </c>
      <c r="J1294" s="36">
        <v>0.13</v>
      </c>
      <c r="K1294" s="61" t="s">
        <v>3215</v>
      </c>
      <c r="M1294" s="63">
        <f t="shared" si="15"/>
        <v>0.13</v>
      </c>
      <c r="O1294" s="36">
        <v>-28.49</v>
      </c>
    </row>
    <row r="1295" spans="1:15" ht="16" x14ac:dyDescent="0.2">
      <c r="A1295" s="9" t="s">
        <v>2412</v>
      </c>
      <c r="C1295" s="9" t="s">
        <v>72</v>
      </c>
      <c r="D1295" s="55" t="s">
        <v>2413</v>
      </c>
      <c r="E1295" s="9" t="s">
        <v>6</v>
      </c>
      <c r="F1295" s="9" t="s">
        <v>318</v>
      </c>
      <c r="H1295" s="9">
        <v>3.2</v>
      </c>
      <c r="I1295" s="36" t="s">
        <v>2431</v>
      </c>
      <c r="J1295" s="36">
        <v>0.04</v>
      </c>
      <c r="K1295" s="61" t="s">
        <v>3215</v>
      </c>
      <c r="M1295" s="63">
        <f t="shared" si="15"/>
        <v>0.04</v>
      </c>
      <c r="O1295" s="36">
        <v>-32.1</v>
      </c>
    </row>
    <row r="1296" spans="1:15" ht="16" x14ac:dyDescent="0.2">
      <c r="A1296" s="9" t="s">
        <v>2412</v>
      </c>
      <c r="C1296" s="9" t="s">
        <v>72</v>
      </c>
      <c r="D1296" s="55" t="s">
        <v>2413</v>
      </c>
      <c r="E1296" s="9" t="s">
        <v>6</v>
      </c>
      <c r="F1296" s="9" t="s">
        <v>318</v>
      </c>
      <c r="H1296" s="9">
        <v>3.2</v>
      </c>
      <c r="I1296" s="36" t="s">
        <v>2432</v>
      </c>
      <c r="J1296" s="36">
        <v>0.16</v>
      </c>
      <c r="K1296" s="61" t="s">
        <v>3215</v>
      </c>
      <c r="M1296" s="63">
        <f t="shared" si="15"/>
        <v>0.16</v>
      </c>
      <c r="O1296" s="36">
        <v>-29.91</v>
      </c>
    </row>
    <row r="1297" spans="1:15" ht="16" x14ac:dyDescent="0.2">
      <c r="A1297" s="9" t="s">
        <v>2412</v>
      </c>
      <c r="C1297" s="9" t="s">
        <v>72</v>
      </c>
      <c r="D1297" s="55" t="s">
        <v>2413</v>
      </c>
      <c r="E1297" s="9" t="s">
        <v>6</v>
      </c>
      <c r="F1297" s="9" t="s">
        <v>318</v>
      </c>
      <c r="H1297" s="9">
        <v>3.2</v>
      </c>
      <c r="I1297" s="36" t="s">
        <v>2433</v>
      </c>
      <c r="J1297" s="36">
        <v>0.02</v>
      </c>
      <c r="K1297" s="61" t="s">
        <v>3215</v>
      </c>
      <c r="M1297" s="63">
        <f t="shared" si="15"/>
        <v>0.02</v>
      </c>
      <c r="O1297" s="36">
        <v>-28.4</v>
      </c>
    </row>
    <row r="1298" spans="1:15" ht="16" x14ac:dyDescent="0.2">
      <c r="A1298" s="9" t="s">
        <v>2412</v>
      </c>
      <c r="C1298" s="9" t="s">
        <v>72</v>
      </c>
      <c r="D1298" s="55" t="s">
        <v>2413</v>
      </c>
      <c r="E1298" s="9" t="s">
        <v>6</v>
      </c>
      <c r="F1298" s="9" t="s">
        <v>318</v>
      </c>
      <c r="H1298" s="9">
        <v>3.2</v>
      </c>
      <c r="I1298" s="36" t="s">
        <v>2434</v>
      </c>
      <c r="J1298" s="36">
        <v>0.1</v>
      </c>
      <c r="K1298" s="61" t="s">
        <v>3215</v>
      </c>
      <c r="M1298" s="63">
        <f t="shared" si="15"/>
        <v>0.1</v>
      </c>
      <c r="O1298" s="36">
        <v>-26.88</v>
      </c>
    </row>
    <row r="1299" spans="1:15" ht="16" x14ac:dyDescent="0.2">
      <c r="A1299" s="9" t="s">
        <v>2412</v>
      </c>
      <c r="C1299" s="9" t="s">
        <v>72</v>
      </c>
      <c r="D1299" s="55" t="s">
        <v>2413</v>
      </c>
      <c r="E1299" s="9" t="s">
        <v>6</v>
      </c>
      <c r="F1299" s="9" t="s">
        <v>318</v>
      </c>
      <c r="H1299" s="9">
        <v>3.2</v>
      </c>
      <c r="I1299" s="36" t="s">
        <v>2435</v>
      </c>
      <c r="J1299" s="36">
        <v>0.09</v>
      </c>
      <c r="K1299" s="61" t="s">
        <v>3215</v>
      </c>
      <c r="M1299" s="63">
        <f t="shared" si="15"/>
        <v>0.09</v>
      </c>
      <c r="O1299" s="36">
        <v>-25.32</v>
      </c>
    </row>
    <row r="1300" spans="1:15" ht="16" x14ac:dyDescent="0.2">
      <c r="A1300" s="9" t="s">
        <v>2412</v>
      </c>
      <c r="C1300" s="9" t="s">
        <v>72</v>
      </c>
      <c r="D1300" s="55" t="s">
        <v>2413</v>
      </c>
      <c r="E1300" s="9" t="s">
        <v>6</v>
      </c>
      <c r="F1300" s="9" t="s">
        <v>318</v>
      </c>
      <c r="H1300" s="9">
        <v>3.2</v>
      </c>
      <c r="I1300" s="36" t="s">
        <v>2436</v>
      </c>
      <c r="J1300" s="36">
        <v>0.06</v>
      </c>
      <c r="K1300" s="61" t="s">
        <v>3215</v>
      </c>
      <c r="M1300" s="63">
        <f t="shared" si="15"/>
        <v>0.06</v>
      </c>
      <c r="O1300" s="36">
        <v>-30.8</v>
      </c>
    </row>
    <row r="1301" spans="1:15" ht="16" x14ac:dyDescent="0.2">
      <c r="A1301" s="9" t="s">
        <v>2412</v>
      </c>
      <c r="C1301" s="9" t="s">
        <v>72</v>
      </c>
      <c r="D1301" s="55" t="s">
        <v>2413</v>
      </c>
      <c r="E1301" s="9" t="s">
        <v>6</v>
      </c>
      <c r="F1301" s="9" t="s">
        <v>318</v>
      </c>
      <c r="H1301" s="9">
        <v>3.2</v>
      </c>
      <c r="I1301" s="36" t="s">
        <v>2437</v>
      </c>
      <c r="J1301" s="36">
        <v>0.15</v>
      </c>
      <c r="K1301" s="61" t="s">
        <v>3215</v>
      </c>
      <c r="M1301" s="63">
        <f t="shared" si="15"/>
        <v>0.15</v>
      </c>
      <c r="O1301" s="36">
        <v>-28.67</v>
      </c>
    </row>
    <row r="1302" spans="1:15" ht="16" x14ac:dyDescent="0.2">
      <c r="A1302" s="9" t="s">
        <v>2412</v>
      </c>
      <c r="C1302" s="9" t="s">
        <v>72</v>
      </c>
      <c r="D1302" s="55" t="s">
        <v>2413</v>
      </c>
      <c r="E1302" s="9" t="s">
        <v>6</v>
      </c>
      <c r="F1302" s="9" t="s">
        <v>318</v>
      </c>
      <c r="H1302" s="9">
        <v>3.2</v>
      </c>
      <c r="I1302" s="36" t="s">
        <v>2438</v>
      </c>
      <c r="J1302" s="36">
        <v>0.12</v>
      </c>
      <c r="K1302" s="61" t="s">
        <v>3215</v>
      </c>
      <c r="M1302" s="63">
        <f t="shared" si="15"/>
        <v>0.12</v>
      </c>
      <c r="O1302" s="36">
        <v>-29.31</v>
      </c>
    </row>
    <row r="1303" spans="1:15" ht="16" x14ac:dyDescent="0.2">
      <c r="A1303" s="9" t="s">
        <v>2412</v>
      </c>
      <c r="C1303" s="9" t="s">
        <v>72</v>
      </c>
      <c r="D1303" s="55" t="s">
        <v>2413</v>
      </c>
      <c r="E1303" s="9" t="s">
        <v>6</v>
      </c>
      <c r="F1303" s="9" t="s">
        <v>318</v>
      </c>
      <c r="H1303" s="9">
        <v>3.2</v>
      </c>
      <c r="I1303" s="36" t="s">
        <v>2439</v>
      </c>
      <c r="J1303" s="36">
        <v>0.01</v>
      </c>
      <c r="K1303" s="61" t="s">
        <v>3215</v>
      </c>
      <c r="M1303" s="63">
        <f t="shared" si="15"/>
        <v>0.01</v>
      </c>
      <c r="O1303" s="36">
        <v>-18.8</v>
      </c>
    </row>
    <row r="1304" spans="1:15" ht="16" x14ac:dyDescent="0.2">
      <c r="A1304" s="9" t="s">
        <v>2412</v>
      </c>
      <c r="C1304" s="9" t="s">
        <v>72</v>
      </c>
      <c r="D1304" s="55" t="s">
        <v>2413</v>
      </c>
      <c r="E1304" s="9" t="s">
        <v>6</v>
      </c>
      <c r="F1304" s="9" t="s">
        <v>318</v>
      </c>
      <c r="H1304" s="9">
        <v>3.2</v>
      </c>
      <c r="I1304" s="36" t="s">
        <v>2440</v>
      </c>
      <c r="J1304" s="36">
        <v>0.02</v>
      </c>
      <c r="K1304" s="61" t="s">
        <v>3215</v>
      </c>
      <c r="M1304" s="63">
        <f t="shared" si="15"/>
        <v>0.02</v>
      </c>
      <c r="O1304" s="36">
        <v>-27.1</v>
      </c>
    </row>
    <row r="1305" spans="1:15" ht="16" x14ac:dyDescent="0.2">
      <c r="A1305" s="9" t="s">
        <v>2412</v>
      </c>
      <c r="C1305" s="9" t="s">
        <v>72</v>
      </c>
      <c r="D1305" s="55" t="s">
        <v>2413</v>
      </c>
      <c r="E1305" s="9" t="s">
        <v>6</v>
      </c>
      <c r="F1305" s="9" t="s">
        <v>318</v>
      </c>
      <c r="H1305" s="9">
        <v>3.2</v>
      </c>
      <c r="I1305" s="36" t="s">
        <v>2441</v>
      </c>
      <c r="J1305" s="36">
        <v>0.2</v>
      </c>
      <c r="K1305" s="61" t="s">
        <v>3215</v>
      </c>
      <c r="M1305" s="63">
        <f t="shared" si="15"/>
        <v>0.2</v>
      </c>
      <c r="O1305" s="36">
        <v>-27.58</v>
      </c>
    </row>
    <row r="1306" spans="1:15" ht="16" x14ac:dyDescent="0.2">
      <c r="A1306" s="9" t="s">
        <v>2412</v>
      </c>
      <c r="C1306" s="9" t="s">
        <v>72</v>
      </c>
      <c r="D1306" s="55" t="s">
        <v>2413</v>
      </c>
      <c r="E1306" s="9" t="s">
        <v>6</v>
      </c>
      <c r="F1306" s="9" t="s">
        <v>318</v>
      </c>
      <c r="H1306" s="9">
        <v>3.2</v>
      </c>
      <c r="I1306" s="36" t="s">
        <v>2442</v>
      </c>
      <c r="J1306" s="36">
        <v>0.03</v>
      </c>
      <c r="K1306" s="61" t="s">
        <v>3215</v>
      </c>
      <c r="M1306" s="63">
        <f t="shared" si="15"/>
        <v>0.03</v>
      </c>
      <c r="O1306" s="36">
        <v>-21.5</v>
      </c>
    </row>
    <row r="1307" spans="1:15" ht="16" x14ac:dyDescent="0.2">
      <c r="A1307" s="9" t="s">
        <v>2412</v>
      </c>
      <c r="C1307" s="9" t="s">
        <v>72</v>
      </c>
      <c r="D1307" s="55" t="s">
        <v>2413</v>
      </c>
      <c r="E1307" s="9" t="s">
        <v>6</v>
      </c>
      <c r="F1307" s="9" t="s">
        <v>318</v>
      </c>
      <c r="H1307" s="9">
        <v>3.2</v>
      </c>
      <c r="I1307" s="36" t="s">
        <v>2443</v>
      </c>
      <c r="J1307" s="36">
        <v>0.03</v>
      </c>
      <c r="K1307" s="61" t="s">
        <v>3215</v>
      </c>
      <c r="M1307" s="63">
        <f t="shared" si="15"/>
        <v>0.03</v>
      </c>
      <c r="O1307" s="36">
        <v>-26.1</v>
      </c>
    </row>
    <row r="1308" spans="1:15" ht="16" x14ac:dyDescent="0.2">
      <c r="A1308" s="9" t="s">
        <v>2412</v>
      </c>
      <c r="C1308" s="9" t="s">
        <v>72</v>
      </c>
      <c r="D1308" s="55" t="s">
        <v>2413</v>
      </c>
      <c r="E1308" s="9" t="s">
        <v>6</v>
      </c>
      <c r="F1308" s="9" t="s">
        <v>318</v>
      </c>
      <c r="H1308" s="9">
        <v>3.2</v>
      </c>
      <c r="I1308" s="36" t="s">
        <v>2444</v>
      </c>
      <c r="J1308" s="36">
        <v>0.02</v>
      </c>
      <c r="K1308" s="61" t="s">
        <v>3215</v>
      </c>
      <c r="M1308" s="63">
        <f t="shared" si="15"/>
        <v>0.02</v>
      </c>
      <c r="O1308" s="36">
        <v>-28.2</v>
      </c>
    </row>
    <row r="1309" spans="1:15" ht="16" x14ac:dyDescent="0.2">
      <c r="A1309" s="9" t="s">
        <v>2412</v>
      </c>
      <c r="C1309" s="9" t="s">
        <v>72</v>
      </c>
      <c r="D1309" s="55" t="s">
        <v>2413</v>
      </c>
      <c r="E1309" s="9" t="s">
        <v>6</v>
      </c>
      <c r="F1309" s="9" t="s">
        <v>318</v>
      </c>
      <c r="H1309" s="9">
        <v>3.2</v>
      </c>
      <c r="I1309" s="36" t="s">
        <v>2445</v>
      </c>
      <c r="J1309" s="36">
        <v>0.09</v>
      </c>
      <c r="K1309" s="61" t="s">
        <v>3215</v>
      </c>
      <c r="M1309" s="63">
        <f t="shared" si="15"/>
        <v>0.09</v>
      </c>
      <c r="O1309" s="36">
        <v>-24.32</v>
      </c>
    </row>
    <row r="1310" spans="1:15" ht="16" x14ac:dyDescent="0.2">
      <c r="A1310" s="9" t="s">
        <v>2412</v>
      </c>
      <c r="C1310" s="9" t="s">
        <v>72</v>
      </c>
      <c r="D1310" s="55" t="s">
        <v>2413</v>
      </c>
      <c r="E1310" s="9" t="s">
        <v>6</v>
      </c>
      <c r="F1310" s="9" t="s">
        <v>318</v>
      </c>
      <c r="H1310" s="9">
        <v>3.2</v>
      </c>
      <c r="I1310" s="50">
        <v>44266</v>
      </c>
      <c r="J1310" s="36">
        <v>0.08</v>
      </c>
      <c r="K1310" s="61" t="s">
        <v>3215</v>
      </c>
      <c r="M1310" s="63">
        <f t="shared" si="15"/>
        <v>0.08</v>
      </c>
      <c r="O1310" s="36">
        <v>-25.43</v>
      </c>
    </row>
    <row r="1311" spans="1:15" ht="16" x14ac:dyDescent="0.2">
      <c r="A1311" s="9" t="s">
        <v>2412</v>
      </c>
      <c r="C1311" s="9" t="s">
        <v>72</v>
      </c>
      <c r="D1311" s="55" t="s">
        <v>2413</v>
      </c>
      <c r="E1311" s="9" t="s">
        <v>6</v>
      </c>
      <c r="F1311" s="9" t="s">
        <v>318</v>
      </c>
      <c r="H1311" s="9">
        <v>3.2</v>
      </c>
      <c r="I1311" s="50">
        <v>44418</v>
      </c>
      <c r="J1311" s="36">
        <v>0.45</v>
      </c>
      <c r="K1311" s="61" t="s">
        <v>3215</v>
      </c>
      <c r="M1311" s="63">
        <f t="shared" si="15"/>
        <v>0.45</v>
      </c>
      <c r="O1311" s="36">
        <v>-30.37</v>
      </c>
    </row>
    <row r="1312" spans="1:15" ht="16" x14ac:dyDescent="0.2">
      <c r="A1312" s="9" t="s">
        <v>2412</v>
      </c>
      <c r="C1312" s="9" t="s">
        <v>72</v>
      </c>
      <c r="D1312" s="55" t="s">
        <v>2413</v>
      </c>
      <c r="E1312" s="9" t="s">
        <v>6</v>
      </c>
      <c r="F1312" s="9" t="s">
        <v>318</v>
      </c>
      <c r="H1312" s="9">
        <v>3.2</v>
      </c>
      <c r="I1312" s="36" t="s">
        <v>2446</v>
      </c>
      <c r="J1312" s="36">
        <v>0.91</v>
      </c>
      <c r="K1312" s="61" t="s">
        <v>3215</v>
      </c>
      <c r="M1312" s="63">
        <f t="shared" si="15"/>
        <v>0.91</v>
      </c>
      <c r="O1312" s="36">
        <v>-29.77</v>
      </c>
    </row>
    <row r="1313" spans="1:15" ht="16" x14ac:dyDescent="0.2">
      <c r="A1313" s="9" t="s">
        <v>2412</v>
      </c>
      <c r="C1313" s="9" t="s">
        <v>72</v>
      </c>
      <c r="D1313" s="55" t="s">
        <v>2413</v>
      </c>
      <c r="E1313" s="9" t="s">
        <v>6</v>
      </c>
      <c r="F1313" s="9" t="s">
        <v>318</v>
      </c>
      <c r="H1313" s="9">
        <v>3.2</v>
      </c>
      <c r="I1313" s="50">
        <v>44355</v>
      </c>
      <c r="J1313" s="36">
        <v>0.37</v>
      </c>
      <c r="K1313" s="61" t="s">
        <v>3215</v>
      </c>
      <c r="M1313" s="63">
        <f t="shared" si="15"/>
        <v>0.37</v>
      </c>
      <c r="O1313" s="36">
        <v>-29.52</v>
      </c>
    </row>
    <row r="1314" spans="1:15" ht="16" x14ac:dyDescent="0.2">
      <c r="A1314" s="9" t="s">
        <v>2412</v>
      </c>
      <c r="C1314" s="9" t="s">
        <v>72</v>
      </c>
      <c r="D1314" s="55" t="s">
        <v>2413</v>
      </c>
      <c r="E1314" s="9" t="s">
        <v>6</v>
      </c>
      <c r="F1314" s="9" t="s">
        <v>318</v>
      </c>
      <c r="H1314" s="9">
        <v>3.2</v>
      </c>
      <c r="I1314" s="50">
        <v>44295</v>
      </c>
      <c r="J1314" s="36">
        <v>0.42</v>
      </c>
      <c r="K1314" s="61" t="s">
        <v>3215</v>
      </c>
      <c r="M1314" s="63">
        <f t="shared" si="15"/>
        <v>0.42</v>
      </c>
      <c r="O1314" s="36">
        <v>-28.39</v>
      </c>
    </row>
    <row r="1315" spans="1:15" ht="16" x14ac:dyDescent="0.2">
      <c r="A1315" s="9" t="s">
        <v>2412</v>
      </c>
      <c r="C1315" s="9" t="s">
        <v>72</v>
      </c>
      <c r="D1315" s="55" t="s">
        <v>2413</v>
      </c>
      <c r="E1315" s="9" t="s">
        <v>6</v>
      </c>
      <c r="F1315" s="9" t="s">
        <v>318</v>
      </c>
      <c r="H1315" s="9">
        <v>3.2</v>
      </c>
      <c r="I1315" s="50">
        <v>44356</v>
      </c>
      <c r="J1315" s="36">
        <v>0.16</v>
      </c>
      <c r="K1315" s="61" t="s">
        <v>3215</v>
      </c>
      <c r="M1315" s="63">
        <f t="shared" si="15"/>
        <v>0.16</v>
      </c>
      <c r="O1315" s="36">
        <v>-29.88</v>
      </c>
    </row>
    <row r="1316" spans="1:15" ht="16" x14ac:dyDescent="0.2">
      <c r="A1316" s="9" t="s">
        <v>2412</v>
      </c>
      <c r="C1316" s="9" t="s">
        <v>72</v>
      </c>
      <c r="D1316" s="55" t="s">
        <v>2413</v>
      </c>
      <c r="E1316" s="9" t="s">
        <v>6</v>
      </c>
      <c r="F1316" s="9" t="s">
        <v>318</v>
      </c>
      <c r="H1316" s="9">
        <v>3.2</v>
      </c>
      <c r="I1316" s="36" t="s">
        <v>2447</v>
      </c>
      <c r="J1316" s="36">
        <v>0.03</v>
      </c>
      <c r="K1316" s="61" t="s">
        <v>3215</v>
      </c>
      <c r="M1316" s="63">
        <f t="shared" si="15"/>
        <v>0.03</v>
      </c>
      <c r="O1316" s="36">
        <v>-30.7</v>
      </c>
    </row>
    <row r="1317" spans="1:15" ht="16" x14ac:dyDescent="0.2">
      <c r="A1317" s="9" t="s">
        <v>2412</v>
      </c>
      <c r="C1317" s="9" t="s">
        <v>72</v>
      </c>
      <c r="D1317" s="55" t="s">
        <v>2413</v>
      </c>
      <c r="E1317" s="9" t="s">
        <v>6</v>
      </c>
      <c r="F1317" s="9" t="s">
        <v>318</v>
      </c>
      <c r="H1317" s="9">
        <v>3.2</v>
      </c>
      <c r="I1317" s="36" t="s">
        <v>2448</v>
      </c>
      <c r="J1317" s="36">
        <v>0.01</v>
      </c>
      <c r="K1317" s="61" t="s">
        <v>3215</v>
      </c>
      <c r="M1317" s="63">
        <f t="shared" si="15"/>
        <v>0.01</v>
      </c>
      <c r="O1317" s="36">
        <v>-26.9</v>
      </c>
    </row>
    <row r="1318" spans="1:15" ht="16" x14ac:dyDescent="0.2">
      <c r="A1318" s="9" t="s">
        <v>2412</v>
      </c>
      <c r="C1318" s="9" t="s">
        <v>72</v>
      </c>
      <c r="D1318" s="55" t="s">
        <v>2413</v>
      </c>
      <c r="E1318" s="9" t="s">
        <v>6</v>
      </c>
      <c r="F1318" s="9" t="s">
        <v>318</v>
      </c>
      <c r="H1318" s="9">
        <v>3.2</v>
      </c>
      <c r="I1318" s="36" t="s">
        <v>2449</v>
      </c>
      <c r="J1318" s="36">
        <v>0.01</v>
      </c>
      <c r="K1318" s="61" t="s">
        <v>3215</v>
      </c>
      <c r="M1318" s="63">
        <f t="shared" si="15"/>
        <v>0.01</v>
      </c>
      <c r="O1318" s="36">
        <v>-28.5</v>
      </c>
    </row>
    <row r="1319" spans="1:15" ht="16" x14ac:dyDescent="0.2">
      <c r="A1319" s="9" t="s">
        <v>2412</v>
      </c>
      <c r="C1319" s="9" t="s">
        <v>72</v>
      </c>
      <c r="D1319" s="55" t="s">
        <v>2413</v>
      </c>
      <c r="E1319" s="9" t="s">
        <v>6</v>
      </c>
      <c r="F1319" s="9" t="s">
        <v>318</v>
      </c>
      <c r="H1319" s="9">
        <v>3.2</v>
      </c>
      <c r="I1319" s="36" t="s">
        <v>2450</v>
      </c>
      <c r="J1319" s="36">
        <v>0.01</v>
      </c>
      <c r="K1319" s="61" t="s">
        <v>3215</v>
      </c>
      <c r="M1319" s="63">
        <f t="shared" si="15"/>
        <v>0.01</v>
      </c>
      <c r="O1319" s="36">
        <v>-26.4</v>
      </c>
    </row>
    <row r="1320" spans="1:15" ht="16" x14ac:dyDescent="0.2">
      <c r="A1320" s="9" t="s">
        <v>2412</v>
      </c>
      <c r="C1320" s="9" t="s">
        <v>72</v>
      </c>
      <c r="D1320" s="55" t="s">
        <v>2413</v>
      </c>
      <c r="E1320" s="9" t="s">
        <v>6</v>
      </c>
      <c r="F1320" s="9" t="s">
        <v>318</v>
      </c>
      <c r="H1320" s="9">
        <v>3.2</v>
      </c>
      <c r="I1320" s="36" t="s">
        <v>2451</v>
      </c>
      <c r="J1320" s="36">
        <v>0.01</v>
      </c>
      <c r="K1320" s="61" t="s">
        <v>3215</v>
      </c>
      <c r="M1320" s="63">
        <f t="shared" si="15"/>
        <v>0.01</v>
      </c>
      <c r="O1320" s="36">
        <v>-26.7</v>
      </c>
    </row>
    <row r="1321" spans="1:15" ht="16" x14ac:dyDescent="0.2">
      <c r="A1321" s="9" t="s">
        <v>2412</v>
      </c>
      <c r="C1321" s="9" t="s">
        <v>72</v>
      </c>
      <c r="D1321" s="55" t="s">
        <v>2413</v>
      </c>
      <c r="E1321" s="9" t="s">
        <v>6</v>
      </c>
      <c r="F1321" s="9" t="s">
        <v>318</v>
      </c>
      <c r="H1321" s="9">
        <v>3.2</v>
      </c>
      <c r="I1321" s="50">
        <v>44206</v>
      </c>
      <c r="J1321" s="36">
        <v>0.26</v>
      </c>
      <c r="K1321" s="61" t="s">
        <v>3215</v>
      </c>
      <c r="M1321" s="63">
        <f t="shared" si="15"/>
        <v>0.26</v>
      </c>
      <c r="O1321" s="36">
        <v>-30.39</v>
      </c>
    </row>
    <row r="1322" spans="1:15" ht="16" x14ac:dyDescent="0.2">
      <c r="A1322" s="9" t="s">
        <v>2412</v>
      </c>
      <c r="C1322" s="9" t="s">
        <v>72</v>
      </c>
      <c r="D1322" s="55" t="s">
        <v>2413</v>
      </c>
      <c r="E1322" s="9" t="s">
        <v>6</v>
      </c>
      <c r="F1322" s="9" t="s">
        <v>318</v>
      </c>
      <c r="H1322" s="9">
        <v>3.2</v>
      </c>
      <c r="I1322" s="50">
        <v>44387</v>
      </c>
      <c r="J1322" s="36">
        <v>0.22</v>
      </c>
      <c r="K1322" s="61" t="s">
        <v>3215</v>
      </c>
      <c r="M1322" s="63">
        <f t="shared" si="15"/>
        <v>0.22</v>
      </c>
      <c r="O1322" s="36">
        <v>-30.23</v>
      </c>
    </row>
    <row r="1323" spans="1:15" ht="16" x14ac:dyDescent="0.2">
      <c r="A1323" s="9" t="s">
        <v>2412</v>
      </c>
      <c r="C1323" s="9" t="s">
        <v>72</v>
      </c>
      <c r="D1323" s="55" t="s">
        <v>2413</v>
      </c>
      <c r="E1323" s="9" t="s">
        <v>6</v>
      </c>
      <c r="F1323" s="9" t="s">
        <v>318</v>
      </c>
      <c r="H1323" s="9">
        <v>3.2</v>
      </c>
      <c r="I1323" s="50">
        <v>44479</v>
      </c>
      <c r="J1323" s="36">
        <v>0.12</v>
      </c>
      <c r="K1323" s="61" t="s">
        <v>3215</v>
      </c>
      <c r="M1323" s="63">
        <f t="shared" si="15"/>
        <v>0.12</v>
      </c>
      <c r="O1323" s="36">
        <v>-28.31</v>
      </c>
    </row>
    <row r="1324" spans="1:15" ht="16" x14ac:dyDescent="0.2">
      <c r="A1324" s="9" t="s">
        <v>2412</v>
      </c>
      <c r="C1324" s="9" t="s">
        <v>72</v>
      </c>
      <c r="D1324" s="55" t="s">
        <v>2413</v>
      </c>
      <c r="E1324" s="9" t="s">
        <v>6</v>
      </c>
      <c r="F1324" s="9" t="s">
        <v>318</v>
      </c>
      <c r="H1324" s="9">
        <v>3.2</v>
      </c>
      <c r="I1324" s="36" t="s">
        <v>2452</v>
      </c>
      <c r="J1324" s="36">
        <v>0.12</v>
      </c>
      <c r="K1324" s="61" t="s">
        <v>3215</v>
      </c>
      <c r="M1324" s="63">
        <f t="shared" si="15"/>
        <v>0.12</v>
      </c>
      <c r="O1324" s="36">
        <v>-28.92</v>
      </c>
    </row>
    <row r="1325" spans="1:15" ht="16" x14ac:dyDescent="0.2">
      <c r="A1325" s="9" t="s">
        <v>2412</v>
      </c>
      <c r="C1325" s="9" t="s">
        <v>72</v>
      </c>
      <c r="D1325" s="55" t="s">
        <v>2413</v>
      </c>
      <c r="E1325" s="9" t="s">
        <v>6</v>
      </c>
      <c r="F1325" s="9" t="s">
        <v>318</v>
      </c>
      <c r="H1325" s="9">
        <v>3.2</v>
      </c>
      <c r="I1325" s="36" t="s">
        <v>2453</v>
      </c>
      <c r="J1325" s="36">
        <v>0.06</v>
      </c>
      <c r="K1325" s="61" t="s">
        <v>3215</v>
      </c>
      <c r="M1325" s="63">
        <f t="shared" si="15"/>
        <v>0.06</v>
      </c>
      <c r="O1325" s="36">
        <v>-27.35</v>
      </c>
    </row>
    <row r="1326" spans="1:15" ht="16" x14ac:dyDescent="0.2">
      <c r="A1326" s="9" t="s">
        <v>2412</v>
      </c>
      <c r="C1326" s="9" t="s">
        <v>72</v>
      </c>
      <c r="D1326" s="55" t="s">
        <v>2413</v>
      </c>
      <c r="E1326" s="9" t="s">
        <v>6</v>
      </c>
      <c r="F1326" s="9" t="s">
        <v>318</v>
      </c>
      <c r="H1326" s="9">
        <v>3.2</v>
      </c>
      <c r="I1326" s="36" t="s">
        <v>2454</v>
      </c>
      <c r="J1326" s="36">
        <v>0.05</v>
      </c>
      <c r="K1326" s="61" t="s">
        <v>3215</v>
      </c>
      <c r="M1326" s="63">
        <f t="shared" si="15"/>
        <v>0.05</v>
      </c>
      <c r="O1326" s="36">
        <v>-27.81</v>
      </c>
    </row>
    <row r="1327" spans="1:15" ht="16" x14ac:dyDescent="0.2">
      <c r="A1327" s="9" t="s">
        <v>2412</v>
      </c>
      <c r="C1327" s="9" t="s">
        <v>72</v>
      </c>
      <c r="D1327" s="55" t="s">
        <v>2413</v>
      </c>
      <c r="E1327" s="9" t="s">
        <v>6</v>
      </c>
      <c r="F1327" s="9" t="s">
        <v>318</v>
      </c>
      <c r="H1327" s="9">
        <v>3.2</v>
      </c>
      <c r="I1327" s="36" t="s">
        <v>2455</v>
      </c>
      <c r="J1327" s="36">
        <v>0.111</v>
      </c>
      <c r="K1327" s="61" t="s">
        <v>3215</v>
      </c>
      <c r="M1327" s="63">
        <f t="shared" ref="M1327:M1361" si="16">J1327</f>
        <v>0.111</v>
      </c>
      <c r="O1327" s="36">
        <v>-28.72</v>
      </c>
    </row>
    <row r="1328" spans="1:15" ht="16" x14ac:dyDescent="0.2">
      <c r="A1328" s="9" t="s">
        <v>2412</v>
      </c>
      <c r="C1328" s="9" t="s">
        <v>72</v>
      </c>
      <c r="D1328" s="55" t="s">
        <v>2413</v>
      </c>
      <c r="E1328" s="9" t="s">
        <v>6</v>
      </c>
      <c r="F1328" s="9" t="s">
        <v>318</v>
      </c>
      <c r="H1328" s="9">
        <v>3.2</v>
      </c>
      <c r="I1328" s="36" t="s">
        <v>2456</v>
      </c>
      <c r="J1328" s="36">
        <v>7.0000000000000007E-2</v>
      </c>
      <c r="K1328" s="61" t="s">
        <v>3215</v>
      </c>
      <c r="M1328" s="63">
        <f t="shared" si="16"/>
        <v>7.0000000000000007E-2</v>
      </c>
      <c r="O1328" s="36">
        <v>-26.97</v>
      </c>
    </row>
    <row r="1329" spans="1:16" ht="16" x14ac:dyDescent="0.2">
      <c r="A1329" s="9" t="s">
        <v>2412</v>
      </c>
      <c r="C1329" s="9" t="s">
        <v>72</v>
      </c>
      <c r="D1329" s="55" t="s">
        <v>2413</v>
      </c>
      <c r="E1329" s="9" t="s">
        <v>6</v>
      </c>
      <c r="F1329" s="9" t="s">
        <v>318</v>
      </c>
      <c r="H1329" s="9">
        <v>3.2</v>
      </c>
      <c r="I1329" s="50">
        <v>44449</v>
      </c>
      <c r="J1329" s="36">
        <v>0.28999999999999998</v>
      </c>
      <c r="K1329" s="61" t="s">
        <v>3215</v>
      </c>
      <c r="M1329" s="63">
        <f t="shared" si="16"/>
        <v>0.28999999999999998</v>
      </c>
      <c r="O1329" s="36">
        <v>-29.79</v>
      </c>
    </row>
    <row r="1330" spans="1:16" ht="16" x14ac:dyDescent="0.2">
      <c r="A1330" s="9" t="s">
        <v>2412</v>
      </c>
      <c r="C1330" s="9" t="s">
        <v>72</v>
      </c>
      <c r="D1330" s="55" t="s">
        <v>2413</v>
      </c>
      <c r="E1330" s="9" t="s">
        <v>6</v>
      </c>
      <c r="F1330" s="9" t="s">
        <v>318</v>
      </c>
      <c r="H1330" s="9">
        <v>3.2</v>
      </c>
      <c r="I1330" s="36" t="s">
        <v>2457</v>
      </c>
      <c r="J1330" s="36">
        <v>0.06</v>
      </c>
      <c r="K1330" s="61" t="s">
        <v>3215</v>
      </c>
      <c r="M1330" s="63">
        <f t="shared" si="16"/>
        <v>0.06</v>
      </c>
      <c r="O1330" s="36">
        <v>-27.53</v>
      </c>
    </row>
    <row r="1331" spans="1:16" ht="16" x14ac:dyDescent="0.2">
      <c r="A1331" s="9" t="s">
        <v>2412</v>
      </c>
      <c r="C1331" s="9" t="s">
        <v>72</v>
      </c>
      <c r="D1331" s="55" t="s">
        <v>2413</v>
      </c>
      <c r="E1331" s="9" t="s">
        <v>6</v>
      </c>
      <c r="F1331" s="9" t="s">
        <v>318</v>
      </c>
      <c r="H1331" s="9">
        <v>3.2</v>
      </c>
      <c r="I1331" s="36" t="s">
        <v>2458</v>
      </c>
      <c r="J1331" s="36">
        <v>0.15</v>
      </c>
      <c r="K1331" s="61" t="s">
        <v>3215</v>
      </c>
      <c r="M1331" s="63">
        <f t="shared" si="16"/>
        <v>0.15</v>
      </c>
      <c r="O1331" s="36">
        <v>-29.46</v>
      </c>
    </row>
    <row r="1332" spans="1:16" ht="16" x14ac:dyDescent="0.2">
      <c r="A1332" s="9" t="s">
        <v>2412</v>
      </c>
      <c r="C1332" s="9" t="s">
        <v>72</v>
      </c>
      <c r="D1332" s="55" t="s">
        <v>2413</v>
      </c>
      <c r="E1332" s="9" t="s">
        <v>6</v>
      </c>
      <c r="F1332" s="9" t="s">
        <v>318</v>
      </c>
      <c r="H1332" s="9">
        <v>3.2</v>
      </c>
      <c r="I1332" s="36" t="s">
        <v>2459</v>
      </c>
      <c r="J1332" s="36">
        <v>0.09</v>
      </c>
      <c r="K1332" s="61" t="s">
        <v>3215</v>
      </c>
      <c r="M1332" s="63">
        <f t="shared" si="16"/>
        <v>0.09</v>
      </c>
      <c r="O1332" s="36">
        <v>-28.94</v>
      </c>
    </row>
    <row r="1333" spans="1:16" ht="16" x14ac:dyDescent="0.2">
      <c r="A1333" s="9" t="s">
        <v>2412</v>
      </c>
      <c r="C1333" s="9" t="s">
        <v>72</v>
      </c>
      <c r="D1333" s="55" t="s">
        <v>2413</v>
      </c>
      <c r="E1333" s="9" t="s">
        <v>6</v>
      </c>
      <c r="F1333" s="9" t="s">
        <v>318</v>
      </c>
      <c r="H1333" s="9">
        <v>3.2</v>
      </c>
      <c r="I1333" s="36" t="s">
        <v>2460</v>
      </c>
      <c r="J1333" s="36">
        <v>0.12</v>
      </c>
      <c r="K1333" s="61" t="s">
        <v>3215</v>
      </c>
      <c r="M1333" s="63">
        <f t="shared" si="16"/>
        <v>0.12</v>
      </c>
      <c r="O1333" s="36">
        <v>-28.14</v>
      </c>
    </row>
    <row r="1334" spans="1:16" ht="16" x14ac:dyDescent="0.2">
      <c r="A1334" s="9" t="s">
        <v>2412</v>
      </c>
      <c r="C1334" s="9" t="s">
        <v>72</v>
      </c>
      <c r="D1334" s="55" t="s">
        <v>2413</v>
      </c>
      <c r="E1334" s="9" t="s">
        <v>6</v>
      </c>
      <c r="F1334" s="9" t="s">
        <v>318</v>
      </c>
      <c r="H1334" s="9">
        <v>3.2</v>
      </c>
      <c r="I1334" s="36" t="s">
        <v>2461</v>
      </c>
      <c r="J1334" s="36">
        <v>0.06</v>
      </c>
      <c r="K1334" s="61" t="s">
        <v>3215</v>
      </c>
      <c r="M1334" s="63">
        <f t="shared" si="16"/>
        <v>0.06</v>
      </c>
      <c r="O1334" s="36">
        <v>-25.97</v>
      </c>
    </row>
    <row r="1335" spans="1:16" ht="16" x14ac:dyDescent="0.2">
      <c r="A1335" s="9" t="s">
        <v>2412</v>
      </c>
      <c r="C1335" s="9" t="s">
        <v>72</v>
      </c>
      <c r="D1335" s="55" t="s">
        <v>2413</v>
      </c>
      <c r="E1335" s="9" t="s">
        <v>6</v>
      </c>
      <c r="F1335" s="9" t="s">
        <v>318</v>
      </c>
      <c r="H1335" s="9">
        <v>3.2</v>
      </c>
      <c r="I1335" s="50">
        <v>44417</v>
      </c>
      <c r="J1335" s="36">
        <v>0.01</v>
      </c>
      <c r="K1335" s="61" t="s">
        <v>3215</v>
      </c>
      <c r="M1335" s="63">
        <f t="shared" si="16"/>
        <v>0.01</v>
      </c>
      <c r="O1335" s="36">
        <v>-29.5</v>
      </c>
    </row>
    <row r="1336" spans="1:16" ht="16" x14ac:dyDescent="0.2">
      <c r="A1336" s="9" t="s">
        <v>2412</v>
      </c>
      <c r="C1336" s="9" t="s">
        <v>72</v>
      </c>
      <c r="D1336" s="55" t="s">
        <v>2413</v>
      </c>
      <c r="E1336" s="9" t="s">
        <v>6</v>
      </c>
      <c r="F1336" s="9" t="s">
        <v>318</v>
      </c>
      <c r="H1336" s="9">
        <v>3.2</v>
      </c>
      <c r="I1336" s="50">
        <v>44478</v>
      </c>
      <c r="J1336" s="36">
        <v>0.01</v>
      </c>
      <c r="K1336" s="61" t="s">
        <v>3215</v>
      </c>
      <c r="M1336" s="63">
        <f t="shared" si="16"/>
        <v>0.01</v>
      </c>
      <c r="O1336" s="36">
        <v>-29.7</v>
      </c>
    </row>
    <row r="1337" spans="1:16" ht="16" x14ac:dyDescent="0.2">
      <c r="A1337" s="9" t="s">
        <v>2412</v>
      </c>
      <c r="C1337" s="9" t="s">
        <v>72</v>
      </c>
      <c r="D1337" s="55" t="s">
        <v>2413</v>
      </c>
      <c r="E1337" s="9" t="s">
        <v>6</v>
      </c>
      <c r="F1337" s="9" t="s">
        <v>318</v>
      </c>
      <c r="H1337" s="9">
        <v>3.2</v>
      </c>
      <c r="I1337" s="50">
        <v>44509</v>
      </c>
      <c r="J1337" s="36">
        <v>0.02</v>
      </c>
      <c r="K1337" s="61" t="s">
        <v>3215</v>
      </c>
      <c r="M1337" s="63">
        <f t="shared" si="16"/>
        <v>0.02</v>
      </c>
      <c r="O1337" s="36">
        <v>-28.4</v>
      </c>
    </row>
    <row r="1338" spans="1:16" ht="16" x14ac:dyDescent="0.2">
      <c r="A1338" s="9" t="s">
        <v>2412</v>
      </c>
      <c r="C1338" s="9" t="s">
        <v>72</v>
      </c>
      <c r="D1338" s="55" t="s">
        <v>2413</v>
      </c>
      <c r="E1338" s="9" t="s">
        <v>6</v>
      </c>
      <c r="F1338" s="9" t="s">
        <v>318</v>
      </c>
      <c r="H1338" s="9">
        <v>3.2</v>
      </c>
      <c r="I1338" s="36" t="s">
        <v>2462</v>
      </c>
      <c r="J1338" s="36">
        <v>0.02</v>
      </c>
      <c r="K1338" s="61" t="s">
        <v>3215</v>
      </c>
      <c r="M1338" s="63">
        <f t="shared" si="16"/>
        <v>0.02</v>
      </c>
      <c r="O1338" s="36">
        <v>-27.9</v>
      </c>
    </row>
    <row r="1339" spans="1:16" ht="16" x14ac:dyDescent="0.2">
      <c r="A1339" s="9" t="s">
        <v>2463</v>
      </c>
      <c r="C1339" s="9" t="s">
        <v>13</v>
      </c>
      <c r="D1339" s="55" t="s">
        <v>32</v>
      </c>
      <c r="E1339" s="9" t="s">
        <v>128</v>
      </c>
      <c r="F1339" s="9" t="s">
        <v>404</v>
      </c>
      <c r="H1339" s="9">
        <v>2.9</v>
      </c>
      <c r="I1339" s="36" t="s">
        <v>2464</v>
      </c>
      <c r="J1339" s="36">
        <v>0.03</v>
      </c>
      <c r="K1339" s="61" t="s">
        <v>3215</v>
      </c>
      <c r="M1339" s="63">
        <f t="shared" si="16"/>
        <v>0.03</v>
      </c>
      <c r="O1339" s="36">
        <v>-25.2</v>
      </c>
      <c r="P1339" s="9" t="s">
        <v>1976</v>
      </c>
    </row>
    <row r="1340" spans="1:16" ht="16" x14ac:dyDescent="0.2">
      <c r="A1340" s="9" t="s">
        <v>2463</v>
      </c>
      <c r="C1340" s="9" t="s">
        <v>13</v>
      </c>
      <c r="D1340" s="55" t="s">
        <v>32</v>
      </c>
      <c r="E1340" s="9" t="s">
        <v>128</v>
      </c>
      <c r="F1340" s="9" t="s">
        <v>404</v>
      </c>
      <c r="H1340" s="9">
        <v>2.9</v>
      </c>
      <c r="I1340" s="36" t="s">
        <v>2465</v>
      </c>
      <c r="J1340" s="36">
        <v>0.28999999999999998</v>
      </c>
      <c r="K1340" s="61" t="s">
        <v>3215</v>
      </c>
      <c r="M1340" s="63">
        <f t="shared" si="16"/>
        <v>0.28999999999999998</v>
      </c>
      <c r="O1340" s="36">
        <v>-31.2</v>
      </c>
      <c r="P1340" s="9" t="s">
        <v>1976</v>
      </c>
    </row>
    <row r="1341" spans="1:16" ht="16" x14ac:dyDescent="0.2">
      <c r="A1341" s="9" t="s">
        <v>2463</v>
      </c>
      <c r="C1341" s="9" t="s">
        <v>13</v>
      </c>
      <c r="D1341" s="55" t="s">
        <v>32</v>
      </c>
      <c r="E1341" s="9" t="s">
        <v>128</v>
      </c>
      <c r="F1341" s="9" t="s">
        <v>404</v>
      </c>
      <c r="H1341" s="9">
        <v>2.9</v>
      </c>
      <c r="I1341" s="36" t="s">
        <v>2466</v>
      </c>
      <c r="J1341" s="36">
        <v>0.38</v>
      </c>
      <c r="K1341" s="61" t="s">
        <v>3215</v>
      </c>
      <c r="M1341" s="63">
        <f t="shared" si="16"/>
        <v>0.38</v>
      </c>
      <c r="O1341" s="36">
        <v>-31.6</v>
      </c>
      <c r="P1341" s="9" t="s">
        <v>1976</v>
      </c>
    </row>
    <row r="1342" spans="1:16" ht="16" x14ac:dyDescent="0.2">
      <c r="A1342" s="9" t="s">
        <v>2463</v>
      </c>
      <c r="C1342" s="9" t="s">
        <v>13</v>
      </c>
      <c r="D1342" s="55" t="s">
        <v>32</v>
      </c>
      <c r="E1342" s="9" t="s">
        <v>128</v>
      </c>
      <c r="F1342" s="9" t="s">
        <v>404</v>
      </c>
      <c r="H1342" s="9">
        <v>2.9</v>
      </c>
      <c r="I1342" s="36" t="s">
        <v>2467</v>
      </c>
      <c r="J1342" s="36">
        <v>0.38</v>
      </c>
      <c r="K1342" s="61" t="s">
        <v>3215</v>
      </c>
      <c r="M1342" s="63">
        <f t="shared" si="16"/>
        <v>0.38</v>
      </c>
      <c r="O1342" s="36">
        <v>-32</v>
      </c>
      <c r="P1342" s="9" t="s">
        <v>1976</v>
      </c>
    </row>
    <row r="1343" spans="1:16" ht="16" x14ac:dyDescent="0.2">
      <c r="A1343" s="9" t="s">
        <v>2463</v>
      </c>
      <c r="C1343" s="9" t="s">
        <v>13</v>
      </c>
      <c r="D1343" s="55" t="s">
        <v>32</v>
      </c>
      <c r="E1343" s="9" t="s">
        <v>128</v>
      </c>
      <c r="F1343" s="9" t="s">
        <v>404</v>
      </c>
      <c r="H1343" s="9">
        <v>2.9</v>
      </c>
      <c r="I1343" s="36" t="s">
        <v>2468</v>
      </c>
      <c r="J1343" s="36">
        <v>0.08</v>
      </c>
      <c r="K1343" s="61" t="s">
        <v>3215</v>
      </c>
      <c r="M1343" s="63">
        <f t="shared" si="16"/>
        <v>0.08</v>
      </c>
      <c r="O1343" s="36">
        <v>-28.5</v>
      </c>
      <c r="P1343" s="9" t="s">
        <v>1976</v>
      </c>
    </row>
    <row r="1344" spans="1:16" ht="16" x14ac:dyDescent="0.2">
      <c r="A1344" s="9" t="s">
        <v>2463</v>
      </c>
      <c r="C1344" s="9" t="s">
        <v>13</v>
      </c>
      <c r="D1344" s="55" t="s">
        <v>32</v>
      </c>
      <c r="E1344" s="9" t="s">
        <v>128</v>
      </c>
      <c r="F1344" s="9" t="s">
        <v>404</v>
      </c>
      <c r="H1344" s="9">
        <v>2.9</v>
      </c>
      <c r="I1344" s="36" t="s">
        <v>2469</v>
      </c>
      <c r="J1344" s="36">
        <v>0.31</v>
      </c>
      <c r="K1344" s="61" t="s">
        <v>3215</v>
      </c>
      <c r="M1344" s="63">
        <f t="shared" si="16"/>
        <v>0.31</v>
      </c>
      <c r="O1344" s="36">
        <v>-31</v>
      </c>
      <c r="P1344" s="9" t="s">
        <v>1976</v>
      </c>
    </row>
    <row r="1345" spans="1:16" ht="16" x14ac:dyDescent="0.2">
      <c r="A1345" s="9" t="s">
        <v>2463</v>
      </c>
      <c r="C1345" s="9" t="s">
        <v>13</v>
      </c>
      <c r="D1345" s="55" t="s">
        <v>32</v>
      </c>
      <c r="E1345" s="9" t="s">
        <v>128</v>
      </c>
      <c r="F1345" s="9" t="s">
        <v>404</v>
      </c>
      <c r="H1345" s="9">
        <v>2.9</v>
      </c>
      <c r="I1345" s="36" t="s">
        <v>2470</v>
      </c>
      <c r="J1345" s="36">
        <v>0.03</v>
      </c>
      <c r="K1345" s="61" t="s">
        <v>3215</v>
      </c>
      <c r="M1345" s="63">
        <f t="shared" si="16"/>
        <v>0.03</v>
      </c>
      <c r="O1345" s="36">
        <v>-26.2</v>
      </c>
      <c r="P1345" s="9" t="s">
        <v>1976</v>
      </c>
    </row>
    <row r="1346" spans="1:16" ht="16" x14ac:dyDescent="0.2">
      <c r="A1346" s="9" t="s">
        <v>2463</v>
      </c>
      <c r="C1346" s="9" t="s">
        <v>13</v>
      </c>
      <c r="D1346" s="55" t="s">
        <v>32</v>
      </c>
      <c r="E1346" s="9" t="s">
        <v>128</v>
      </c>
      <c r="F1346" s="9" t="s">
        <v>404</v>
      </c>
      <c r="H1346" s="9">
        <v>2.9</v>
      </c>
      <c r="I1346" s="36" t="s">
        <v>2471</v>
      </c>
      <c r="J1346" s="36">
        <v>0.02</v>
      </c>
      <c r="K1346" s="61" t="s">
        <v>3215</v>
      </c>
      <c r="M1346" s="63">
        <f t="shared" si="16"/>
        <v>0.02</v>
      </c>
      <c r="O1346" s="36">
        <v>-26.1</v>
      </c>
      <c r="P1346" s="9" t="s">
        <v>1976</v>
      </c>
    </row>
    <row r="1347" spans="1:16" ht="16" x14ac:dyDescent="0.2">
      <c r="A1347" s="9" t="s">
        <v>2463</v>
      </c>
      <c r="C1347" s="9" t="s">
        <v>13</v>
      </c>
      <c r="D1347" s="55" t="s">
        <v>32</v>
      </c>
      <c r="E1347" s="9" t="s">
        <v>128</v>
      </c>
      <c r="F1347" s="9" t="s">
        <v>404</v>
      </c>
      <c r="H1347" s="9">
        <v>2.9</v>
      </c>
      <c r="I1347" s="36" t="s">
        <v>2472</v>
      </c>
      <c r="J1347" s="36">
        <v>0.02</v>
      </c>
      <c r="K1347" s="61" t="s">
        <v>3215</v>
      </c>
      <c r="M1347" s="63">
        <f t="shared" si="16"/>
        <v>0.02</v>
      </c>
      <c r="O1347" s="36">
        <v>-26.5</v>
      </c>
      <c r="P1347" s="9" t="s">
        <v>1976</v>
      </c>
    </row>
    <row r="1348" spans="1:16" ht="14" customHeight="1" x14ac:dyDescent="0.2">
      <c r="A1348" s="9" t="s">
        <v>2473</v>
      </c>
      <c r="C1348" s="9" t="s">
        <v>4</v>
      </c>
      <c r="D1348" s="55" t="s">
        <v>447</v>
      </c>
      <c r="E1348" s="9" t="s">
        <v>2716</v>
      </c>
      <c r="H1348" s="9">
        <v>3.7</v>
      </c>
      <c r="I1348" s="36">
        <v>810212</v>
      </c>
      <c r="J1348" s="36">
        <v>0.1</v>
      </c>
      <c r="K1348" s="61" t="s">
        <v>3216</v>
      </c>
      <c r="M1348" s="63">
        <f t="shared" si="16"/>
        <v>0.1</v>
      </c>
      <c r="O1348" s="36">
        <v>-19.07</v>
      </c>
    </row>
    <row r="1349" spans="1:16" ht="16" x14ac:dyDescent="0.2">
      <c r="A1349" s="9" t="s">
        <v>2473</v>
      </c>
      <c r="C1349" s="9" t="s">
        <v>4</v>
      </c>
      <c r="D1349" s="55" t="s">
        <v>447</v>
      </c>
      <c r="E1349" s="9" t="s">
        <v>2474</v>
      </c>
      <c r="H1349" s="9">
        <v>3.7</v>
      </c>
      <c r="I1349" s="36">
        <v>810213</v>
      </c>
      <c r="J1349" s="36">
        <v>0.4</v>
      </c>
      <c r="K1349" s="61" t="s">
        <v>3216</v>
      </c>
      <c r="M1349" s="63">
        <f t="shared" si="16"/>
        <v>0.4</v>
      </c>
      <c r="O1349" s="36">
        <v>-19.11</v>
      </c>
    </row>
    <row r="1350" spans="1:16" ht="16" x14ac:dyDescent="0.2">
      <c r="A1350" s="9" t="s">
        <v>2473</v>
      </c>
      <c r="C1350" s="9" t="s">
        <v>4</v>
      </c>
      <c r="D1350" s="55" t="s">
        <v>447</v>
      </c>
      <c r="E1350" s="9" t="s">
        <v>364</v>
      </c>
      <c r="H1350" s="9">
        <v>3.7</v>
      </c>
      <c r="I1350" s="36">
        <v>810214</v>
      </c>
      <c r="J1350" s="36">
        <v>0.3</v>
      </c>
      <c r="K1350" s="61" t="s">
        <v>3216</v>
      </c>
      <c r="M1350" s="63">
        <f t="shared" si="16"/>
        <v>0.3</v>
      </c>
      <c r="O1350" s="36">
        <v>-18.77</v>
      </c>
    </row>
    <row r="1351" spans="1:16" ht="16" x14ac:dyDescent="0.2">
      <c r="A1351" s="9" t="s">
        <v>2473</v>
      </c>
      <c r="C1351" s="9" t="s">
        <v>4</v>
      </c>
      <c r="D1351" s="55" t="s">
        <v>447</v>
      </c>
      <c r="E1351" s="9" t="s">
        <v>364</v>
      </c>
      <c r="H1351" s="9">
        <v>3.7</v>
      </c>
      <c r="I1351" s="36">
        <v>930049</v>
      </c>
      <c r="J1351" s="36">
        <v>0.9</v>
      </c>
      <c r="K1351" s="61" t="s">
        <v>3216</v>
      </c>
      <c r="M1351" s="63">
        <f t="shared" si="16"/>
        <v>0.9</v>
      </c>
      <c r="O1351" s="36">
        <v>-14.1</v>
      </c>
    </row>
    <row r="1352" spans="1:16" ht="16" x14ac:dyDescent="0.2">
      <c r="A1352" s="9" t="s">
        <v>2473</v>
      </c>
      <c r="C1352" s="9" t="s">
        <v>4</v>
      </c>
      <c r="D1352" s="55" t="s">
        <v>447</v>
      </c>
      <c r="E1352" s="9" t="s">
        <v>3023</v>
      </c>
      <c r="H1352" s="9">
        <v>3.7</v>
      </c>
      <c r="I1352" s="36" t="s">
        <v>2475</v>
      </c>
      <c r="J1352" s="36">
        <v>0.2</v>
      </c>
      <c r="K1352" s="61" t="s">
        <v>3216</v>
      </c>
      <c r="M1352" s="63">
        <f t="shared" si="16"/>
        <v>0.2</v>
      </c>
      <c r="O1352" s="36">
        <v>-20.21</v>
      </c>
    </row>
    <row r="1353" spans="1:16" ht="16" x14ac:dyDescent="0.2">
      <c r="A1353" s="9" t="s">
        <v>2473</v>
      </c>
      <c r="C1353" s="9" t="s">
        <v>4</v>
      </c>
      <c r="D1353" s="55" t="s">
        <v>447</v>
      </c>
      <c r="E1353" s="9" t="s">
        <v>443</v>
      </c>
      <c r="H1353" s="9">
        <v>3.7</v>
      </c>
      <c r="I1353" s="36">
        <v>810227</v>
      </c>
      <c r="J1353" s="36">
        <v>0.9</v>
      </c>
      <c r="K1353" s="61" t="s">
        <v>3216</v>
      </c>
      <c r="M1353" s="63">
        <f t="shared" si="16"/>
        <v>0.9</v>
      </c>
      <c r="O1353" s="36">
        <v>-12.58</v>
      </c>
    </row>
    <row r="1354" spans="1:16" ht="16" x14ac:dyDescent="0.2">
      <c r="A1354" s="9" t="s">
        <v>2473</v>
      </c>
      <c r="C1354" s="9" t="s">
        <v>4</v>
      </c>
      <c r="D1354" s="55" t="s">
        <v>447</v>
      </c>
      <c r="E1354" s="9" t="s">
        <v>443</v>
      </c>
      <c r="H1354" s="9">
        <v>3.7</v>
      </c>
      <c r="I1354" s="36">
        <v>810228</v>
      </c>
      <c r="J1354" s="36">
        <v>1</v>
      </c>
      <c r="K1354" s="61" t="s">
        <v>3216</v>
      </c>
      <c r="M1354" s="63">
        <f t="shared" si="16"/>
        <v>1</v>
      </c>
      <c r="O1354" s="36">
        <v>-11.4</v>
      </c>
    </row>
    <row r="1355" spans="1:16" ht="16" x14ac:dyDescent="0.2">
      <c r="A1355" s="9" t="s">
        <v>2476</v>
      </c>
      <c r="C1355" s="9" t="s">
        <v>4</v>
      </c>
      <c r="D1355" s="55" t="s">
        <v>447</v>
      </c>
      <c r="E1355" s="9" t="s">
        <v>134</v>
      </c>
      <c r="H1355" s="9">
        <v>3.7</v>
      </c>
      <c r="I1355" s="50">
        <v>44470</v>
      </c>
      <c r="J1355" s="36">
        <v>3.14</v>
      </c>
      <c r="K1355" s="61" t="s">
        <v>3217</v>
      </c>
      <c r="M1355" s="63">
        <f t="shared" si="16"/>
        <v>3.14</v>
      </c>
      <c r="O1355" s="36">
        <v>-10</v>
      </c>
    </row>
    <row r="1356" spans="1:16" ht="16" x14ac:dyDescent="0.2">
      <c r="A1356" s="9" t="s">
        <v>2476</v>
      </c>
      <c r="C1356" s="9" t="s">
        <v>4</v>
      </c>
      <c r="D1356" s="55" t="s">
        <v>447</v>
      </c>
      <c r="E1356" s="9" t="s">
        <v>134</v>
      </c>
      <c r="H1356" s="9">
        <v>3.7</v>
      </c>
      <c r="I1356" s="36" t="s">
        <v>2477</v>
      </c>
      <c r="J1356" s="36">
        <v>2.54</v>
      </c>
      <c r="K1356" s="61" t="s">
        <v>3217</v>
      </c>
      <c r="M1356" s="63">
        <f t="shared" si="16"/>
        <v>2.54</v>
      </c>
      <c r="O1356" s="36">
        <v>-10.9</v>
      </c>
    </row>
    <row r="1357" spans="1:16" ht="16" x14ac:dyDescent="0.2">
      <c r="A1357" s="9" t="s">
        <v>2476</v>
      </c>
      <c r="C1357" s="9" t="s">
        <v>4</v>
      </c>
      <c r="D1357" s="55" t="s">
        <v>447</v>
      </c>
      <c r="E1357" s="9" t="s">
        <v>134</v>
      </c>
      <c r="H1357" s="9">
        <v>3.7</v>
      </c>
      <c r="I1357" s="36" t="s">
        <v>2478</v>
      </c>
      <c r="J1357" s="36">
        <v>1.62</v>
      </c>
      <c r="K1357" s="61" t="s">
        <v>3217</v>
      </c>
      <c r="M1357" s="63">
        <f t="shared" si="16"/>
        <v>1.62</v>
      </c>
      <c r="O1357" s="36">
        <v>-7.8</v>
      </c>
    </row>
    <row r="1358" spans="1:16" ht="16" x14ac:dyDescent="0.2">
      <c r="A1358" s="9" t="s">
        <v>2476</v>
      </c>
      <c r="C1358" s="9" t="s">
        <v>4</v>
      </c>
      <c r="D1358" s="55" t="s">
        <v>447</v>
      </c>
      <c r="E1358" s="9" t="s">
        <v>134</v>
      </c>
      <c r="H1358" s="9">
        <v>3.7</v>
      </c>
      <c r="I1358" s="36" t="s">
        <v>2479</v>
      </c>
      <c r="J1358" s="36">
        <v>2.13</v>
      </c>
      <c r="K1358" s="61" t="s">
        <v>3217</v>
      </c>
      <c r="M1358" s="63">
        <f t="shared" si="16"/>
        <v>2.13</v>
      </c>
      <c r="O1358" s="36">
        <v>-8.1999999999999993</v>
      </c>
    </row>
    <row r="1359" spans="1:16" ht="16" x14ac:dyDescent="0.2">
      <c r="A1359" s="9" t="s">
        <v>2476</v>
      </c>
      <c r="C1359" s="9" t="s">
        <v>4</v>
      </c>
      <c r="D1359" s="55" t="s">
        <v>447</v>
      </c>
      <c r="E1359" s="9" t="s">
        <v>134</v>
      </c>
      <c r="H1359" s="9">
        <v>3.7</v>
      </c>
      <c r="I1359" s="36" t="s">
        <v>2480</v>
      </c>
      <c r="J1359" s="36">
        <v>1.1100000000000001</v>
      </c>
      <c r="K1359" s="61" t="s">
        <v>3217</v>
      </c>
      <c r="M1359" s="63">
        <f t="shared" si="16"/>
        <v>1.1100000000000001</v>
      </c>
      <c r="O1359" s="36">
        <v>-8</v>
      </c>
    </row>
    <row r="1360" spans="1:16" ht="16" x14ac:dyDescent="0.2">
      <c r="A1360" s="9" t="s">
        <v>2476</v>
      </c>
      <c r="C1360" s="9" t="s">
        <v>4</v>
      </c>
      <c r="D1360" s="55" t="s">
        <v>447</v>
      </c>
      <c r="E1360" s="9" t="s">
        <v>134</v>
      </c>
      <c r="H1360" s="9">
        <v>3.7</v>
      </c>
      <c r="I1360" s="36" t="s">
        <v>2481</v>
      </c>
      <c r="J1360" s="36">
        <v>4.38</v>
      </c>
      <c r="K1360" s="61" t="s">
        <v>3217</v>
      </c>
      <c r="M1360" s="63">
        <f t="shared" si="16"/>
        <v>4.38</v>
      </c>
      <c r="O1360" s="36">
        <v>-9.4</v>
      </c>
    </row>
    <row r="1361" spans="1:15" ht="16" x14ac:dyDescent="0.2">
      <c r="A1361" s="9" t="s">
        <v>2476</v>
      </c>
      <c r="C1361" s="9" t="s">
        <v>4</v>
      </c>
      <c r="D1361" s="55" t="s">
        <v>447</v>
      </c>
      <c r="E1361" s="9" t="s">
        <v>134</v>
      </c>
      <c r="H1361" s="9">
        <v>3.7</v>
      </c>
      <c r="I1361" s="36" t="s">
        <v>2482</v>
      </c>
      <c r="J1361" s="36">
        <v>2.44</v>
      </c>
      <c r="K1361" s="61" t="s">
        <v>3217</v>
      </c>
      <c r="M1361" s="63">
        <f t="shared" si="16"/>
        <v>2.44</v>
      </c>
      <c r="O1361" s="36">
        <v>-8</v>
      </c>
    </row>
    <row r="1362" spans="1:15" ht="16" x14ac:dyDescent="0.2">
      <c r="A1362" s="9" t="s">
        <v>2476</v>
      </c>
      <c r="C1362" s="9" t="s">
        <v>4</v>
      </c>
      <c r="D1362" s="55" t="s">
        <v>447</v>
      </c>
      <c r="E1362" s="9" t="s">
        <v>3024</v>
      </c>
      <c r="H1362" s="9">
        <v>3.7</v>
      </c>
      <c r="I1362" s="36" t="s">
        <v>2483</v>
      </c>
      <c r="K1362" s="61"/>
      <c r="O1362" s="36">
        <v>-5.2</v>
      </c>
    </row>
    <row r="1363" spans="1:15" ht="16" x14ac:dyDescent="0.2">
      <c r="A1363" s="9" t="s">
        <v>2476</v>
      </c>
      <c r="C1363" s="9" t="s">
        <v>4</v>
      </c>
      <c r="D1363" s="55" t="s">
        <v>447</v>
      </c>
      <c r="E1363" s="9" t="s">
        <v>3024</v>
      </c>
      <c r="H1363" s="9">
        <v>3.7</v>
      </c>
      <c r="I1363" s="36" t="s">
        <v>2484</v>
      </c>
      <c r="K1363" s="61"/>
      <c r="O1363" s="36">
        <v>-5</v>
      </c>
    </row>
    <row r="1364" spans="1:15" ht="16" x14ac:dyDescent="0.2">
      <c r="A1364" s="9" t="s">
        <v>2476</v>
      </c>
      <c r="C1364" s="9" t="s">
        <v>4</v>
      </c>
      <c r="D1364" s="55" t="s">
        <v>447</v>
      </c>
      <c r="E1364" s="9" t="s">
        <v>3024</v>
      </c>
      <c r="H1364" s="9">
        <v>3.7</v>
      </c>
      <c r="I1364" s="36" t="s">
        <v>2485</v>
      </c>
      <c r="K1364" s="61"/>
      <c r="O1364" s="38">
        <v>-5.6</v>
      </c>
    </row>
    <row r="1365" spans="1:15" ht="16" x14ac:dyDescent="0.2">
      <c r="A1365" s="9" t="s">
        <v>2486</v>
      </c>
      <c r="C1365" s="9" t="s">
        <v>13</v>
      </c>
      <c r="D1365" s="55" t="s">
        <v>2487</v>
      </c>
      <c r="E1365" s="9" t="s">
        <v>128</v>
      </c>
      <c r="H1365" s="9">
        <v>2.5</v>
      </c>
      <c r="I1365" s="36" t="s">
        <v>2488</v>
      </c>
      <c r="J1365" s="36">
        <v>20.9</v>
      </c>
      <c r="K1365" s="61" t="s">
        <v>3210</v>
      </c>
      <c r="M1365" s="63">
        <f>J1365/10</f>
        <v>2.09</v>
      </c>
      <c r="O1365" s="36">
        <v>-41.4</v>
      </c>
    </row>
    <row r="1366" spans="1:15" ht="16" x14ac:dyDescent="0.2">
      <c r="A1366" s="9" t="s">
        <v>2486</v>
      </c>
      <c r="C1366" s="9" t="s">
        <v>13</v>
      </c>
      <c r="D1366" s="55" t="s">
        <v>2487</v>
      </c>
      <c r="E1366" s="9" t="s">
        <v>128</v>
      </c>
      <c r="H1366" s="9">
        <v>2.5</v>
      </c>
      <c r="I1366" s="36" t="s">
        <v>2489</v>
      </c>
      <c r="J1366" s="36">
        <v>5.9</v>
      </c>
      <c r="K1366" s="61" t="s">
        <v>3210</v>
      </c>
      <c r="M1366" s="63">
        <f t="shared" ref="M1366:M1413" si="17">J1366/10</f>
        <v>0.59000000000000008</v>
      </c>
      <c r="O1366" s="36">
        <v>-43.2</v>
      </c>
    </row>
    <row r="1367" spans="1:15" ht="16" x14ac:dyDescent="0.2">
      <c r="A1367" s="9" t="s">
        <v>2486</v>
      </c>
      <c r="C1367" s="9" t="s">
        <v>13</v>
      </c>
      <c r="D1367" s="55" t="s">
        <v>2487</v>
      </c>
      <c r="E1367" s="9" t="s">
        <v>128</v>
      </c>
      <c r="H1367" s="9">
        <v>2.5</v>
      </c>
      <c r="I1367" s="36" t="s">
        <v>2490</v>
      </c>
      <c r="J1367" s="36">
        <v>6.4</v>
      </c>
      <c r="K1367" s="61" t="s">
        <v>3210</v>
      </c>
      <c r="M1367" s="63">
        <f t="shared" si="17"/>
        <v>0.64</v>
      </c>
      <c r="O1367" s="36">
        <v>-43.4</v>
      </c>
    </row>
    <row r="1368" spans="1:15" ht="16" x14ac:dyDescent="0.2">
      <c r="A1368" s="9" t="s">
        <v>2486</v>
      </c>
      <c r="C1368" s="9" t="s">
        <v>13</v>
      </c>
      <c r="D1368" s="55" t="s">
        <v>2492</v>
      </c>
      <c r="E1368" s="9" t="s">
        <v>128</v>
      </c>
      <c r="H1368" s="9">
        <v>2.5</v>
      </c>
      <c r="I1368" s="36" t="s">
        <v>2491</v>
      </c>
      <c r="J1368" s="36">
        <v>17.399999999999999</v>
      </c>
      <c r="K1368" s="61" t="s">
        <v>3210</v>
      </c>
      <c r="M1368" s="63">
        <f t="shared" si="17"/>
        <v>1.7399999999999998</v>
      </c>
      <c r="O1368" s="36">
        <v>-38.1</v>
      </c>
    </row>
    <row r="1369" spans="1:15" ht="16" x14ac:dyDescent="0.2">
      <c r="A1369" s="9" t="s">
        <v>2486</v>
      </c>
      <c r="C1369" s="9" t="s">
        <v>13</v>
      </c>
      <c r="D1369" s="55" t="s">
        <v>2492</v>
      </c>
      <c r="E1369" s="9" t="s">
        <v>128</v>
      </c>
      <c r="H1369" s="9">
        <v>2.5</v>
      </c>
      <c r="I1369" s="36" t="s">
        <v>2493</v>
      </c>
      <c r="J1369" s="36">
        <v>25</v>
      </c>
      <c r="K1369" s="61" t="s">
        <v>3210</v>
      </c>
      <c r="M1369" s="63">
        <f t="shared" si="17"/>
        <v>2.5</v>
      </c>
      <c r="O1369" s="36">
        <v>-38.6</v>
      </c>
    </row>
    <row r="1370" spans="1:15" ht="16" x14ac:dyDescent="0.2">
      <c r="A1370" s="9" t="s">
        <v>2486</v>
      </c>
      <c r="C1370" s="9" t="s">
        <v>13</v>
      </c>
      <c r="D1370" s="55" t="s">
        <v>2492</v>
      </c>
      <c r="E1370" s="9" t="s">
        <v>128</v>
      </c>
      <c r="H1370" s="9">
        <v>2.5</v>
      </c>
      <c r="I1370" s="36" t="s">
        <v>2494</v>
      </c>
      <c r="J1370" s="36">
        <v>6</v>
      </c>
      <c r="K1370" s="61" t="s">
        <v>3210</v>
      </c>
      <c r="M1370" s="63">
        <f t="shared" si="17"/>
        <v>0.6</v>
      </c>
      <c r="O1370" s="36">
        <v>-38.1</v>
      </c>
    </row>
    <row r="1371" spans="1:15" ht="16" x14ac:dyDescent="0.2">
      <c r="A1371" s="9" t="s">
        <v>2486</v>
      </c>
      <c r="C1371" s="9" t="s">
        <v>13</v>
      </c>
      <c r="D1371" s="55" t="s">
        <v>2492</v>
      </c>
      <c r="E1371" s="9" t="s">
        <v>128</v>
      </c>
      <c r="H1371" s="9">
        <v>2.5</v>
      </c>
      <c r="I1371" s="36" t="s">
        <v>2495</v>
      </c>
      <c r="J1371" s="36">
        <v>18.899999999999999</v>
      </c>
      <c r="K1371" s="61" t="s">
        <v>3210</v>
      </c>
      <c r="M1371" s="63">
        <f t="shared" si="17"/>
        <v>1.89</v>
      </c>
      <c r="O1371" s="36">
        <v>-38</v>
      </c>
    </row>
    <row r="1372" spans="1:15" ht="16" x14ac:dyDescent="0.2">
      <c r="A1372" s="9" t="s">
        <v>2486</v>
      </c>
      <c r="C1372" s="9" t="s">
        <v>13</v>
      </c>
      <c r="D1372" s="55" t="s">
        <v>2492</v>
      </c>
      <c r="E1372" s="9" t="s">
        <v>128</v>
      </c>
      <c r="H1372" s="9">
        <v>2.5</v>
      </c>
      <c r="I1372" s="36" t="s">
        <v>2496</v>
      </c>
      <c r="J1372" s="36">
        <v>28.8</v>
      </c>
      <c r="K1372" s="61" t="s">
        <v>3210</v>
      </c>
      <c r="M1372" s="63">
        <f t="shared" si="17"/>
        <v>2.88</v>
      </c>
      <c r="O1372" s="36">
        <v>-40.1</v>
      </c>
    </row>
    <row r="1373" spans="1:15" ht="16" x14ac:dyDescent="0.2">
      <c r="A1373" s="9" t="s">
        <v>2486</v>
      </c>
      <c r="C1373" s="9" t="s">
        <v>13</v>
      </c>
      <c r="D1373" s="55" t="s">
        <v>2492</v>
      </c>
      <c r="E1373" s="9" t="s">
        <v>128</v>
      </c>
      <c r="H1373" s="9">
        <v>2.5</v>
      </c>
      <c r="I1373" s="36" t="s">
        <v>2497</v>
      </c>
      <c r="J1373" s="36">
        <v>20.7</v>
      </c>
      <c r="K1373" s="61" t="s">
        <v>3210</v>
      </c>
      <c r="M1373" s="63">
        <f t="shared" si="17"/>
        <v>2.0699999999999998</v>
      </c>
      <c r="O1373" s="36">
        <v>-38.299999999999997</v>
      </c>
    </row>
    <row r="1374" spans="1:15" ht="16" x14ac:dyDescent="0.2">
      <c r="A1374" s="9" t="s">
        <v>2486</v>
      </c>
      <c r="C1374" s="9" t="s">
        <v>13</v>
      </c>
      <c r="D1374" s="55" t="s">
        <v>2492</v>
      </c>
      <c r="E1374" s="9" t="s">
        <v>128</v>
      </c>
      <c r="H1374" s="9">
        <v>2.5</v>
      </c>
      <c r="I1374" s="36" t="s">
        <v>2498</v>
      </c>
      <c r="J1374" s="36">
        <v>25.3</v>
      </c>
      <c r="K1374" s="61" t="s">
        <v>3210</v>
      </c>
      <c r="M1374" s="63">
        <f t="shared" si="17"/>
        <v>2.5300000000000002</v>
      </c>
      <c r="O1374" s="36">
        <v>-40.200000000000003</v>
      </c>
    </row>
    <row r="1375" spans="1:15" ht="16" x14ac:dyDescent="0.2">
      <c r="A1375" s="9" t="s">
        <v>2486</v>
      </c>
      <c r="C1375" s="9" t="s">
        <v>13</v>
      </c>
      <c r="D1375" s="55" t="s">
        <v>2492</v>
      </c>
      <c r="E1375" s="9" t="s">
        <v>128</v>
      </c>
      <c r="H1375" s="9">
        <v>2.5</v>
      </c>
      <c r="I1375" s="36" t="s">
        <v>2499</v>
      </c>
      <c r="J1375" s="36">
        <v>23.6</v>
      </c>
      <c r="K1375" s="61" t="s">
        <v>3210</v>
      </c>
      <c r="M1375" s="63">
        <f t="shared" si="17"/>
        <v>2.3600000000000003</v>
      </c>
      <c r="O1375" s="36">
        <v>-40.9</v>
      </c>
    </row>
    <row r="1376" spans="1:15" ht="16" x14ac:dyDescent="0.2">
      <c r="A1376" s="9" t="s">
        <v>2486</v>
      </c>
      <c r="C1376" s="9" t="s">
        <v>13</v>
      </c>
      <c r="D1376" s="55" t="s">
        <v>2492</v>
      </c>
      <c r="E1376" s="9" t="s">
        <v>128</v>
      </c>
      <c r="H1376" s="9">
        <v>2.5</v>
      </c>
      <c r="I1376" s="36" t="s">
        <v>2500</v>
      </c>
      <c r="J1376" s="36">
        <v>11.7</v>
      </c>
      <c r="K1376" s="61" t="s">
        <v>3210</v>
      </c>
      <c r="M1376" s="63">
        <f t="shared" si="17"/>
        <v>1.17</v>
      </c>
      <c r="O1376" s="36">
        <v>-39.5</v>
      </c>
    </row>
    <row r="1377" spans="1:15" ht="16" x14ac:dyDescent="0.2">
      <c r="A1377" s="9" t="s">
        <v>2486</v>
      </c>
      <c r="C1377" s="9" t="s">
        <v>13</v>
      </c>
      <c r="D1377" s="55" t="s">
        <v>2492</v>
      </c>
      <c r="E1377" s="9" t="s">
        <v>128</v>
      </c>
      <c r="H1377" s="9">
        <v>2.5</v>
      </c>
      <c r="I1377" s="36" t="s">
        <v>2501</v>
      </c>
      <c r="J1377" s="36">
        <v>24.1</v>
      </c>
      <c r="K1377" s="61" t="s">
        <v>3210</v>
      </c>
      <c r="M1377" s="63">
        <f t="shared" si="17"/>
        <v>2.41</v>
      </c>
      <c r="O1377" s="36">
        <v>-41.5</v>
      </c>
    </row>
    <row r="1378" spans="1:15" ht="16" x14ac:dyDescent="0.2">
      <c r="A1378" s="9" t="s">
        <v>2486</v>
      </c>
      <c r="C1378" s="9" t="s">
        <v>13</v>
      </c>
      <c r="D1378" s="55" t="s">
        <v>2492</v>
      </c>
      <c r="E1378" s="9" t="s">
        <v>128</v>
      </c>
      <c r="H1378" s="9">
        <v>2.5</v>
      </c>
      <c r="I1378" s="36" t="s">
        <v>2502</v>
      </c>
      <c r="J1378" s="36">
        <v>19.7</v>
      </c>
      <c r="K1378" s="61" t="s">
        <v>3210</v>
      </c>
      <c r="M1378" s="63">
        <f t="shared" si="17"/>
        <v>1.97</v>
      </c>
      <c r="O1378" s="36">
        <v>-41.5</v>
      </c>
    </row>
    <row r="1379" spans="1:15" ht="16" x14ac:dyDescent="0.2">
      <c r="A1379" s="9" t="s">
        <v>2486</v>
      </c>
      <c r="C1379" s="9" t="s">
        <v>13</v>
      </c>
      <c r="D1379" s="55" t="s">
        <v>2492</v>
      </c>
      <c r="E1379" s="9" t="s">
        <v>128</v>
      </c>
      <c r="H1379" s="9">
        <v>2.5</v>
      </c>
      <c r="I1379" s="36" t="s">
        <v>2503</v>
      </c>
      <c r="J1379" s="36">
        <v>23.7</v>
      </c>
      <c r="K1379" s="61" t="s">
        <v>3210</v>
      </c>
      <c r="M1379" s="63">
        <f t="shared" si="17"/>
        <v>2.37</v>
      </c>
      <c r="O1379" s="36">
        <v>-41.9</v>
      </c>
    </row>
    <row r="1380" spans="1:15" ht="16" x14ac:dyDescent="0.2">
      <c r="A1380" s="9" t="s">
        <v>2486</v>
      </c>
      <c r="C1380" s="9" t="s">
        <v>13</v>
      </c>
      <c r="D1380" s="55" t="s">
        <v>2492</v>
      </c>
      <c r="E1380" s="9" t="s">
        <v>128</v>
      </c>
      <c r="H1380" s="9">
        <v>2.5</v>
      </c>
      <c r="I1380" s="36" t="s">
        <v>2504</v>
      </c>
      <c r="J1380" s="36">
        <v>24.6</v>
      </c>
      <c r="K1380" s="61" t="s">
        <v>3210</v>
      </c>
      <c r="M1380" s="63">
        <f t="shared" si="17"/>
        <v>2.46</v>
      </c>
      <c r="O1380" s="36">
        <v>-42.7</v>
      </c>
    </row>
    <row r="1381" spans="1:15" ht="16" x14ac:dyDescent="0.2">
      <c r="A1381" s="9" t="s">
        <v>2486</v>
      </c>
      <c r="C1381" s="9" t="s">
        <v>13</v>
      </c>
      <c r="D1381" s="55" t="s">
        <v>2492</v>
      </c>
      <c r="E1381" s="9" t="s">
        <v>128</v>
      </c>
      <c r="H1381" s="9">
        <v>2.5</v>
      </c>
      <c r="I1381" s="36" t="s">
        <v>2505</v>
      </c>
      <c r="J1381" s="36">
        <v>30.7</v>
      </c>
      <c r="K1381" s="61" t="s">
        <v>3210</v>
      </c>
      <c r="M1381" s="63">
        <f t="shared" si="17"/>
        <v>3.07</v>
      </c>
      <c r="O1381" s="36">
        <v>-41.7</v>
      </c>
    </row>
    <row r="1382" spans="1:15" ht="16" x14ac:dyDescent="0.2">
      <c r="A1382" s="9" t="s">
        <v>2486</v>
      </c>
      <c r="C1382" s="9" t="s">
        <v>13</v>
      </c>
      <c r="D1382" s="55" t="s">
        <v>2492</v>
      </c>
      <c r="E1382" s="9" t="s">
        <v>128</v>
      </c>
      <c r="H1382" s="9">
        <v>2.5</v>
      </c>
      <c r="I1382" s="36" t="s">
        <v>2506</v>
      </c>
      <c r="J1382" s="36">
        <v>10.9</v>
      </c>
      <c r="K1382" s="61" t="s">
        <v>3210</v>
      </c>
      <c r="M1382" s="63">
        <f t="shared" si="17"/>
        <v>1.0900000000000001</v>
      </c>
      <c r="O1382" s="36">
        <v>-37.1</v>
      </c>
    </row>
    <row r="1383" spans="1:15" ht="16" x14ac:dyDescent="0.2">
      <c r="A1383" s="9" t="s">
        <v>2486</v>
      </c>
      <c r="C1383" s="9" t="s">
        <v>13</v>
      </c>
      <c r="D1383" s="55" t="s">
        <v>2514</v>
      </c>
      <c r="E1383" s="9" t="s">
        <v>128</v>
      </c>
      <c r="H1383" s="9">
        <v>2.5569999999999999</v>
      </c>
      <c r="I1383" s="36" t="s">
        <v>2511</v>
      </c>
      <c r="J1383" s="36">
        <v>4.3</v>
      </c>
      <c r="K1383" s="61" t="s">
        <v>3210</v>
      </c>
      <c r="M1383" s="63">
        <f t="shared" si="17"/>
        <v>0.43</v>
      </c>
      <c r="O1383" s="36">
        <v>-37.700000000000003</v>
      </c>
    </row>
    <row r="1384" spans="1:15" ht="16" x14ac:dyDescent="0.2">
      <c r="A1384" s="9" t="s">
        <v>2486</v>
      </c>
      <c r="C1384" s="9" t="s">
        <v>13</v>
      </c>
      <c r="D1384" s="55" t="s">
        <v>2514</v>
      </c>
      <c r="E1384" s="9" t="s">
        <v>128</v>
      </c>
      <c r="H1384" s="9">
        <v>2.5569999999999999</v>
      </c>
      <c r="I1384" s="36" t="s">
        <v>2512</v>
      </c>
      <c r="J1384" s="36">
        <v>1.6</v>
      </c>
      <c r="K1384" s="61" t="s">
        <v>3210</v>
      </c>
      <c r="M1384" s="63">
        <f t="shared" si="17"/>
        <v>0.16</v>
      </c>
      <c r="O1384" s="36">
        <v>-37.299999999999997</v>
      </c>
    </row>
    <row r="1385" spans="1:15" ht="16" x14ac:dyDescent="0.2">
      <c r="A1385" s="9" t="s">
        <v>2486</v>
      </c>
      <c r="C1385" s="9" t="s">
        <v>13</v>
      </c>
      <c r="D1385" s="55" t="s">
        <v>2514</v>
      </c>
      <c r="E1385" s="9" t="s">
        <v>128</v>
      </c>
      <c r="H1385" s="9">
        <v>2.5569999999999999</v>
      </c>
      <c r="I1385" s="36" t="s">
        <v>2513</v>
      </c>
      <c r="J1385" s="36">
        <v>0.7</v>
      </c>
      <c r="K1385" s="61" t="s">
        <v>3210</v>
      </c>
      <c r="M1385" s="63">
        <f t="shared" si="17"/>
        <v>6.9999999999999993E-2</v>
      </c>
      <c r="O1385" s="36">
        <v>-36.5</v>
      </c>
    </row>
    <row r="1386" spans="1:15" ht="16" x14ac:dyDescent="0.2">
      <c r="A1386" s="9" t="s">
        <v>2486</v>
      </c>
      <c r="C1386" s="9" t="s">
        <v>13</v>
      </c>
      <c r="D1386" s="55" t="s">
        <v>785</v>
      </c>
      <c r="E1386" s="9" t="s">
        <v>128</v>
      </c>
      <c r="H1386" s="9">
        <v>2.5499999999999998</v>
      </c>
      <c r="I1386" s="36" t="s">
        <v>2507</v>
      </c>
      <c r="J1386" s="36">
        <v>1</v>
      </c>
      <c r="K1386" s="61" t="s">
        <v>3210</v>
      </c>
      <c r="M1386" s="63">
        <f t="shared" si="17"/>
        <v>0.1</v>
      </c>
      <c r="O1386" s="36">
        <v>-32.1</v>
      </c>
    </row>
    <row r="1387" spans="1:15" ht="16" x14ac:dyDescent="0.2">
      <c r="A1387" s="9" t="s">
        <v>2486</v>
      </c>
      <c r="C1387" s="9" t="s">
        <v>13</v>
      </c>
      <c r="D1387" s="55" t="s">
        <v>785</v>
      </c>
      <c r="E1387" s="9" t="s">
        <v>128</v>
      </c>
      <c r="H1387" s="9">
        <v>2.5499999999999998</v>
      </c>
      <c r="I1387" s="36" t="s">
        <v>2508</v>
      </c>
      <c r="J1387" s="36">
        <v>10.3</v>
      </c>
      <c r="K1387" s="61" t="s">
        <v>3210</v>
      </c>
      <c r="M1387" s="63">
        <f t="shared" si="17"/>
        <v>1.03</v>
      </c>
      <c r="O1387" s="36">
        <v>-33.200000000000003</v>
      </c>
    </row>
    <row r="1388" spans="1:15" ht="16" x14ac:dyDescent="0.2">
      <c r="A1388" s="9" t="s">
        <v>2486</v>
      </c>
      <c r="C1388" s="9" t="s">
        <v>13</v>
      </c>
      <c r="D1388" s="55" t="s">
        <v>785</v>
      </c>
      <c r="E1388" s="9" t="s">
        <v>128</v>
      </c>
      <c r="H1388" s="9">
        <v>2.5499999999999998</v>
      </c>
      <c r="I1388" s="36" t="s">
        <v>2509</v>
      </c>
      <c r="J1388" s="36">
        <v>3.8</v>
      </c>
      <c r="K1388" s="61" t="s">
        <v>3210</v>
      </c>
      <c r="M1388" s="63">
        <f t="shared" si="17"/>
        <v>0.38</v>
      </c>
      <c r="O1388" s="36">
        <v>-33.799999999999997</v>
      </c>
    </row>
    <row r="1389" spans="1:15" ht="16" x14ac:dyDescent="0.2">
      <c r="A1389" s="9" t="s">
        <v>2486</v>
      </c>
      <c r="C1389" s="9" t="s">
        <v>13</v>
      </c>
      <c r="D1389" s="55" t="s">
        <v>785</v>
      </c>
      <c r="E1389" s="9" t="s">
        <v>128</v>
      </c>
      <c r="H1389" s="9">
        <v>2.5499999999999998</v>
      </c>
      <c r="I1389" s="36" t="s">
        <v>2510</v>
      </c>
      <c r="J1389" s="36">
        <v>6.2</v>
      </c>
      <c r="K1389" s="61" t="s">
        <v>3210</v>
      </c>
      <c r="M1389" s="63">
        <f t="shared" si="17"/>
        <v>0.62</v>
      </c>
      <c r="O1389" s="36">
        <v>-31.4</v>
      </c>
    </row>
    <row r="1390" spans="1:15" ht="16" x14ac:dyDescent="0.2">
      <c r="A1390" s="9" t="s">
        <v>2486</v>
      </c>
      <c r="C1390" s="9" t="s">
        <v>13</v>
      </c>
      <c r="D1390" s="55" t="s">
        <v>782</v>
      </c>
      <c r="E1390" s="9" t="s">
        <v>128</v>
      </c>
      <c r="H1390" s="9">
        <v>2.64</v>
      </c>
      <c r="I1390" s="36" t="s">
        <v>2515</v>
      </c>
      <c r="J1390" s="36">
        <v>1.3</v>
      </c>
      <c r="K1390" s="61" t="s">
        <v>3210</v>
      </c>
      <c r="M1390" s="63">
        <f t="shared" si="17"/>
        <v>0.13</v>
      </c>
      <c r="O1390" s="36">
        <v>-41</v>
      </c>
    </row>
    <row r="1391" spans="1:15" ht="16" x14ac:dyDescent="0.2">
      <c r="A1391" s="9" t="s">
        <v>2486</v>
      </c>
      <c r="C1391" s="9" t="s">
        <v>13</v>
      </c>
      <c r="D1391" s="55" t="s">
        <v>782</v>
      </c>
      <c r="E1391" s="9" t="s">
        <v>128</v>
      </c>
      <c r="H1391" s="9">
        <v>2.64</v>
      </c>
      <c r="I1391" s="36" t="s">
        <v>2516</v>
      </c>
      <c r="J1391" s="36">
        <v>1.9</v>
      </c>
      <c r="K1391" s="61" t="s">
        <v>3210</v>
      </c>
      <c r="M1391" s="63">
        <f t="shared" si="17"/>
        <v>0.19</v>
      </c>
      <c r="O1391" s="36">
        <v>-39</v>
      </c>
    </row>
    <row r="1392" spans="1:15" ht="16" x14ac:dyDescent="0.2">
      <c r="A1392" s="9" t="s">
        <v>2486</v>
      </c>
      <c r="C1392" s="9" t="s">
        <v>13</v>
      </c>
      <c r="D1392" s="55" t="s">
        <v>782</v>
      </c>
      <c r="E1392" s="9" t="s">
        <v>128</v>
      </c>
      <c r="H1392" s="9">
        <v>2.64</v>
      </c>
      <c r="I1392" s="36" t="s">
        <v>2517</v>
      </c>
      <c r="J1392" s="36">
        <v>3.6</v>
      </c>
      <c r="K1392" s="61" t="s">
        <v>3210</v>
      </c>
      <c r="M1392" s="63">
        <f t="shared" si="17"/>
        <v>0.36</v>
      </c>
      <c r="O1392" s="36">
        <v>-39.700000000000003</v>
      </c>
    </row>
    <row r="1393" spans="1:15" ht="16" x14ac:dyDescent="0.2">
      <c r="A1393" s="9" t="s">
        <v>2486</v>
      </c>
      <c r="C1393" s="9" t="s">
        <v>13</v>
      </c>
      <c r="D1393" s="55" t="s">
        <v>782</v>
      </c>
      <c r="E1393" s="9" t="s">
        <v>128</v>
      </c>
      <c r="H1393" s="9">
        <v>2.64</v>
      </c>
      <c r="I1393" s="36" t="s">
        <v>2518</v>
      </c>
      <c r="J1393" s="36">
        <v>4</v>
      </c>
      <c r="K1393" s="61" t="s">
        <v>3210</v>
      </c>
      <c r="M1393" s="63">
        <f t="shared" si="17"/>
        <v>0.4</v>
      </c>
      <c r="O1393" s="36">
        <v>-40.299999999999997</v>
      </c>
    </row>
    <row r="1394" spans="1:15" ht="16" x14ac:dyDescent="0.2">
      <c r="A1394" s="9" t="s">
        <v>2486</v>
      </c>
      <c r="C1394" s="9" t="s">
        <v>13</v>
      </c>
      <c r="D1394" s="55" t="s">
        <v>782</v>
      </c>
      <c r="E1394" s="9" t="s">
        <v>128</v>
      </c>
      <c r="H1394" s="9">
        <v>2.64</v>
      </c>
      <c r="I1394" s="36" t="s">
        <v>2519</v>
      </c>
      <c r="J1394" s="36">
        <v>3.4</v>
      </c>
      <c r="K1394" s="61" t="s">
        <v>3210</v>
      </c>
      <c r="M1394" s="63">
        <f t="shared" si="17"/>
        <v>0.33999999999999997</v>
      </c>
      <c r="O1394" s="36">
        <v>-41.2</v>
      </c>
    </row>
    <row r="1395" spans="1:15" ht="16" x14ac:dyDescent="0.2">
      <c r="A1395" s="9" t="s">
        <v>2486</v>
      </c>
      <c r="C1395" s="9" t="s">
        <v>13</v>
      </c>
      <c r="D1395" s="55" t="s">
        <v>782</v>
      </c>
      <c r="E1395" s="9" t="s">
        <v>128</v>
      </c>
      <c r="H1395" s="9">
        <v>2.64</v>
      </c>
      <c r="I1395" s="36" t="s">
        <v>2520</v>
      </c>
      <c r="J1395" s="36">
        <v>4.3</v>
      </c>
      <c r="K1395" s="61" t="s">
        <v>3210</v>
      </c>
      <c r="M1395" s="63">
        <f t="shared" si="17"/>
        <v>0.43</v>
      </c>
      <c r="O1395" s="36">
        <v>-43.4</v>
      </c>
    </row>
    <row r="1396" spans="1:15" ht="16" x14ac:dyDescent="0.2">
      <c r="A1396" s="9" t="s">
        <v>2486</v>
      </c>
      <c r="C1396" s="9" t="s">
        <v>13</v>
      </c>
      <c r="D1396" s="55" t="s">
        <v>787</v>
      </c>
      <c r="E1396" s="9" t="s">
        <v>128</v>
      </c>
      <c r="H1396" s="9">
        <v>2.5</v>
      </c>
      <c r="I1396" s="36" t="s">
        <v>2521</v>
      </c>
      <c r="J1396" s="36">
        <v>0.6</v>
      </c>
      <c r="K1396" s="61" t="s">
        <v>3210</v>
      </c>
      <c r="M1396" s="63">
        <f t="shared" si="17"/>
        <v>0.06</v>
      </c>
      <c r="O1396" s="36">
        <v>-21.3</v>
      </c>
    </row>
    <row r="1397" spans="1:15" ht="16" x14ac:dyDescent="0.2">
      <c r="A1397" s="9" t="s">
        <v>2486</v>
      </c>
      <c r="C1397" s="9" t="s">
        <v>13</v>
      </c>
      <c r="D1397" s="55" t="s">
        <v>787</v>
      </c>
      <c r="E1397" s="9" t="s">
        <v>128</v>
      </c>
      <c r="H1397" s="9">
        <v>2.5</v>
      </c>
      <c r="I1397" s="36" t="s">
        <v>2522</v>
      </c>
      <c r="J1397" s="36">
        <v>14.3</v>
      </c>
      <c r="K1397" s="61" t="s">
        <v>3210</v>
      </c>
      <c r="M1397" s="63">
        <f t="shared" si="17"/>
        <v>1.4300000000000002</v>
      </c>
      <c r="O1397" s="36">
        <v>-31.3</v>
      </c>
    </row>
    <row r="1398" spans="1:15" ht="16" x14ac:dyDescent="0.2">
      <c r="A1398" s="9" t="s">
        <v>2486</v>
      </c>
      <c r="C1398" s="9" t="s">
        <v>13</v>
      </c>
      <c r="D1398" s="55" t="s">
        <v>787</v>
      </c>
      <c r="E1398" s="9" t="s">
        <v>128</v>
      </c>
      <c r="H1398" s="9">
        <v>2.5</v>
      </c>
      <c r="I1398" s="36" t="s">
        <v>2523</v>
      </c>
      <c r="J1398" s="36">
        <v>0.8</v>
      </c>
      <c r="K1398" s="61" t="s">
        <v>3210</v>
      </c>
      <c r="M1398" s="63">
        <f t="shared" si="17"/>
        <v>0.08</v>
      </c>
      <c r="O1398" s="36">
        <v>-23</v>
      </c>
    </row>
    <row r="1399" spans="1:15" ht="16" x14ac:dyDescent="0.2">
      <c r="A1399" s="9" t="s">
        <v>2486</v>
      </c>
      <c r="C1399" s="9" t="s">
        <v>13</v>
      </c>
      <c r="D1399" s="55" t="s">
        <v>787</v>
      </c>
      <c r="E1399" s="9" t="s">
        <v>128</v>
      </c>
      <c r="H1399" s="9">
        <v>2.5</v>
      </c>
      <c r="I1399" s="36" t="s">
        <v>2524</v>
      </c>
      <c r="J1399" s="36">
        <v>14.3</v>
      </c>
      <c r="K1399" s="61" t="s">
        <v>3210</v>
      </c>
      <c r="M1399" s="63">
        <f t="shared" si="17"/>
        <v>1.4300000000000002</v>
      </c>
      <c r="O1399" s="36">
        <v>-32.6</v>
      </c>
    </row>
    <row r="1400" spans="1:15" ht="16" x14ac:dyDescent="0.2">
      <c r="A1400" s="9" t="s">
        <v>2486</v>
      </c>
      <c r="C1400" s="9" t="s">
        <v>13</v>
      </c>
      <c r="D1400" s="55" t="s">
        <v>787</v>
      </c>
      <c r="E1400" s="9" t="s">
        <v>128</v>
      </c>
      <c r="H1400" s="9">
        <v>2.5</v>
      </c>
      <c r="I1400" s="36" t="s">
        <v>2525</v>
      </c>
      <c r="J1400" s="36">
        <v>14.9</v>
      </c>
      <c r="K1400" s="61" t="s">
        <v>3210</v>
      </c>
      <c r="M1400" s="63">
        <f t="shared" si="17"/>
        <v>1.49</v>
      </c>
      <c r="O1400" s="36">
        <v>-36.700000000000003</v>
      </c>
    </row>
    <row r="1401" spans="1:15" ht="16" x14ac:dyDescent="0.2">
      <c r="A1401" s="9" t="s">
        <v>2486</v>
      </c>
      <c r="C1401" s="9" t="s">
        <v>13</v>
      </c>
      <c r="D1401" s="55" t="s">
        <v>787</v>
      </c>
      <c r="E1401" s="9" t="s">
        <v>128</v>
      </c>
      <c r="H1401" s="9">
        <v>2.5</v>
      </c>
      <c r="I1401" s="36" t="s">
        <v>2526</v>
      </c>
      <c r="J1401" s="36">
        <v>13.7</v>
      </c>
      <c r="K1401" s="61" t="s">
        <v>3210</v>
      </c>
      <c r="M1401" s="63">
        <f t="shared" si="17"/>
        <v>1.3699999999999999</v>
      </c>
      <c r="O1401" s="36">
        <v>-36.799999999999997</v>
      </c>
    </row>
    <row r="1402" spans="1:15" ht="16" x14ac:dyDescent="0.2">
      <c r="A1402" s="9" t="s">
        <v>2486</v>
      </c>
      <c r="C1402" s="9" t="s">
        <v>13</v>
      </c>
      <c r="D1402" s="55" t="s">
        <v>787</v>
      </c>
      <c r="E1402" s="9" t="s">
        <v>128</v>
      </c>
      <c r="H1402" s="9">
        <v>2.5</v>
      </c>
      <c r="I1402" s="36" t="s">
        <v>2527</v>
      </c>
      <c r="J1402" s="36">
        <v>3.4</v>
      </c>
      <c r="K1402" s="61" t="s">
        <v>3210</v>
      </c>
      <c r="M1402" s="63">
        <f t="shared" si="17"/>
        <v>0.33999999999999997</v>
      </c>
      <c r="O1402" s="36">
        <v>-36.700000000000003</v>
      </c>
    </row>
    <row r="1403" spans="1:15" ht="16" x14ac:dyDescent="0.2">
      <c r="A1403" s="9" t="s">
        <v>2486</v>
      </c>
      <c r="C1403" s="9" t="s">
        <v>13</v>
      </c>
      <c r="D1403" s="55" t="s">
        <v>787</v>
      </c>
      <c r="E1403" s="9" t="s">
        <v>128</v>
      </c>
      <c r="H1403" s="9">
        <v>2.5</v>
      </c>
      <c r="I1403" s="36" t="s">
        <v>2528</v>
      </c>
      <c r="J1403" s="36">
        <v>17</v>
      </c>
      <c r="K1403" s="61" t="s">
        <v>3210</v>
      </c>
      <c r="M1403" s="63">
        <f t="shared" si="17"/>
        <v>1.7</v>
      </c>
      <c r="O1403" s="36">
        <v>-37.799999999999997</v>
      </c>
    </row>
    <row r="1404" spans="1:15" ht="16" x14ac:dyDescent="0.2">
      <c r="A1404" s="9" t="s">
        <v>2486</v>
      </c>
      <c r="C1404" s="9" t="s">
        <v>13</v>
      </c>
      <c r="D1404" s="55" t="s">
        <v>787</v>
      </c>
      <c r="E1404" s="9" t="s">
        <v>128</v>
      </c>
      <c r="H1404" s="9">
        <v>2.5</v>
      </c>
      <c r="I1404" s="36" t="s">
        <v>2529</v>
      </c>
      <c r="J1404" s="36">
        <v>2.6</v>
      </c>
      <c r="K1404" s="61" t="s">
        <v>3210</v>
      </c>
      <c r="M1404" s="63">
        <f t="shared" si="17"/>
        <v>0.26</v>
      </c>
      <c r="O1404" s="36">
        <v>-34.299999999999997</v>
      </c>
    </row>
    <row r="1405" spans="1:15" ht="16" x14ac:dyDescent="0.2">
      <c r="A1405" s="9" t="s">
        <v>2486</v>
      </c>
      <c r="C1405" s="9" t="s">
        <v>13</v>
      </c>
      <c r="D1405" s="55" t="s">
        <v>787</v>
      </c>
      <c r="E1405" s="9" t="s">
        <v>128</v>
      </c>
      <c r="H1405" s="9">
        <v>2.5</v>
      </c>
      <c r="I1405" s="36" t="s">
        <v>2530</v>
      </c>
      <c r="J1405" s="36">
        <v>27.3</v>
      </c>
      <c r="K1405" s="61" t="s">
        <v>3210</v>
      </c>
      <c r="M1405" s="63">
        <f t="shared" si="17"/>
        <v>2.73</v>
      </c>
      <c r="O1405" s="36">
        <v>-36.4</v>
      </c>
    </row>
    <row r="1406" spans="1:15" ht="16" x14ac:dyDescent="0.2">
      <c r="A1406" s="9" t="s">
        <v>2486</v>
      </c>
      <c r="C1406" s="9" t="s">
        <v>13</v>
      </c>
      <c r="D1406" s="55" t="s">
        <v>787</v>
      </c>
      <c r="E1406" s="9" t="s">
        <v>128</v>
      </c>
      <c r="H1406" s="9">
        <v>2.5</v>
      </c>
      <c r="I1406" s="36" t="s">
        <v>2531</v>
      </c>
      <c r="J1406" s="36">
        <v>12.9</v>
      </c>
      <c r="K1406" s="61" t="s">
        <v>3210</v>
      </c>
      <c r="M1406" s="63">
        <f t="shared" si="17"/>
        <v>1.29</v>
      </c>
      <c r="O1406" s="36">
        <v>-35.200000000000003</v>
      </c>
    </row>
    <row r="1407" spans="1:15" ht="16" x14ac:dyDescent="0.2">
      <c r="A1407" s="9" t="s">
        <v>2486</v>
      </c>
      <c r="C1407" s="9" t="s">
        <v>13</v>
      </c>
      <c r="D1407" s="55" t="s">
        <v>787</v>
      </c>
      <c r="E1407" s="9" t="s">
        <v>128</v>
      </c>
      <c r="H1407" s="9">
        <v>2.5</v>
      </c>
      <c r="I1407" s="36" t="s">
        <v>2532</v>
      </c>
      <c r="J1407" s="36">
        <v>22.5</v>
      </c>
      <c r="K1407" s="61" t="s">
        <v>3210</v>
      </c>
      <c r="M1407" s="63">
        <f t="shared" si="17"/>
        <v>2.25</v>
      </c>
      <c r="O1407" s="36">
        <v>-36.4</v>
      </c>
    </row>
    <row r="1408" spans="1:15" ht="16" x14ac:dyDescent="0.2">
      <c r="A1408" s="9" t="s">
        <v>2486</v>
      </c>
      <c r="C1408" s="9" t="s">
        <v>13</v>
      </c>
      <c r="D1408" s="55" t="s">
        <v>787</v>
      </c>
      <c r="E1408" s="9" t="s">
        <v>128</v>
      </c>
      <c r="H1408" s="9">
        <v>2.5</v>
      </c>
      <c r="I1408" s="36" t="s">
        <v>2533</v>
      </c>
      <c r="J1408" s="36">
        <v>23.7</v>
      </c>
      <c r="K1408" s="61" t="s">
        <v>3210</v>
      </c>
      <c r="M1408" s="63">
        <f t="shared" si="17"/>
        <v>2.37</v>
      </c>
      <c r="O1408" s="36">
        <v>-36.200000000000003</v>
      </c>
    </row>
    <row r="1409" spans="1:15" ht="16" x14ac:dyDescent="0.2">
      <c r="A1409" s="9" t="s">
        <v>2486</v>
      </c>
      <c r="C1409" s="9" t="s">
        <v>13</v>
      </c>
      <c r="D1409" s="55" t="s">
        <v>787</v>
      </c>
      <c r="E1409" s="9" t="s">
        <v>128</v>
      </c>
      <c r="H1409" s="9">
        <v>2.5</v>
      </c>
      <c r="I1409" s="36" t="s">
        <v>2534</v>
      </c>
      <c r="J1409" s="36">
        <v>1</v>
      </c>
      <c r="K1409" s="61" t="s">
        <v>3210</v>
      </c>
      <c r="M1409" s="63">
        <f t="shared" si="17"/>
        <v>0.1</v>
      </c>
      <c r="O1409" s="36">
        <v>-32.4</v>
      </c>
    </row>
    <row r="1410" spans="1:15" ht="16" x14ac:dyDescent="0.2">
      <c r="A1410" s="9" t="s">
        <v>2486</v>
      </c>
      <c r="C1410" s="9" t="s">
        <v>13</v>
      </c>
      <c r="D1410" s="55" t="s">
        <v>787</v>
      </c>
      <c r="E1410" s="9" t="s">
        <v>128</v>
      </c>
      <c r="H1410" s="9">
        <v>2.5</v>
      </c>
      <c r="I1410" s="36" t="s">
        <v>2535</v>
      </c>
      <c r="J1410" s="36">
        <v>8.3000000000000007</v>
      </c>
      <c r="K1410" s="61" t="s">
        <v>3210</v>
      </c>
      <c r="M1410" s="63">
        <f t="shared" si="17"/>
        <v>0.83000000000000007</v>
      </c>
      <c r="O1410" s="36">
        <v>-33.1</v>
      </c>
    </row>
    <row r="1411" spans="1:15" ht="16" x14ac:dyDescent="0.2">
      <c r="A1411" s="9" t="s">
        <v>2486</v>
      </c>
      <c r="C1411" s="9" t="s">
        <v>13</v>
      </c>
      <c r="D1411" s="55" t="s">
        <v>787</v>
      </c>
      <c r="E1411" s="9" t="s">
        <v>128</v>
      </c>
      <c r="H1411" s="9">
        <v>2.5</v>
      </c>
      <c r="I1411" s="36" t="s">
        <v>2536</v>
      </c>
      <c r="J1411" s="36">
        <v>0.4</v>
      </c>
      <c r="K1411" s="61" t="s">
        <v>3210</v>
      </c>
      <c r="M1411" s="63">
        <f t="shared" si="17"/>
        <v>0.04</v>
      </c>
      <c r="O1411" s="36">
        <v>-26.4</v>
      </c>
    </row>
    <row r="1412" spans="1:15" ht="16" x14ac:dyDescent="0.2">
      <c r="A1412" s="9" t="s">
        <v>2486</v>
      </c>
      <c r="C1412" s="9" t="s">
        <v>13</v>
      </c>
      <c r="D1412" s="55" t="s">
        <v>787</v>
      </c>
      <c r="E1412" s="9" t="s">
        <v>128</v>
      </c>
      <c r="H1412" s="9">
        <v>2.5</v>
      </c>
      <c r="I1412" s="36" t="s">
        <v>2537</v>
      </c>
      <c r="J1412" s="36">
        <v>0.4</v>
      </c>
      <c r="K1412" s="61" t="s">
        <v>3210</v>
      </c>
      <c r="M1412" s="63">
        <f t="shared" si="17"/>
        <v>0.04</v>
      </c>
      <c r="O1412" s="36">
        <v>-26.5</v>
      </c>
    </row>
    <row r="1413" spans="1:15" ht="16" x14ac:dyDescent="0.2">
      <c r="A1413" s="9" t="s">
        <v>2486</v>
      </c>
      <c r="C1413" s="9" t="s">
        <v>13</v>
      </c>
      <c r="D1413" s="55" t="s">
        <v>787</v>
      </c>
      <c r="E1413" s="9" t="s">
        <v>128</v>
      </c>
      <c r="H1413" s="9">
        <v>2.5</v>
      </c>
      <c r="I1413" s="36" t="s">
        <v>2538</v>
      </c>
      <c r="J1413" s="36">
        <v>0.1</v>
      </c>
      <c r="K1413" s="61" t="s">
        <v>3210</v>
      </c>
      <c r="M1413" s="63">
        <f t="shared" si="17"/>
        <v>0.01</v>
      </c>
      <c r="O1413" s="36">
        <v>-26</v>
      </c>
    </row>
    <row r="1414" spans="1:15" ht="16" x14ac:dyDescent="0.2">
      <c r="A1414" s="9" t="s">
        <v>2539</v>
      </c>
      <c r="C1414" s="9" t="s">
        <v>881</v>
      </c>
      <c r="D1414" s="55" t="s">
        <v>117</v>
      </c>
      <c r="E1414" s="9" t="s">
        <v>2541</v>
      </c>
      <c r="F1414" s="9" t="s">
        <v>404</v>
      </c>
      <c r="G1414" s="9" t="s">
        <v>2583</v>
      </c>
      <c r="H1414" s="9">
        <v>2.6</v>
      </c>
      <c r="I1414" s="36" t="s">
        <v>2540</v>
      </c>
      <c r="J1414" s="36">
        <v>0.08</v>
      </c>
      <c r="K1414" s="61" t="s">
        <v>3215</v>
      </c>
      <c r="M1414" s="63">
        <f>J1414</f>
        <v>0.08</v>
      </c>
      <c r="O1414" s="36">
        <v>-29.2</v>
      </c>
    </row>
    <row r="1415" spans="1:15" ht="16" x14ac:dyDescent="0.2">
      <c r="A1415" s="9" t="s">
        <v>2539</v>
      </c>
      <c r="C1415" s="9" t="s">
        <v>881</v>
      </c>
      <c r="D1415" s="55" t="s">
        <v>117</v>
      </c>
      <c r="E1415" s="9" t="s">
        <v>128</v>
      </c>
      <c r="F1415" s="9" t="s">
        <v>404</v>
      </c>
      <c r="G1415" s="9" t="s">
        <v>2583</v>
      </c>
      <c r="H1415" s="9">
        <v>2.6</v>
      </c>
      <c r="I1415" s="36" t="s">
        <v>2542</v>
      </c>
      <c r="J1415" s="36">
        <v>0.39</v>
      </c>
      <c r="K1415" s="61" t="s">
        <v>3215</v>
      </c>
      <c r="M1415" s="63">
        <f t="shared" ref="M1415:M1478" si="18">J1415</f>
        <v>0.39</v>
      </c>
      <c r="O1415" s="36">
        <v>-50.5</v>
      </c>
    </row>
    <row r="1416" spans="1:15" ht="16" x14ac:dyDescent="0.2">
      <c r="A1416" s="9" t="s">
        <v>2539</v>
      </c>
      <c r="C1416" s="9" t="s">
        <v>881</v>
      </c>
      <c r="D1416" s="55" t="s">
        <v>117</v>
      </c>
      <c r="E1416" s="9" t="s">
        <v>128</v>
      </c>
      <c r="F1416" s="9" t="s">
        <v>404</v>
      </c>
      <c r="G1416" s="9" t="s">
        <v>2583</v>
      </c>
      <c r="H1416" s="9">
        <v>2.6</v>
      </c>
      <c r="I1416" s="36" t="s">
        <v>2543</v>
      </c>
      <c r="J1416" s="36">
        <v>0.4</v>
      </c>
      <c r="K1416" s="61" t="s">
        <v>3215</v>
      </c>
      <c r="M1416" s="63">
        <f t="shared" si="18"/>
        <v>0.4</v>
      </c>
      <c r="O1416" s="36">
        <v>-55.9</v>
      </c>
    </row>
    <row r="1417" spans="1:15" ht="16" x14ac:dyDescent="0.2">
      <c r="A1417" s="9" t="s">
        <v>2539</v>
      </c>
      <c r="C1417" s="9" t="s">
        <v>881</v>
      </c>
      <c r="D1417" s="55" t="s">
        <v>117</v>
      </c>
      <c r="E1417" s="9" t="s">
        <v>128</v>
      </c>
      <c r="F1417" s="9" t="s">
        <v>404</v>
      </c>
      <c r="G1417" s="9" t="s">
        <v>2583</v>
      </c>
      <c r="H1417" s="9">
        <v>2.6</v>
      </c>
      <c r="I1417" s="36" t="s">
        <v>2544</v>
      </c>
      <c r="J1417" s="36">
        <v>0.1</v>
      </c>
      <c r="K1417" s="61" t="s">
        <v>3215</v>
      </c>
      <c r="M1417" s="63">
        <f t="shared" si="18"/>
        <v>0.1</v>
      </c>
      <c r="O1417" s="36">
        <v>-39.9</v>
      </c>
    </row>
    <row r="1418" spans="1:15" ht="16" x14ac:dyDescent="0.2">
      <c r="A1418" s="9" t="s">
        <v>2539</v>
      </c>
      <c r="C1418" s="9" t="s">
        <v>881</v>
      </c>
      <c r="D1418" s="55" t="s">
        <v>117</v>
      </c>
      <c r="E1418" s="9" t="s">
        <v>2541</v>
      </c>
      <c r="F1418" s="9" t="s">
        <v>404</v>
      </c>
      <c r="G1418" s="9" t="s">
        <v>2583</v>
      </c>
      <c r="H1418" s="9">
        <v>2.6</v>
      </c>
      <c r="I1418" s="36" t="s">
        <v>2545</v>
      </c>
      <c r="J1418" s="36">
        <v>0.06</v>
      </c>
      <c r="K1418" s="61" t="s">
        <v>3215</v>
      </c>
      <c r="M1418" s="63">
        <f t="shared" si="18"/>
        <v>0.06</v>
      </c>
      <c r="O1418" s="36">
        <v>-45.4</v>
      </c>
    </row>
    <row r="1419" spans="1:15" ht="16" x14ac:dyDescent="0.2">
      <c r="A1419" s="9" t="s">
        <v>2539</v>
      </c>
      <c r="C1419" s="9" t="s">
        <v>881</v>
      </c>
      <c r="D1419" s="55" t="s">
        <v>117</v>
      </c>
      <c r="E1419" s="9" t="s">
        <v>2541</v>
      </c>
      <c r="F1419" s="9" t="s">
        <v>404</v>
      </c>
      <c r="G1419" s="9" t="s">
        <v>2583</v>
      </c>
      <c r="H1419" s="9">
        <v>2.6</v>
      </c>
      <c r="I1419" s="36" t="s">
        <v>2546</v>
      </c>
      <c r="J1419" s="36">
        <v>0.12</v>
      </c>
      <c r="K1419" s="61" t="s">
        <v>3215</v>
      </c>
      <c r="M1419" s="63">
        <f t="shared" si="18"/>
        <v>0.12</v>
      </c>
      <c r="O1419" s="36">
        <v>-49.1</v>
      </c>
    </row>
    <row r="1420" spans="1:15" ht="16" x14ac:dyDescent="0.2">
      <c r="A1420" s="9" t="s">
        <v>2539</v>
      </c>
      <c r="C1420" s="9" t="s">
        <v>881</v>
      </c>
      <c r="D1420" s="55" t="s">
        <v>117</v>
      </c>
      <c r="E1420" s="9" t="s">
        <v>128</v>
      </c>
      <c r="F1420" s="9" t="s">
        <v>404</v>
      </c>
      <c r="G1420" s="9" t="s">
        <v>2583</v>
      </c>
      <c r="H1420" s="9">
        <v>2.6</v>
      </c>
      <c r="I1420" s="36" t="s">
        <v>2547</v>
      </c>
      <c r="J1420" s="36">
        <v>0.13</v>
      </c>
      <c r="K1420" s="61" t="s">
        <v>3215</v>
      </c>
      <c r="M1420" s="63">
        <f t="shared" si="18"/>
        <v>0.13</v>
      </c>
      <c r="O1420" s="36">
        <v>-35.200000000000003</v>
      </c>
    </row>
    <row r="1421" spans="1:15" ht="16" x14ac:dyDescent="0.2">
      <c r="A1421" s="9" t="s">
        <v>2539</v>
      </c>
      <c r="C1421" s="9" t="s">
        <v>881</v>
      </c>
      <c r="D1421" s="55" t="s">
        <v>117</v>
      </c>
      <c r="E1421" s="9" t="s">
        <v>2541</v>
      </c>
      <c r="F1421" s="9" t="s">
        <v>404</v>
      </c>
      <c r="G1421" s="9" t="s">
        <v>2583</v>
      </c>
      <c r="H1421" s="9">
        <v>2.6</v>
      </c>
      <c r="I1421" s="36" t="s">
        <v>2548</v>
      </c>
      <c r="J1421" s="36">
        <v>0.14000000000000001</v>
      </c>
      <c r="K1421" s="61" t="s">
        <v>3215</v>
      </c>
      <c r="M1421" s="63">
        <f t="shared" si="18"/>
        <v>0.14000000000000001</v>
      </c>
      <c r="O1421" s="36">
        <v>-29.2</v>
      </c>
    </row>
    <row r="1422" spans="1:15" ht="16" x14ac:dyDescent="0.2">
      <c r="A1422" s="9" t="s">
        <v>2539</v>
      </c>
      <c r="C1422" s="9" t="s">
        <v>881</v>
      </c>
      <c r="D1422" s="55" t="s">
        <v>117</v>
      </c>
      <c r="E1422" s="9" t="s">
        <v>128</v>
      </c>
      <c r="F1422" s="9" t="s">
        <v>404</v>
      </c>
      <c r="G1422" s="9" t="s">
        <v>2583</v>
      </c>
      <c r="H1422" s="9">
        <v>2.6</v>
      </c>
      <c r="I1422" s="36" t="s">
        <v>2549</v>
      </c>
      <c r="J1422" s="36">
        <v>0.11</v>
      </c>
      <c r="K1422" s="61" t="s">
        <v>3215</v>
      </c>
      <c r="M1422" s="63">
        <f t="shared" si="18"/>
        <v>0.11</v>
      </c>
      <c r="O1422" s="36">
        <v>-29.2</v>
      </c>
    </row>
    <row r="1423" spans="1:15" ht="16" x14ac:dyDescent="0.2">
      <c r="A1423" s="9" t="s">
        <v>2539</v>
      </c>
      <c r="C1423" s="9" t="s">
        <v>881</v>
      </c>
      <c r="D1423" s="55" t="s">
        <v>117</v>
      </c>
      <c r="E1423" s="9" t="s">
        <v>128</v>
      </c>
      <c r="F1423" s="9" t="s">
        <v>404</v>
      </c>
      <c r="G1423" s="9" t="s">
        <v>2583</v>
      </c>
      <c r="H1423" s="9">
        <v>2.6</v>
      </c>
      <c r="I1423" s="36" t="s">
        <v>2550</v>
      </c>
      <c r="J1423" s="36">
        <v>0.11</v>
      </c>
      <c r="K1423" s="61" t="s">
        <v>3215</v>
      </c>
      <c r="M1423" s="63">
        <f t="shared" si="18"/>
        <v>0.11</v>
      </c>
      <c r="O1423" s="36">
        <v>-44.5</v>
      </c>
    </row>
    <row r="1424" spans="1:15" ht="16" x14ac:dyDescent="0.2">
      <c r="A1424" s="9" t="s">
        <v>2539</v>
      </c>
      <c r="C1424" s="9" t="s">
        <v>881</v>
      </c>
      <c r="D1424" s="55" t="s">
        <v>117</v>
      </c>
      <c r="E1424" s="9" t="s">
        <v>128</v>
      </c>
      <c r="F1424" s="9" t="s">
        <v>404</v>
      </c>
      <c r="G1424" s="9" t="s">
        <v>2583</v>
      </c>
      <c r="H1424" s="9">
        <v>2.6</v>
      </c>
      <c r="I1424" s="36" t="s">
        <v>2551</v>
      </c>
      <c r="J1424" s="36">
        <v>0.13</v>
      </c>
      <c r="K1424" s="61" t="s">
        <v>3215</v>
      </c>
      <c r="M1424" s="63">
        <f t="shared" si="18"/>
        <v>0.13</v>
      </c>
      <c r="O1424" s="36">
        <v>-34.4</v>
      </c>
    </row>
    <row r="1425" spans="1:15" ht="16" x14ac:dyDescent="0.2">
      <c r="A1425" s="9" t="s">
        <v>2539</v>
      </c>
      <c r="C1425" s="9" t="s">
        <v>881</v>
      </c>
      <c r="D1425" s="55" t="s">
        <v>117</v>
      </c>
      <c r="E1425" s="9" t="s">
        <v>128</v>
      </c>
      <c r="F1425" s="9" t="s">
        <v>404</v>
      </c>
      <c r="G1425" s="9" t="s">
        <v>2583</v>
      </c>
      <c r="H1425" s="9">
        <v>2.6</v>
      </c>
      <c r="I1425" s="36" t="s">
        <v>2552</v>
      </c>
      <c r="J1425" s="36">
        <v>0.09</v>
      </c>
      <c r="K1425" s="61" t="s">
        <v>3215</v>
      </c>
      <c r="M1425" s="63">
        <f t="shared" si="18"/>
        <v>0.09</v>
      </c>
      <c r="O1425" s="36">
        <v>-29.1</v>
      </c>
    </row>
    <row r="1426" spans="1:15" ht="16" x14ac:dyDescent="0.2">
      <c r="A1426" s="9" t="s">
        <v>2539</v>
      </c>
      <c r="C1426" s="9" t="s">
        <v>881</v>
      </c>
      <c r="D1426" s="55" t="s">
        <v>117</v>
      </c>
      <c r="E1426" s="9" t="s">
        <v>2541</v>
      </c>
      <c r="F1426" s="9" t="s">
        <v>404</v>
      </c>
      <c r="G1426" s="9" t="s">
        <v>2583</v>
      </c>
      <c r="H1426" s="9">
        <v>2.6</v>
      </c>
      <c r="I1426" s="36" t="s">
        <v>2553</v>
      </c>
      <c r="J1426" s="36">
        <v>0.1</v>
      </c>
      <c r="K1426" s="61" t="s">
        <v>3215</v>
      </c>
      <c r="M1426" s="63">
        <f t="shared" si="18"/>
        <v>0.1</v>
      </c>
      <c r="O1426" s="36">
        <v>-30.6</v>
      </c>
    </row>
    <row r="1427" spans="1:15" ht="16" x14ac:dyDescent="0.2">
      <c r="A1427" s="9" t="s">
        <v>2539</v>
      </c>
      <c r="C1427" s="9" t="s">
        <v>881</v>
      </c>
      <c r="D1427" s="55" t="s">
        <v>117</v>
      </c>
      <c r="E1427" s="9" t="s">
        <v>128</v>
      </c>
      <c r="F1427" s="9" t="s">
        <v>404</v>
      </c>
      <c r="G1427" s="9" t="s">
        <v>2583</v>
      </c>
      <c r="H1427" s="9">
        <v>2.6</v>
      </c>
      <c r="I1427" s="36" t="s">
        <v>2554</v>
      </c>
      <c r="J1427" s="36">
        <v>0.13</v>
      </c>
      <c r="K1427" s="61" t="s">
        <v>3215</v>
      </c>
      <c r="M1427" s="63">
        <f t="shared" si="18"/>
        <v>0.13</v>
      </c>
      <c r="O1427" s="36">
        <v>-45.3</v>
      </c>
    </row>
    <row r="1428" spans="1:15" ht="16" x14ac:dyDescent="0.2">
      <c r="A1428" s="9" t="s">
        <v>2539</v>
      </c>
      <c r="C1428" s="9" t="s">
        <v>881</v>
      </c>
      <c r="D1428" s="55" t="s">
        <v>117</v>
      </c>
      <c r="E1428" s="9" t="s">
        <v>2541</v>
      </c>
      <c r="F1428" s="9" t="s">
        <v>404</v>
      </c>
      <c r="G1428" s="9" t="s">
        <v>2583</v>
      </c>
      <c r="H1428" s="9">
        <v>2.6</v>
      </c>
      <c r="I1428" s="36" t="s">
        <v>2555</v>
      </c>
      <c r="J1428" s="36">
        <v>0.08</v>
      </c>
      <c r="K1428" s="61" t="s">
        <v>3215</v>
      </c>
      <c r="M1428" s="63">
        <f t="shared" si="18"/>
        <v>0.08</v>
      </c>
      <c r="O1428" s="36">
        <v>-32.200000000000003</v>
      </c>
    </row>
    <row r="1429" spans="1:15" ht="16" x14ac:dyDescent="0.2">
      <c r="A1429" s="9" t="s">
        <v>2539</v>
      </c>
      <c r="C1429" s="9" t="s">
        <v>881</v>
      </c>
      <c r="D1429" s="55" t="s">
        <v>117</v>
      </c>
      <c r="E1429" s="9" t="s">
        <v>2541</v>
      </c>
      <c r="F1429" s="9" t="s">
        <v>404</v>
      </c>
      <c r="G1429" s="9" t="s">
        <v>2583</v>
      </c>
      <c r="H1429" s="9">
        <v>2.6</v>
      </c>
      <c r="I1429" s="36" t="s">
        <v>2556</v>
      </c>
      <c r="J1429" s="36">
        <v>0.09</v>
      </c>
      <c r="K1429" s="61" t="s">
        <v>3215</v>
      </c>
      <c r="M1429" s="63">
        <f t="shared" si="18"/>
        <v>0.09</v>
      </c>
      <c r="O1429" s="36">
        <v>-34.9</v>
      </c>
    </row>
    <row r="1430" spans="1:15" ht="16" x14ac:dyDescent="0.2">
      <c r="A1430" s="9" t="s">
        <v>2539</v>
      </c>
      <c r="C1430" s="9" t="s">
        <v>881</v>
      </c>
      <c r="D1430" s="55" t="s">
        <v>117</v>
      </c>
      <c r="E1430" s="9" t="s">
        <v>128</v>
      </c>
      <c r="F1430" s="9" t="s">
        <v>404</v>
      </c>
      <c r="G1430" s="9" t="s">
        <v>2583</v>
      </c>
      <c r="H1430" s="9">
        <v>2.6</v>
      </c>
      <c r="I1430" s="36" t="s">
        <v>2557</v>
      </c>
      <c r="J1430" s="36">
        <v>0.14000000000000001</v>
      </c>
      <c r="K1430" s="61" t="s">
        <v>3215</v>
      </c>
      <c r="M1430" s="63">
        <f t="shared" si="18"/>
        <v>0.14000000000000001</v>
      </c>
      <c r="O1430" s="36">
        <v>-32.799999999999997</v>
      </c>
    </row>
    <row r="1431" spans="1:15" ht="16" x14ac:dyDescent="0.2">
      <c r="A1431" s="9" t="s">
        <v>2539</v>
      </c>
      <c r="C1431" s="9" t="s">
        <v>881</v>
      </c>
      <c r="D1431" s="55" t="s">
        <v>117</v>
      </c>
      <c r="E1431" s="9" t="s">
        <v>128</v>
      </c>
      <c r="F1431" s="9" t="s">
        <v>404</v>
      </c>
      <c r="G1431" s="9" t="s">
        <v>2583</v>
      </c>
      <c r="H1431" s="9">
        <v>2.6</v>
      </c>
      <c r="I1431" s="36" t="s">
        <v>2558</v>
      </c>
      <c r="J1431" s="36">
        <v>0.05</v>
      </c>
      <c r="K1431" s="61" t="s">
        <v>3215</v>
      </c>
      <c r="M1431" s="63">
        <f t="shared" si="18"/>
        <v>0.05</v>
      </c>
      <c r="O1431" s="36">
        <v>-37.5</v>
      </c>
    </row>
    <row r="1432" spans="1:15" ht="16" x14ac:dyDescent="0.2">
      <c r="A1432" s="9" t="s">
        <v>2539</v>
      </c>
      <c r="C1432" s="9" t="s">
        <v>881</v>
      </c>
      <c r="D1432" s="55" t="s">
        <v>117</v>
      </c>
      <c r="E1432" s="9" t="s">
        <v>128</v>
      </c>
      <c r="F1432" s="9" t="s">
        <v>404</v>
      </c>
      <c r="G1432" s="9" t="s">
        <v>2583</v>
      </c>
      <c r="H1432" s="9">
        <v>2.6</v>
      </c>
      <c r="I1432" s="36" t="s">
        <v>2559</v>
      </c>
      <c r="J1432" s="36">
        <v>0.03</v>
      </c>
      <c r="K1432" s="61" t="s">
        <v>3215</v>
      </c>
      <c r="M1432" s="63">
        <f t="shared" si="18"/>
        <v>0.03</v>
      </c>
      <c r="O1432" s="36">
        <v>-44.1</v>
      </c>
    </row>
    <row r="1433" spans="1:15" ht="16" x14ac:dyDescent="0.2">
      <c r="A1433" s="9" t="s">
        <v>2539</v>
      </c>
      <c r="C1433" s="9" t="s">
        <v>881</v>
      </c>
      <c r="D1433" s="55" t="s">
        <v>117</v>
      </c>
      <c r="E1433" s="9" t="s">
        <v>128</v>
      </c>
      <c r="F1433" s="9" t="s">
        <v>404</v>
      </c>
      <c r="G1433" s="9" t="s">
        <v>2583</v>
      </c>
      <c r="H1433" s="9">
        <v>2.6</v>
      </c>
      <c r="I1433" s="36" t="s">
        <v>2560</v>
      </c>
      <c r="J1433" s="36">
        <v>0.09</v>
      </c>
      <c r="K1433" s="61" t="s">
        <v>3215</v>
      </c>
      <c r="M1433" s="63">
        <f t="shared" si="18"/>
        <v>0.09</v>
      </c>
      <c r="O1433" s="36">
        <v>-43.1</v>
      </c>
    </row>
    <row r="1434" spans="1:15" ht="16" x14ac:dyDescent="0.2">
      <c r="A1434" s="9" t="s">
        <v>2539</v>
      </c>
      <c r="C1434" s="9" t="s">
        <v>881</v>
      </c>
      <c r="D1434" s="55" t="s">
        <v>117</v>
      </c>
      <c r="E1434" s="9" t="s">
        <v>128</v>
      </c>
      <c r="F1434" s="9" t="s">
        <v>404</v>
      </c>
      <c r="G1434" s="9" t="s">
        <v>2583</v>
      </c>
      <c r="H1434" s="9">
        <v>2.6</v>
      </c>
      <c r="I1434" s="36" t="s">
        <v>2561</v>
      </c>
      <c r="J1434" s="36">
        <v>0.21</v>
      </c>
      <c r="K1434" s="61" t="s">
        <v>3215</v>
      </c>
      <c r="M1434" s="63">
        <f t="shared" si="18"/>
        <v>0.21</v>
      </c>
      <c r="O1434" s="36">
        <v>-31.6</v>
      </c>
    </row>
    <row r="1435" spans="1:15" ht="16" x14ac:dyDescent="0.2">
      <c r="A1435" s="9" t="s">
        <v>2539</v>
      </c>
      <c r="C1435" s="9" t="s">
        <v>881</v>
      </c>
      <c r="D1435" s="55" t="s">
        <v>117</v>
      </c>
      <c r="E1435" s="9" t="s">
        <v>2541</v>
      </c>
      <c r="F1435" s="9" t="s">
        <v>404</v>
      </c>
      <c r="G1435" s="9" t="s">
        <v>2583</v>
      </c>
      <c r="H1435" s="9">
        <v>2.6</v>
      </c>
      <c r="I1435" s="36" t="s">
        <v>2562</v>
      </c>
      <c r="J1435" s="36">
        <v>7.0000000000000007E-2</v>
      </c>
      <c r="K1435" s="61" t="s">
        <v>3215</v>
      </c>
      <c r="M1435" s="63">
        <f t="shared" si="18"/>
        <v>7.0000000000000007E-2</v>
      </c>
      <c r="O1435" s="36">
        <v>-35.6</v>
      </c>
    </row>
    <row r="1436" spans="1:15" ht="16" x14ac:dyDescent="0.2">
      <c r="A1436" s="9" t="s">
        <v>2539</v>
      </c>
      <c r="C1436" s="9" t="s">
        <v>881</v>
      </c>
      <c r="D1436" s="55" t="s">
        <v>117</v>
      </c>
      <c r="E1436" s="9" t="s">
        <v>2541</v>
      </c>
      <c r="F1436" s="9" t="s">
        <v>404</v>
      </c>
      <c r="G1436" s="9" t="s">
        <v>2583</v>
      </c>
      <c r="H1436" s="9">
        <v>2.6</v>
      </c>
      <c r="I1436" s="36" t="s">
        <v>2563</v>
      </c>
      <c r="J1436" s="36">
        <v>0.25</v>
      </c>
      <c r="K1436" s="61" t="s">
        <v>3215</v>
      </c>
      <c r="M1436" s="63">
        <f t="shared" si="18"/>
        <v>0.25</v>
      </c>
      <c r="O1436" s="36">
        <v>-39.6</v>
      </c>
    </row>
    <row r="1437" spans="1:15" ht="16" x14ac:dyDescent="0.2">
      <c r="A1437" s="9" t="s">
        <v>2539</v>
      </c>
      <c r="C1437" s="9" t="s">
        <v>881</v>
      </c>
      <c r="D1437" s="55" t="s">
        <v>117</v>
      </c>
      <c r="E1437" s="9" t="s">
        <v>2541</v>
      </c>
      <c r="F1437" s="9" t="s">
        <v>404</v>
      </c>
      <c r="G1437" s="9" t="s">
        <v>2583</v>
      </c>
      <c r="H1437" s="9">
        <v>2.6</v>
      </c>
      <c r="I1437" s="36" t="s">
        <v>2564</v>
      </c>
      <c r="J1437" s="36">
        <v>0.11</v>
      </c>
      <c r="K1437" s="61" t="s">
        <v>3215</v>
      </c>
      <c r="M1437" s="63">
        <f t="shared" si="18"/>
        <v>0.11</v>
      </c>
      <c r="O1437" s="36">
        <v>-42.4</v>
      </c>
    </row>
    <row r="1438" spans="1:15" ht="16" x14ac:dyDescent="0.2">
      <c r="A1438" s="9" t="s">
        <v>2539</v>
      </c>
      <c r="C1438" s="9" t="s">
        <v>881</v>
      </c>
      <c r="D1438" s="55" t="s">
        <v>117</v>
      </c>
      <c r="E1438" s="9" t="s">
        <v>2541</v>
      </c>
      <c r="F1438" s="9" t="s">
        <v>404</v>
      </c>
      <c r="G1438" s="9" t="s">
        <v>2583</v>
      </c>
      <c r="H1438" s="9">
        <v>2.6</v>
      </c>
      <c r="I1438" s="36" t="s">
        <v>2565</v>
      </c>
      <c r="J1438" s="36">
        <v>0.06</v>
      </c>
      <c r="K1438" s="61" t="s">
        <v>3215</v>
      </c>
      <c r="M1438" s="63">
        <f t="shared" si="18"/>
        <v>0.06</v>
      </c>
      <c r="O1438" s="36">
        <v>-46.8</v>
      </c>
    </row>
    <row r="1439" spans="1:15" ht="16" x14ac:dyDescent="0.2">
      <c r="A1439" s="9" t="s">
        <v>2539</v>
      </c>
      <c r="C1439" s="9" t="s">
        <v>881</v>
      </c>
      <c r="D1439" s="55" t="s">
        <v>117</v>
      </c>
      <c r="E1439" s="9" t="s">
        <v>128</v>
      </c>
      <c r="F1439" s="9" t="s">
        <v>404</v>
      </c>
      <c r="G1439" s="9" t="s">
        <v>2583</v>
      </c>
      <c r="H1439" s="9">
        <v>2.6</v>
      </c>
      <c r="I1439" s="36" t="s">
        <v>2566</v>
      </c>
      <c r="J1439" s="36">
        <v>0.11</v>
      </c>
      <c r="K1439" s="61" t="s">
        <v>3215</v>
      </c>
      <c r="M1439" s="63">
        <f t="shared" si="18"/>
        <v>0.11</v>
      </c>
      <c r="O1439" s="36">
        <v>-43.1</v>
      </c>
    </row>
    <row r="1440" spans="1:15" ht="16" x14ac:dyDescent="0.2">
      <c r="A1440" s="9" t="s">
        <v>2539</v>
      </c>
      <c r="C1440" s="9" t="s">
        <v>881</v>
      </c>
      <c r="D1440" s="55" t="s">
        <v>117</v>
      </c>
      <c r="E1440" s="9" t="s">
        <v>128</v>
      </c>
      <c r="F1440" s="9" t="s">
        <v>404</v>
      </c>
      <c r="G1440" s="9" t="s">
        <v>2583</v>
      </c>
      <c r="H1440" s="9">
        <v>2.6</v>
      </c>
      <c r="I1440" s="36" t="s">
        <v>2567</v>
      </c>
      <c r="J1440" s="36">
        <v>7.0000000000000007E-2</v>
      </c>
      <c r="K1440" s="61" t="s">
        <v>3215</v>
      </c>
      <c r="M1440" s="63">
        <f t="shared" si="18"/>
        <v>7.0000000000000007E-2</v>
      </c>
      <c r="O1440" s="36">
        <v>-44.1</v>
      </c>
    </row>
    <row r="1441" spans="1:15" ht="16" x14ac:dyDescent="0.2">
      <c r="A1441" s="9" t="s">
        <v>2539</v>
      </c>
      <c r="C1441" s="9" t="s">
        <v>881</v>
      </c>
      <c r="D1441" s="55" t="s">
        <v>117</v>
      </c>
      <c r="E1441" s="9" t="s">
        <v>128</v>
      </c>
      <c r="F1441" s="9" t="s">
        <v>404</v>
      </c>
      <c r="G1441" s="9" t="s">
        <v>2583</v>
      </c>
      <c r="H1441" s="9">
        <v>2.6</v>
      </c>
      <c r="I1441" s="36" t="s">
        <v>2568</v>
      </c>
      <c r="J1441" s="36">
        <v>0.17</v>
      </c>
      <c r="K1441" s="61" t="s">
        <v>3215</v>
      </c>
      <c r="M1441" s="63">
        <f t="shared" si="18"/>
        <v>0.17</v>
      </c>
      <c r="O1441" s="36">
        <v>-42.5</v>
      </c>
    </row>
    <row r="1442" spans="1:15" ht="16" x14ac:dyDescent="0.2">
      <c r="A1442" s="9" t="s">
        <v>2539</v>
      </c>
      <c r="C1442" s="9" t="s">
        <v>881</v>
      </c>
      <c r="D1442" s="55" t="s">
        <v>117</v>
      </c>
      <c r="E1442" s="9" t="s">
        <v>128</v>
      </c>
      <c r="F1442" s="9" t="s">
        <v>404</v>
      </c>
      <c r="G1442" s="9" t="s">
        <v>2583</v>
      </c>
      <c r="H1442" s="9">
        <v>2.6</v>
      </c>
      <c r="I1442" s="36" t="s">
        <v>2569</v>
      </c>
      <c r="J1442" s="36">
        <v>0.04</v>
      </c>
      <c r="K1442" s="61" t="s">
        <v>3215</v>
      </c>
      <c r="M1442" s="63">
        <f t="shared" si="18"/>
        <v>0.04</v>
      </c>
      <c r="O1442" s="36">
        <v>-23.8</v>
      </c>
    </row>
    <row r="1443" spans="1:15" ht="16" x14ac:dyDescent="0.2">
      <c r="A1443" s="9" t="s">
        <v>2539</v>
      </c>
      <c r="C1443" s="9" t="s">
        <v>881</v>
      </c>
      <c r="D1443" s="55" t="s">
        <v>117</v>
      </c>
      <c r="E1443" s="9" t="s">
        <v>128</v>
      </c>
      <c r="F1443" s="9" t="s">
        <v>404</v>
      </c>
      <c r="G1443" s="9" t="s">
        <v>2583</v>
      </c>
      <c r="H1443" s="9">
        <v>2.6</v>
      </c>
      <c r="I1443" s="36" t="s">
        <v>2570</v>
      </c>
      <c r="J1443" s="36">
        <v>0.3</v>
      </c>
      <c r="K1443" s="61" t="s">
        <v>3215</v>
      </c>
      <c r="M1443" s="63">
        <f t="shared" si="18"/>
        <v>0.3</v>
      </c>
      <c r="O1443" s="36">
        <v>-45.7</v>
      </c>
    </row>
    <row r="1444" spans="1:15" ht="16" x14ac:dyDescent="0.2">
      <c r="A1444" s="9" t="s">
        <v>2539</v>
      </c>
      <c r="C1444" s="9" t="s">
        <v>881</v>
      </c>
      <c r="D1444" s="55" t="s">
        <v>117</v>
      </c>
      <c r="E1444" s="9" t="s">
        <v>128</v>
      </c>
      <c r="F1444" s="9" t="s">
        <v>404</v>
      </c>
      <c r="G1444" s="9" t="s">
        <v>2583</v>
      </c>
      <c r="H1444" s="9">
        <v>2.6</v>
      </c>
      <c r="I1444" s="36" t="s">
        <v>2571</v>
      </c>
      <c r="J1444" s="36">
        <v>0.23</v>
      </c>
      <c r="K1444" s="61" t="s">
        <v>3215</v>
      </c>
      <c r="M1444" s="63">
        <f t="shared" si="18"/>
        <v>0.23</v>
      </c>
      <c r="O1444" s="36">
        <v>-48.2</v>
      </c>
    </row>
    <row r="1445" spans="1:15" ht="16" x14ac:dyDescent="0.2">
      <c r="A1445" s="9" t="s">
        <v>2539</v>
      </c>
      <c r="C1445" s="9" t="s">
        <v>881</v>
      </c>
      <c r="D1445" s="55" t="s">
        <v>117</v>
      </c>
      <c r="E1445" s="9" t="s">
        <v>2541</v>
      </c>
      <c r="F1445" s="9" t="s">
        <v>404</v>
      </c>
      <c r="G1445" s="9" t="s">
        <v>2583</v>
      </c>
      <c r="H1445" s="9">
        <v>2.6</v>
      </c>
      <c r="I1445" s="36" t="s">
        <v>2572</v>
      </c>
      <c r="J1445" s="36">
        <v>7.0000000000000007E-2</v>
      </c>
      <c r="K1445" s="61" t="s">
        <v>3215</v>
      </c>
      <c r="M1445" s="63">
        <f t="shared" si="18"/>
        <v>7.0000000000000007E-2</v>
      </c>
      <c r="O1445" s="36">
        <v>-44.9</v>
      </c>
    </row>
    <row r="1446" spans="1:15" ht="16" x14ac:dyDescent="0.2">
      <c r="A1446" s="9" t="s">
        <v>2539</v>
      </c>
      <c r="C1446" s="9" t="s">
        <v>881</v>
      </c>
      <c r="D1446" s="55" t="s">
        <v>117</v>
      </c>
      <c r="E1446" s="9" t="s">
        <v>128</v>
      </c>
      <c r="F1446" s="9" t="s">
        <v>404</v>
      </c>
      <c r="G1446" s="9" t="s">
        <v>2583</v>
      </c>
      <c r="H1446" s="9">
        <v>2.6</v>
      </c>
      <c r="I1446" s="36" t="s">
        <v>2573</v>
      </c>
      <c r="J1446" s="36">
        <v>0.05</v>
      </c>
      <c r="K1446" s="61" t="s">
        <v>3215</v>
      </c>
      <c r="M1446" s="63">
        <f t="shared" si="18"/>
        <v>0.05</v>
      </c>
      <c r="O1446" s="36">
        <v>-31.5</v>
      </c>
    </row>
    <row r="1447" spans="1:15" ht="16" x14ac:dyDescent="0.2">
      <c r="A1447" s="9" t="s">
        <v>2539</v>
      </c>
      <c r="C1447" s="9" t="s">
        <v>881</v>
      </c>
      <c r="D1447" s="55" t="s">
        <v>117</v>
      </c>
      <c r="E1447" s="9" t="s">
        <v>2541</v>
      </c>
      <c r="F1447" s="9" t="s">
        <v>404</v>
      </c>
      <c r="G1447" s="9" t="s">
        <v>2583</v>
      </c>
      <c r="H1447" s="9">
        <v>2.6</v>
      </c>
      <c r="I1447" s="36" t="s">
        <v>2574</v>
      </c>
      <c r="J1447" s="36">
        <v>0.43</v>
      </c>
      <c r="K1447" s="61" t="s">
        <v>3215</v>
      </c>
      <c r="M1447" s="63">
        <f t="shared" si="18"/>
        <v>0.43</v>
      </c>
      <c r="O1447" s="36">
        <v>-50</v>
      </c>
    </row>
    <row r="1448" spans="1:15" ht="16" x14ac:dyDescent="0.2">
      <c r="A1448" s="9" t="s">
        <v>2539</v>
      </c>
      <c r="C1448" s="9" t="s">
        <v>881</v>
      </c>
      <c r="D1448" s="55" t="s">
        <v>117</v>
      </c>
      <c r="E1448" s="9" t="s">
        <v>128</v>
      </c>
      <c r="F1448" s="9" t="s">
        <v>404</v>
      </c>
      <c r="G1448" s="9" t="s">
        <v>2583</v>
      </c>
      <c r="H1448" s="9">
        <v>2.6</v>
      </c>
      <c r="I1448" s="36" t="s">
        <v>2575</v>
      </c>
      <c r="J1448" s="36">
        <v>0.18</v>
      </c>
      <c r="K1448" s="61" t="s">
        <v>3215</v>
      </c>
      <c r="M1448" s="63">
        <f t="shared" si="18"/>
        <v>0.18</v>
      </c>
      <c r="O1448" s="36">
        <v>-50.7</v>
      </c>
    </row>
    <row r="1449" spans="1:15" ht="16" x14ac:dyDescent="0.2">
      <c r="A1449" s="9" t="s">
        <v>2539</v>
      </c>
      <c r="C1449" s="9" t="s">
        <v>881</v>
      </c>
      <c r="D1449" s="55" t="s">
        <v>117</v>
      </c>
      <c r="E1449" s="9" t="s">
        <v>2541</v>
      </c>
      <c r="F1449" s="9" t="s">
        <v>404</v>
      </c>
      <c r="G1449" s="9" t="s">
        <v>2583</v>
      </c>
      <c r="H1449" s="9">
        <v>2.6</v>
      </c>
      <c r="I1449" s="36" t="s">
        <v>2576</v>
      </c>
      <c r="J1449" s="36">
        <v>0.14000000000000001</v>
      </c>
      <c r="K1449" s="61" t="s">
        <v>3215</v>
      </c>
      <c r="M1449" s="63">
        <f t="shared" si="18"/>
        <v>0.14000000000000001</v>
      </c>
      <c r="O1449" s="36">
        <v>-38</v>
      </c>
    </row>
    <row r="1450" spans="1:15" ht="16" x14ac:dyDescent="0.2">
      <c r="A1450" s="9" t="s">
        <v>2539</v>
      </c>
      <c r="C1450" s="9" t="s">
        <v>881</v>
      </c>
      <c r="D1450" s="55" t="s">
        <v>117</v>
      </c>
      <c r="E1450" s="9" t="s">
        <v>128</v>
      </c>
      <c r="F1450" s="9" t="s">
        <v>404</v>
      </c>
      <c r="G1450" s="9" t="s">
        <v>2583</v>
      </c>
      <c r="H1450" s="9">
        <v>2.6</v>
      </c>
      <c r="I1450" s="36" t="s">
        <v>2577</v>
      </c>
      <c r="J1450" s="36">
        <v>0.17</v>
      </c>
      <c r="K1450" s="61" t="s">
        <v>3215</v>
      </c>
      <c r="M1450" s="63">
        <f t="shared" si="18"/>
        <v>0.17</v>
      </c>
      <c r="O1450" s="36">
        <v>-44.3</v>
      </c>
    </row>
    <row r="1451" spans="1:15" ht="16" x14ac:dyDescent="0.2">
      <c r="A1451" s="9" t="s">
        <v>2539</v>
      </c>
      <c r="C1451" s="9" t="s">
        <v>881</v>
      </c>
      <c r="D1451" s="55" t="s">
        <v>117</v>
      </c>
      <c r="E1451" s="9" t="s">
        <v>128</v>
      </c>
      <c r="F1451" s="9" t="s">
        <v>404</v>
      </c>
      <c r="G1451" s="9" t="s">
        <v>2583</v>
      </c>
      <c r="H1451" s="9">
        <v>2.6</v>
      </c>
      <c r="I1451" s="36" t="s">
        <v>2578</v>
      </c>
      <c r="J1451" s="36">
        <v>0.21</v>
      </c>
      <c r="K1451" s="61" t="s">
        <v>3215</v>
      </c>
      <c r="M1451" s="63">
        <f t="shared" si="18"/>
        <v>0.21</v>
      </c>
      <c r="O1451" s="36">
        <v>-52.7</v>
      </c>
    </row>
    <row r="1452" spans="1:15" ht="16" x14ac:dyDescent="0.2">
      <c r="A1452" s="9" t="s">
        <v>2539</v>
      </c>
      <c r="C1452" s="9" t="s">
        <v>881</v>
      </c>
      <c r="D1452" s="55" t="s">
        <v>117</v>
      </c>
      <c r="E1452" s="9" t="s">
        <v>1797</v>
      </c>
      <c r="F1452" s="9" t="s">
        <v>404</v>
      </c>
      <c r="G1452" s="9" t="s">
        <v>2583</v>
      </c>
      <c r="H1452" s="9">
        <v>2.6</v>
      </c>
      <c r="I1452" s="36" t="s">
        <v>2579</v>
      </c>
      <c r="J1452" s="36">
        <v>0.15</v>
      </c>
      <c r="K1452" s="61" t="s">
        <v>3215</v>
      </c>
      <c r="M1452" s="63">
        <f t="shared" si="18"/>
        <v>0.15</v>
      </c>
      <c r="O1452" s="36">
        <v>-53.3</v>
      </c>
    </row>
    <row r="1453" spans="1:15" ht="16" x14ac:dyDescent="0.2">
      <c r="A1453" s="9" t="s">
        <v>2539</v>
      </c>
      <c r="C1453" s="9" t="s">
        <v>881</v>
      </c>
      <c r="D1453" s="55" t="s">
        <v>117</v>
      </c>
      <c r="E1453" s="9" t="s">
        <v>1797</v>
      </c>
      <c r="F1453" s="9" t="s">
        <v>404</v>
      </c>
      <c r="G1453" s="9" t="s">
        <v>2583</v>
      </c>
      <c r="H1453" s="9">
        <v>2.6</v>
      </c>
      <c r="I1453" s="36" t="s">
        <v>2580</v>
      </c>
      <c r="J1453" s="36">
        <v>0.21</v>
      </c>
      <c r="K1453" s="61" t="s">
        <v>3215</v>
      </c>
      <c r="M1453" s="63">
        <f t="shared" si="18"/>
        <v>0.21</v>
      </c>
      <c r="O1453" s="36">
        <v>-43</v>
      </c>
    </row>
    <row r="1454" spans="1:15" ht="16" x14ac:dyDescent="0.2">
      <c r="A1454" s="9" t="s">
        <v>2539</v>
      </c>
      <c r="C1454" s="9" t="s">
        <v>881</v>
      </c>
      <c r="D1454" s="55" t="s">
        <v>117</v>
      </c>
      <c r="E1454" s="9" t="s">
        <v>1797</v>
      </c>
      <c r="F1454" s="9" t="s">
        <v>404</v>
      </c>
      <c r="G1454" s="9" t="s">
        <v>2583</v>
      </c>
      <c r="H1454" s="9">
        <v>2.6</v>
      </c>
      <c r="I1454" s="36" t="s">
        <v>2581</v>
      </c>
      <c r="J1454" s="36">
        <v>0.14000000000000001</v>
      </c>
      <c r="K1454" s="61" t="s">
        <v>3215</v>
      </c>
      <c r="M1454" s="63">
        <f t="shared" si="18"/>
        <v>0.14000000000000001</v>
      </c>
      <c r="O1454" s="36">
        <v>-24.7</v>
      </c>
    </row>
    <row r="1455" spans="1:15" ht="16" x14ac:dyDescent="0.2">
      <c r="A1455" s="9" t="s">
        <v>2584</v>
      </c>
      <c r="C1455" s="9" t="s">
        <v>482</v>
      </c>
      <c r="D1455" s="55" t="s">
        <v>743</v>
      </c>
      <c r="E1455" s="9" t="s">
        <v>128</v>
      </c>
      <c r="F1455" s="9" t="s">
        <v>404</v>
      </c>
      <c r="H1455" s="9">
        <v>2.65</v>
      </c>
      <c r="I1455" s="36" t="s">
        <v>2595</v>
      </c>
      <c r="J1455" s="36">
        <v>0.08</v>
      </c>
      <c r="K1455" s="61" t="s">
        <v>3215</v>
      </c>
      <c r="M1455" s="63">
        <f t="shared" si="18"/>
        <v>0.08</v>
      </c>
      <c r="O1455" s="36">
        <v>-30.1</v>
      </c>
    </row>
    <row r="1456" spans="1:15" ht="16" x14ac:dyDescent="0.2">
      <c r="A1456" s="9" t="s">
        <v>2584</v>
      </c>
      <c r="C1456" s="9" t="s">
        <v>482</v>
      </c>
      <c r="D1456" s="55" t="s">
        <v>743</v>
      </c>
      <c r="E1456" s="9" t="s">
        <v>128</v>
      </c>
      <c r="F1456" s="9" t="s">
        <v>404</v>
      </c>
      <c r="H1456" s="9">
        <v>2.65</v>
      </c>
      <c r="I1456" s="36" t="s">
        <v>2596</v>
      </c>
      <c r="J1456" s="36">
        <v>7.0000000000000007E-2</v>
      </c>
      <c r="K1456" s="61" t="s">
        <v>3215</v>
      </c>
      <c r="M1456" s="63">
        <f t="shared" si="18"/>
        <v>7.0000000000000007E-2</v>
      </c>
      <c r="O1456" s="36">
        <v>-39.4</v>
      </c>
    </row>
    <row r="1457" spans="1:15" ht="16" x14ac:dyDescent="0.2">
      <c r="A1457" s="9" t="s">
        <v>2584</v>
      </c>
      <c r="C1457" s="9" t="s">
        <v>482</v>
      </c>
      <c r="D1457" s="55" t="s">
        <v>743</v>
      </c>
      <c r="E1457" s="9" t="s">
        <v>128</v>
      </c>
      <c r="F1457" s="9" t="s">
        <v>404</v>
      </c>
      <c r="H1457" s="9">
        <v>2.65</v>
      </c>
      <c r="I1457" s="36" t="s">
        <v>2597</v>
      </c>
      <c r="J1457" s="36">
        <v>7.0000000000000007E-2</v>
      </c>
      <c r="K1457" s="61" t="s">
        <v>3215</v>
      </c>
      <c r="M1457" s="63">
        <f t="shared" si="18"/>
        <v>7.0000000000000007E-2</v>
      </c>
      <c r="O1457" s="36">
        <v>-36.299999999999997</v>
      </c>
    </row>
    <row r="1458" spans="1:15" ht="16" x14ac:dyDescent="0.2">
      <c r="A1458" s="9" t="s">
        <v>2584</v>
      </c>
      <c r="C1458" s="9" t="s">
        <v>482</v>
      </c>
      <c r="D1458" s="55" t="s">
        <v>743</v>
      </c>
      <c r="E1458" s="9" t="s">
        <v>196</v>
      </c>
      <c r="F1458" s="9" t="s">
        <v>404</v>
      </c>
      <c r="H1458" s="9">
        <v>2.65</v>
      </c>
      <c r="I1458" s="36" t="s">
        <v>2598</v>
      </c>
      <c r="J1458" s="36">
        <v>0.06</v>
      </c>
      <c r="K1458" s="61" t="s">
        <v>3215</v>
      </c>
      <c r="M1458" s="63">
        <f t="shared" si="18"/>
        <v>0.06</v>
      </c>
      <c r="O1458" s="36">
        <v>-39.1</v>
      </c>
    </row>
    <row r="1459" spans="1:15" ht="16" x14ac:dyDescent="0.2">
      <c r="A1459" s="9" t="s">
        <v>2584</v>
      </c>
      <c r="C1459" s="9" t="s">
        <v>482</v>
      </c>
      <c r="D1459" s="55" t="s">
        <v>743</v>
      </c>
      <c r="E1459" s="9" t="s">
        <v>128</v>
      </c>
      <c r="F1459" s="9" t="s">
        <v>404</v>
      </c>
      <c r="H1459" s="9">
        <v>2.65</v>
      </c>
      <c r="I1459" s="36" t="s">
        <v>2599</v>
      </c>
      <c r="J1459" s="36">
        <v>7.0000000000000007E-2</v>
      </c>
      <c r="K1459" s="61" t="s">
        <v>3215</v>
      </c>
      <c r="M1459" s="63">
        <f t="shared" si="18"/>
        <v>7.0000000000000007E-2</v>
      </c>
      <c r="O1459" s="36">
        <v>-39.5</v>
      </c>
    </row>
    <row r="1460" spans="1:15" ht="16" x14ac:dyDescent="0.2">
      <c r="A1460" s="9" t="s">
        <v>2584</v>
      </c>
      <c r="C1460" s="9" t="s">
        <v>482</v>
      </c>
      <c r="D1460" s="55" t="s">
        <v>743</v>
      </c>
      <c r="E1460" s="9" t="s">
        <v>128</v>
      </c>
      <c r="F1460" s="9" t="s">
        <v>404</v>
      </c>
      <c r="H1460" s="9">
        <v>2.65</v>
      </c>
      <c r="I1460" s="36" t="s">
        <v>2600</v>
      </c>
      <c r="J1460" s="36">
        <v>0.08</v>
      </c>
      <c r="K1460" s="61" t="s">
        <v>3215</v>
      </c>
      <c r="M1460" s="63">
        <f t="shared" si="18"/>
        <v>0.08</v>
      </c>
      <c r="O1460" s="36">
        <v>-40.799999999999997</v>
      </c>
    </row>
    <row r="1461" spans="1:15" ht="16" x14ac:dyDescent="0.2">
      <c r="A1461" s="9" t="s">
        <v>2584</v>
      </c>
      <c r="C1461" s="9" t="s">
        <v>482</v>
      </c>
      <c r="D1461" s="55" t="s">
        <v>743</v>
      </c>
      <c r="E1461" s="9" t="s">
        <v>128</v>
      </c>
      <c r="F1461" s="9" t="s">
        <v>404</v>
      </c>
      <c r="H1461" s="9">
        <v>2.65</v>
      </c>
      <c r="I1461" s="36" t="s">
        <v>2601</v>
      </c>
      <c r="J1461" s="36">
        <v>0.02</v>
      </c>
      <c r="K1461" s="61" t="s">
        <v>3215</v>
      </c>
      <c r="M1461" s="63">
        <f t="shared" si="18"/>
        <v>0.02</v>
      </c>
      <c r="O1461" s="36">
        <v>-35.1</v>
      </c>
    </row>
    <row r="1462" spans="1:15" ht="16" x14ac:dyDescent="0.2">
      <c r="A1462" s="9" t="s">
        <v>2584</v>
      </c>
      <c r="C1462" s="9" t="s">
        <v>482</v>
      </c>
      <c r="D1462" s="55" t="s">
        <v>743</v>
      </c>
      <c r="E1462" s="9" t="s">
        <v>196</v>
      </c>
      <c r="F1462" s="9" t="s">
        <v>404</v>
      </c>
      <c r="H1462" s="9">
        <v>2.65</v>
      </c>
      <c r="I1462" s="36" t="s">
        <v>2602</v>
      </c>
      <c r="J1462" s="36">
        <v>0.02</v>
      </c>
      <c r="K1462" s="61" t="s">
        <v>3215</v>
      </c>
      <c r="M1462" s="63">
        <f t="shared" si="18"/>
        <v>0.02</v>
      </c>
      <c r="O1462" s="36">
        <v>-26.8</v>
      </c>
    </row>
    <row r="1463" spans="1:15" ht="16" x14ac:dyDescent="0.2">
      <c r="A1463" s="9" t="s">
        <v>2584</v>
      </c>
      <c r="C1463" s="9" t="s">
        <v>482</v>
      </c>
      <c r="D1463" s="55" t="s">
        <v>743</v>
      </c>
      <c r="E1463" s="9" t="s">
        <v>128</v>
      </c>
      <c r="F1463" s="9" t="s">
        <v>404</v>
      </c>
      <c r="H1463" s="9">
        <v>2.65</v>
      </c>
      <c r="I1463" s="36" t="s">
        <v>2603</v>
      </c>
      <c r="J1463" s="36">
        <v>0.22</v>
      </c>
      <c r="K1463" s="61" t="s">
        <v>3215</v>
      </c>
      <c r="M1463" s="63">
        <f t="shared" si="18"/>
        <v>0.22</v>
      </c>
      <c r="O1463" s="36">
        <v>-44.1</v>
      </c>
    </row>
    <row r="1464" spans="1:15" ht="16" x14ac:dyDescent="0.2">
      <c r="A1464" s="9" t="s">
        <v>2584</v>
      </c>
      <c r="C1464" s="9" t="s">
        <v>482</v>
      </c>
      <c r="D1464" s="55" t="s">
        <v>743</v>
      </c>
      <c r="E1464" s="9" t="s">
        <v>196</v>
      </c>
      <c r="F1464" s="9" t="s">
        <v>404</v>
      </c>
      <c r="H1464" s="9">
        <v>2.65</v>
      </c>
      <c r="I1464" s="36" t="s">
        <v>2604</v>
      </c>
      <c r="J1464" s="36">
        <v>0.06</v>
      </c>
      <c r="K1464" s="61" t="s">
        <v>3215</v>
      </c>
      <c r="M1464" s="63">
        <f t="shared" si="18"/>
        <v>0.06</v>
      </c>
      <c r="O1464" s="36">
        <v>-40.200000000000003</v>
      </c>
    </row>
    <row r="1465" spans="1:15" ht="16" x14ac:dyDescent="0.2">
      <c r="A1465" s="9" t="s">
        <v>2584</v>
      </c>
      <c r="C1465" s="9" t="s">
        <v>482</v>
      </c>
      <c r="D1465" s="55" t="s">
        <v>743</v>
      </c>
      <c r="E1465" s="9" t="s">
        <v>196</v>
      </c>
      <c r="F1465" s="9" t="s">
        <v>404</v>
      </c>
      <c r="H1465" s="9">
        <v>2.65</v>
      </c>
      <c r="I1465" s="36" t="s">
        <v>2605</v>
      </c>
      <c r="J1465" s="36">
        <v>0.03</v>
      </c>
      <c r="K1465" s="61" t="s">
        <v>3215</v>
      </c>
      <c r="M1465" s="63">
        <f t="shared" si="18"/>
        <v>0.03</v>
      </c>
      <c r="O1465" s="36">
        <v>-42.3</v>
      </c>
    </row>
    <row r="1466" spans="1:15" ht="16" x14ac:dyDescent="0.2">
      <c r="A1466" s="9" t="s">
        <v>2584</v>
      </c>
      <c r="C1466" s="9" t="s">
        <v>482</v>
      </c>
      <c r="D1466" s="55" t="s">
        <v>743</v>
      </c>
      <c r="E1466" s="9" t="s">
        <v>128</v>
      </c>
      <c r="F1466" s="9" t="s">
        <v>404</v>
      </c>
      <c r="H1466" s="9">
        <v>2.65</v>
      </c>
      <c r="I1466" s="36" t="s">
        <v>2606</v>
      </c>
      <c r="J1466" s="36">
        <v>0.17</v>
      </c>
      <c r="K1466" s="61" t="s">
        <v>3215</v>
      </c>
      <c r="M1466" s="63">
        <f t="shared" si="18"/>
        <v>0.17</v>
      </c>
      <c r="O1466" s="36">
        <v>-42.2</v>
      </c>
    </row>
    <row r="1467" spans="1:15" ht="16" x14ac:dyDescent="0.2">
      <c r="A1467" s="9" t="s">
        <v>2584</v>
      </c>
      <c r="C1467" s="9" t="s">
        <v>482</v>
      </c>
      <c r="D1467" s="55" t="s">
        <v>743</v>
      </c>
      <c r="E1467" s="9" t="s">
        <v>128</v>
      </c>
      <c r="F1467" s="9" t="s">
        <v>404</v>
      </c>
      <c r="H1467" s="9">
        <v>2.65</v>
      </c>
      <c r="I1467" s="36" t="s">
        <v>2607</v>
      </c>
      <c r="J1467" s="36">
        <v>0.28999999999999998</v>
      </c>
      <c r="K1467" s="61" t="s">
        <v>3215</v>
      </c>
      <c r="M1467" s="63">
        <f t="shared" si="18"/>
        <v>0.28999999999999998</v>
      </c>
      <c r="O1467" s="36">
        <v>-43.7</v>
      </c>
    </row>
    <row r="1468" spans="1:15" ht="16" x14ac:dyDescent="0.2">
      <c r="A1468" s="9" t="s">
        <v>2584</v>
      </c>
      <c r="C1468" s="9" t="s">
        <v>482</v>
      </c>
      <c r="D1468" s="55" t="s">
        <v>743</v>
      </c>
      <c r="E1468" s="9" t="s">
        <v>196</v>
      </c>
      <c r="F1468" s="9" t="s">
        <v>404</v>
      </c>
      <c r="H1468" s="9">
        <v>2.65</v>
      </c>
      <c r="I1468" s="36" t="s">
        <v>2608</v>
      </c>
      <c r="J1468" s="36">
        <v>0.12</v>
      </c>
      <c r="K1468" s="61" t="s">
        <v>3215</v>
      </c>
      <c r="M1468" s="63">
        <f t="shared" si="18"/>
        <v>0.12</v>
      </c>
      <c r="O1468" s="36">
        <v>-41.9</v>
      </c>
    </row>
    <row r="1469" spans="1:15" ht="16" x14ac:dyDescent="0.2">
      <c r="A1469" s="9" t="s">
        <v>2584</v>
      </c>
      <c r="C1469" s="9" t="s">
        <v>482</v>
      </c>
      <c r="D1469" s="55" t="s">
        <v>743</v>
      </c>
      <c r="E1469" s="9" t="s">
        <v>128</v>
      </c>
      <c r="F1469" s="9" t="s">
        <v>404</v>
      </c>
      <c r="H1469" s="9">
        <v>2.65</v>
      </c>
      <c r="I1469" s="36" t="s">
        <v>2609</v>
      </c>
      <c r="J1469" s="36">
        <v>0.27</v>
      </c>
      <c r="K1469" s="61" t="s">
        <v>3215</v>
      </c>
      <c r="M1469" s="63">
        <f t="shared" si="18"/>
        <v>0.27</v>
      </c>
      <c r="O1469" s="36">
        <v>-43.7</v>
      </c>
    </row>
    <row r="1470" spans="1:15" ht="16" x14ac:dyDescent="0.2">
      <c r="A1470" s="9" t="s">
        <v>2584</v>
      </c>
      <c r="C1470" s="9" t="s">
        <v>482</v>
      </c>
      <c r="D1470" s="55" t="s">
        <v>743</v>
      </c>
      <c r="E1470" s="9" t="s">
        <v>128</v>
      </c>
      <c r="F1470" s="9" t="s">
        <v>404</v>
      </c>
      <c r="H1470" s="9">
        <v>2.65</v>
      </c>
      <c r="I1470" s="36" t="s">
        <v>2610</v>
      </c>
      <c r="J1470" s="36">
        <v>0.21</v>
      </c>
      <c r="K1470" s="61" t="s">
        <v>3215</v>
      </c>
      <c r="M1470" s="63">
        <f t="shared" si="18"/>
        <v>0.21</v>
      </c>
      <c r="O1470" s="36">
        <v>-43.4</v>
      </c>
    </row>
    <row r="1471" spans="1:15" ht="16" x14ac:dyDescent="0.2">
      <c r="A1471" s="9" t="s">
        <v>2584</v>
      </c>
      <c r="C1471" s="9" t="s">
        <v>482</v>
      </c>
      <c r="D1471" s="55" t="s">
        <v>743</v>
      </c>
      <c r="E1471" s="9" t="s">
        <v>128</v>
      </c>
      <c r="F1471" s="9" t="s">
        <v>404</v>
      </c>
      <c r="H1471" s="9">
        <v>2.65</v>
      </c>
      <c r="I1471" s="36" t="s">
        <v>2611</v>
      </c>
      <c r="J1471" s="36">
        <v>0.02</v>
      </c>
      <c r="K1471" s="61" t="s">
        <v>3215</v>
      </c>
      <c r="M1471" s="63">
        <f t="shared" si="18"/>
        <v>0.02</v>
      </c>
      <c r="O1471" s="36">
        <v>-43.1</v>
      </c>
    </row>
    <row r="1472" spans="1:15" ht="16" x14ac:dyDescent="0.2">
      <c r="A1472" s="9" t="s">
        <v>2584</v>
      </c>
      <c r="C1472" s="9" t="s">
        <v>482</v>
      </c>
      <c r="D1472" s="55" t="s">
        <v>743</v>
      </c>
      <c r="E1472" s="9" t="s">
        <v>196</v>
      </c>
      <c r="F1472" s="9" t="s">
        <v>404</v>
      </c>
      <c r="H1472" s="9">
        <v>2.65</v>
      </c>
      <c r="I1472" s="36" t="s">
        <v>2612</v>
      </c>
      <c r="J1472" s="36">
        <v>0.04</v>
      </c>
      <c r="K1472" s="61" t="s">
        <v>3215</v>
      </c>
      <c r="M1472" s="63">
        <f t="shared" si="18"/>
        <v>0.04</v>
      </c>
      <c r="O1472" s="36">
        <v>-39.1</v>
      </c>
    </row>
    <row r="1473" spans="1:15" ht="16" x14ac:dyDescent="0.2">
      <c r="A1473" s="9" t="s">
        <v>2584</v>
      </c>
      <c r="C1473" s="9" t="s">
        <v>482</v>
      </c>
      <c r="D1473" s="55" t="s">
        <v>743</v>
      </c>
      <c r="E1473" s="9" t="s">
        <v>128</v>
      </c>
      <c r="F1473" s="9" t="s">
        <v>404</v>
      </c>
      <c r="H1473" s="9">
        <v>2.65</v>
      </c>
      <c r="I1473" s="36" t="s">
        <v>2613</v>
      </c>
      <c r="J1473" s="36">
        <v>0.23</v>
      </c>
      <c r="K1473" s="61" t="s">
        <v>3215</v>
      </c>
      <c r="M1473" s="63">
        <f t="shared" si="18"/>
        <v>0.23</v>
      </c>
      <c r="O1473" s="36">
        <v>-43.8</v>
      </c>
    </row>
    <row r="1474" spans="1:15" ht="16" x14ac:dyDescent="0.2">
      <c r="A1474" s="9" t="s">
        <v>2584</v>
      </c>
      <c r="C1474" s="9" t="s">
        <v>482</v>
      </c>
      <c r="D1474" s="55" t="s">
        <v>743</v>
      </c>
      <c r="E1474" s="9" t="s">
        <v>128</v>
      </c>
      <c r="F1474" s="9" t="s">
        <v>404</v>
      </c>
      <c r="H1474" s="9">
        <v>2.65</v>
      </c>
      <c r="I1474" s="36" t="s">
        <v>2614</v>
      </c>
      <c r="J1474" s="36">
        <v>1.05</v>
      </c>
      <c r="K1474" s="61" t="s">
        <v>3215</v>
      </c>
      <c r="M1474" s="63">
        <f t="shared" si="18"/>
        <v>1.05</v>
      </c>
      <c r="O1474" s="36">
        <v>-42</v>
      </c>
    </row>
    <row r="1475" spans="1:15" ht="16" x14ac:dyDescent="0.2">
      <c r="A1475" s="9" t="s">
        <v>2584</v>
      </c>
      <c r="C1475" s="9" t="s">
        <v>482</v>
      </c>
      <c r="D1475" s="55" t="s">
        <v>743</v>
      </c>
      <c r="E1475" s="9" t="s">
        <v>128</v>
      </c>
      <c r="F1475" s="9" t="s">
        <v>404</v>
      </c>
      <c r="H1475" s="9">
        <v>2.65</v>
      </c>
      <c r="I1475" s="36" t="s">
        <v>2615</v>
      </c>
      <c r="J1475" s="36">
        <v>0.2</v>
      </c>
      <c r="K1475" s="61" t="s">
        <v>3215</v>
      </c>
      <c r="M1475" s="63">
        <f t="shared" si="18"/>
        <v>0.2</v>
      </c>
      <c r="O1475" s="36">
        <v>-43.5</v>
      </c>
    </row>
    <row r="1476" spans="1:15" ht="16" x14ac:dyDescent="0.2">
      <c r="A1476" s="9" t="s">
        <v>2584</v>
      </c>
      <c r="C1476" s="9" t="s">
        <v>482</v>
      </c>
      <c r="D1476" s="55" t="s">
        <v>743</v>
      </c>
      <c r="E1476" s="9" t="s">
        <v>128</v>
      </c>
      <c r="F1476" s="9" t="s">
        <v>404</v>
      </c>
      <c r="H1476" s="9">
        <v>2.65</v>
      </c>
      <c r="I1476" s="36" t="s">
        <v>2616</v>
      </c>
      <c r="J1476" s="36">
        <v>0.24</v>
      </c>
      <c r="K1476" s="61" t="s">
        <v>3215</v>
      </c>
      <c r="M1476" s="63">
        <f t="shared" si="18"/>
        <v>0.24</v>
      </c>
      <c r="O1476" s="36">
        <v>-43.4</v>
      </c>
    </row>
    <row r="1477" spans="1:15" ht="16" x14ac:dyDescent="0.2">
      <c r="A1477" s="9" t="s">
        <v>2584</v>
      </c>
      <c r="C1477" s="9" t="s">
        <v>482</v>
      </c>
      <c r="D1477" s="55" t="s">
        <v>743</v>
      </c>
      <c r="E1477" s="9" t="s">
        <v>128</v>
      </c>
      <c r="F1477" s="9" t="s">
        <v>404</v>
      </c>
      <c r="H1477" s="9">
        <v>2.65</v>
      </c>
      <c r="I1477" s="36" t="s">
        <v>2617</v>
      </c>
      <c r="J1477" s="36">
        <v>0.19</v>
      </c>
      <c r="K1477" s="61" t="s">
        <v>3215</v>
      </c>
      <c r="M1477" s="63">
        <f t="shared" si="18"/>
        <v>0.19</v>
      </c>
      <c r="O1477" s="36">
        <v>-42.5</v>
      </c>
    </row>
    <row r="1478" spans="1:15" ht="16" x14ac:dyDescent="0.2">
      <c r="A1478" s="9" t="s">
        <v>2584</v>
      </c>
      <c r="C1478" s="9" t="s">
        <v>482</v>
      </c>
      <c r="D1478" s="55" t="s">
        <v>743</v>
      </c>
      <c r="E1478" s="9" t="s">
        <v>128</v>
      </c>
      <c r="F1478" s="9" t="s">
        <v>404</v>
      </c>
      <c r="H1478" s="9">
        <v>2.65</v>
      </c>
      <c r="I1478" s="36" t="s">
        <v>2618</v>
      </c>
      <c r="J1478" s="36">
        <v>0.27</v>
      </c>
      <c r="K1478" s="61" t="s">
        <v>3215</v>
      </c>
      <c r="M1478" s="63">
        <f t="shared" si="18"/>
        <v>0.27</v>
      </c>
      <c r="O1478" s="36">
        <v>-43.4</v>
      </c>
    </row>
    <row r="1479" spans="1:15" ht="16" x14ac:dyDescent="0.2">
      <c r="A1479" s="9" t="s">
        <v>2584</v>
      </c>
      <c r="C1479" s="9" t="s">
        <v>482</v>
      </c>
      <c r="D1479" s="55" t="s">
        <v>743</v>
      </c>
      <c r="E1479" s="9" t="s">
        <v>196</v>
      </c>
      <c r="F1479" s="9" t="s">
        <v>404</v>
      </c>
      <c r="H1479" s="9">
        <v>2.65</v>
      </c>
      <c r="I1479" s="36" t="s">
        <v>2619</v>
      </c>
      <c r="J1479" s="36">
        <v>0.1</v>
      </c>
      <c r="K1479" s="61" t="s">
        <v>3215</v>
      </c>
      <c r="M1479" s="63">
        <f t="shared" ref="M1479:M1543" si="19">J1479</f>
        <v>0.1</v>
      </c>
      <c r="O1479" s="36">
        <v>-41.3</v>
      </c>
    </row>
    <row r="1480" spans="1:15" ht="16" x14ac:dyDescent="0.2">
      <c r="A1480" s="9" t="s">
        <v>2584</v>
      </c>
      <c r="C1480" s="9" t="s">
        <v>482</v>
      </c>
      <c r="D1480" s="55" t="s">
        <v>743</v>
      </c>
      <c r="E1480" s="9" t="s">
        <v>128</v>
      </c>
      <c r="F1480" s="9" t="s">
        <v>404</v>
      </c>
      <c r="H1480" s="9">
        <v>2.65</v>
      </c>
      <c r="I1480" s="36" t="s">
        <v>2620</v>
      </c>
      <c r="J1480" s="36">
        <v>0.13</v>
      </c>
      <c r="K1480" s="61" t="s">
        <v>3215</v>
      </c>
      <c r="M1480" s="63">
        <f t="shared" si="19"/>
        <v>0.13</v>
      </c>
      <c r="O1480" s="36">
        <v>-41.2</v>
      </c>
    </row>
    <row r="1481" spans="1:15" ht="16" x14ac:dyDescent="0.2">
      <c r="A1481" s="9" t="s">
        <v>2584</v>
      </c>
      <c r="C1481" s="9" t="s">
        <v>482</v>
      </c>
      <c r="D1481" s="55" t="s">
        <v>743</v>
      </c>
      <c r="E1481" s="9" t="s">
        <v>128</v>
      </c>
      <c r="F1481" s="9" t="s">
        <v>404</v>
      </c>
      <c r="H1481" s="9">
        <v>2.65</v>
      </c>
      <c r="I1481" s="36" t="s">
        <v>2621</v>
      </c>
      <c r="J1481" s="36">
        <v>0.16</v>
      </c>
      <c r="K1481" s="61" t="s">
        <v>3215</v>
      </c>
      <c r="M1481" s="63">
        <f t="shared" si="19"/>
        <v>0.16</v>
      </c>
      <c r="O1481" s="36">
        <v>-42.7</v>
      </c>
    </row>
    <row r="1482" spans="1:15" ht="16" x14ac:dyDescent="0.2">
      <c r="A1482" s="9" t="s">
        <v>2584</v>
      </c>
      <c r="C1482" s="9" t="s">
        <v>482</v>
      </c>
      <c r="D1482" s="55" t="s">
        <v>743</v>
      </c>
      <c r="E1482" s="9" t="s">
        <v>128</v>
      </c>
      <c r="F1482" s="9" t="s">
        <v>404</v>
      </c>
      <c r="H1482" s="9">
        <v>2.65</v>
      </c>
      <c r="I1482" s="36" t="s">
        <v>2622</v>
      </c>
      <c r="J1482" s="36">
        <v>0.26</v>
      </c>
      <c r="K1482" s="61" t="s">
        <v>3215</v>
      </c>
      <c r="M1482" s="63">
        <f t="shared" si="19"/>
        <v>0.26</v>
      </c>
      <c r="O1482" s="36">
        <v>-42.8</v>
      </c>
    </row>
    <row r="1483" spans="1:15" ht="16" x14ac:dyDescent="0.2">
      <c r="A1483" s="9" t="s">
        <v>2584</v>
      </c>
      <c r="C1483" s="9" t="s">
        <v>482</v>
      </c>
      <c r="D1483" s="55" t="s">
        <v>743</v>
      </c>
      <c r="E1483" s="9" t="s">
        <v>128</v>
      </c>
      <c r="F1483" s="9" t="s">
        <v>404</v>
      </c>
      <c r="H1483" s="9">
        <v>2.65</v>
      </c>
      <c r="I1483" s="36" t="s">
        <v>2623</v>
      </c>
      <c r="J1483" s="36">
        <v>0.34</v>
      </c>
      <c r="K1483" s="61" t="s">
        <v>3215</v>
      </c>
      <c r="M1483" s="63">
        <f t="shared" si="19"/>
        <v>0.34</v>
      </c>
      <c r="O1483" s="36">
        <v>-43.3</v>
      </c>
    </row>
    <row r="1484" spans="1:15" ht="16" x14ac:dyDescent="0.2">
      <c r="A1484" s="9" t="s">
        <v>2584</v>
      </c>
      <c r="C1484" s="9" t="s">
        <v>482</v>
      </c>
      <c r="D1484" s="55" t="s">
        <v>743</v>
      </c>
      <c r="E1484" s="9" t="s">
        <v>128</v>
      </c>
      <c r="F1484" s="9" t="s">
        <v>404</v>
      </c>
      <c r="H1484" s="9">
        <v>2.65</v>
      </c>
      <c r="I1484" s="36" t="s">
        <v>2625</v>
      </c>
      <c r="J1484" s="36">
        <v>0.24</v>
      </c>
      <c r="K1484" s="61" t="s">
        <v>3215</v>
      </c>
      <c r="M1484" s="63">
        <f t="shared" si="19"/>
        <v>0.24</v>
      </c>
      <c r="O1484" s="36">
        <v>-42.9</v>
      </c>
    </row>
    <row r="1485" spans="1:15" ht="16" x14ac:dyDescent="0.2">
      <c r="A1485" s="9" t="s">
        <v>2584</v>
      </c>
      <c r="C1485" s="9" t="s">
        <v>482</v>
      </c>
      <c r="D1485" s="55" t="s">
        <v>743</v>
      </c>
      <c r="E1485" s="9" t="s">
        <v>128</v>
      </c>
      <c r="F1485" s="9" t="s">
        <v>404</v>
      </c>
      <c r="H1485" s="9">
        <v>2.65</v>
      </c>
      <c r="I1485" s="36" t="s">
        <v>2626</v>
      </c>
      <c r="J1485" s="36">
        <v>0.23</v>
      </c>
      <c r="K1485" s="61" t="s">
        <v>3215</v>
      </c>
      <c r="M1485" s="63">
        <f t="shared" si="19"/>
        <v>0.23</v>
      </c>
      <c r="O1485" s="36">
        <v>-43</v>
      </c>
    </row>
    <row r="1486" spans="1:15" ht="16" x14ac:dyDescent="0.2">
      <c r="A1486" s="9" t="s">
        <v>2584</v>
      </c>
      <c r="C1486" s="9" t="s">
        <v>482</v>
      </c>
      <c r="D1486" s="55" t="s">
        <v>743</v>
      </c>
      <c r="E1486" s="9" t="s">
        <v>196</v>
      </c>
      <c r="F1486" s="9" t="s">
        <v>404</v>
      </c>
      <c r="H1486" s="9">
        <v>2.65</v>
      </c>
      <c r="I1486" s="36" t="s">
        <v>2627</v>
      </c>
      <c r="J1486" s="36">
        <v>0.19</v>
      </c>
      <c r="K1486" s="61" t="s">
        <v>3215</v>
      </c>
      <c r="M1486" s="63">
        <f t="shared" si="19"/>
        <v>0.19</v>
      </c>
      <c r="O1486" s="36">
        <v>-42.9</v>
      </c>
    </row>
    <row r="1487" spans="1:15" ht="16" x14ac:dyDescent="0.2">
      <c r="A1487" s="9" t="s">
        <v>2584</v>
      </c>
      <c r="C1487" s="9" t="s">
        <v>482</v>
      </c>
      <c r="D1487" s="55" t="s">
        <v>743</v>
      </c>
      <c r="E1487" s="9" t="s">
        <v>128</v>
      </c>
      <c r="F1487" s="9" t="s">
        <v>404</v>
      </c>
      <c r="H1487" s="9">
        <v>2.65</v>
      </c>
      <c r="I1487" s="36" t="s">
        <v>2624</v>
      </c>
      <c r="J1487" s="36">
        <v>0.22</v>
      </c>
      <c r="K1487" s="61" t="s">
        <v>3215</v>
      </c>
      <c r="M1487" s="63">
        <f t="shared" si="19"/>
        <v>0.22</v>
      </c>
      <c r="O1487" s="36">
        <v>-47.7</v>
      </c>
    </row>
    <row r="1488" spans="1:15" ht="16" x14ac:dyDescent="0.2">
      <c r="A1488" s="9" t="s">
        <v>2584</v>
      </c>
      <c r="C1488" s="9" t="s">
        <v>482</v>
      </c>
      <c r="D1488" s="55" t="s">
        <v>743</v>
      </c>
      <c r="E1488" s="9" t="s">
        <v>128</v>
      </c>
      <c r="F1488" s="9" t="s">
        <v>404</v>
      </c>
      <c r="H1488" s="9">
        <v>2.65</v>
      </c>
      <c r="I1488" s="36" t="s">
        <v>2628</v>
      </c>
      <c r="J1488" s="36">
        <v>0.27</v>
      </c>
      <c r="K1488" s="61" t="s">
        <v>3215</v>
      </c>
      <c r="M1488" s="63">
        <f t="shared" si="19"/>
        <v>0.27</v>
      </c>
      <c r="O1488" s="36">
        <v>-38.5</v>
      </c>
    </row>
    <row r="1489" spans="1:15" ht="16" x14ac:dyDescent="0.2">
      <c r="A1489" s="9" t="s">
        <v>2584</v>
      </c>
      <c r="C1489" s="9" t="s">
        <v>482</v>
      </c>
      <c r="D1489" s="55" t="s">
        <v>725</v>
      </c>
      <c r="E1489" s="9" t="s">
        <v>128</v>
      </c>
      <c r="F1489" s="9" t="s">
        <v>404</v>
      </c>
      <c r="H1489" s="9">
        <v>2.7</v>
      </c>
      <c r="I1489" s="36" t="s">
        <v>2629</v>
      </c>
      <c r="J1489" s="36">
        <v>4.7699999999999996</v>
      </c>
      <c r="K1489" s="61" t="s">
        <v>3215</v>
      </c>
      <c r="M1489" s="63">
        <f t="shared" si="19"/>
        <v>4.7699999999999996</v>
      </c>
      <c r="O1489" s="36">
        <v>-34.299999999999997</v>
      </c>
    </row>
    <row r="1490" spans="1:15" ht="16" x14ac:dyDescent="0.2">
      <c r="A1490" s="9" t="s">
        <v>2584</v>
      </c>
      <c r="C1490" s="9" t="s">
        <v>482</v>
      </c>
      <c r="D1490" s="55" t="s">
        <v>725</v>
      </c>
      <c r="E1490" s="9" t="s">
        <v>128</v>
      </c>
      <c r="F1490" s="9" t="s">
        <v>404</v>
      </c>
      <c r="H1490" s="9">
        <v>2.7</v>
      </c>
      <c r="I1490" s="36" t="s">
        <v>2630</v>
      </c>
      <c r="J1490" s="36">
        <v>2.21</v>
      </c>
      <c r="K1490" s="61" t="s">
        <v>3215</v>
      </c>
      <c r="M1490" s="63">
        <f t="shared" si="19"/>
        <v>2.21</v>
      </c>
      <c r="O1490" s="36">
        <v>-35.4</v>
      </c>
    </row>
    <row r="1491" spans="1:15" ht="16" x14ac:dyDescent="0.2">
      <c r="A1491" s="9" t="s">
        <v>2584</v>
      </c>
      <c r="C1491" s="9" t="s">
        <v>482</v>
      </c>
      <c r="D1491" s="55" t="s">
        <v>725</v>
      </c>
      <c r="E1491" s="9" t="s">
        <v>196</v>
      </c>
      <c r="F1491" s="9" t="s">
        <v>404</v>
      </c>
      <c r="H1491" s="9">
        <v>2.7</v>
      </c>
      <c r="I1491" s="36" t="s">
        <v>2631</v>
      </c>
      <c r="J1491" s="36">
        <v>0.06</v>
      </c>
      <c r="K1491" s="61" t="s">
        <v>3215</v>
      </c>
      <c r="M1491" s="63">
        <f t="shared" si="19"/>
        <v>0.06</v>
      </c>
      <c r="O1491" s="36">
        <v>-34.200000000000003</v>
      </c>
    </row>
    <row r="1492" spans="1:15" ht="16" x14ac:dyDescent="0.2">
      <c r="A1492" s="9" t="s">
        <v>2584</v>
      </c>
      <c r="C1492" s="9" t="s">
        <v>482</v>
      </c>
      <c r="D1492" s="55" t="s">
        <v>725</v>
      </c>
      <c r="E1492" s="9" t="s">
        <v>128</v>
      </c>
      <c r="F1492" s="9" t="s">
        <v>404</v>
      </c>
      <c r="H1492" s="9">
        <v>2.7</v>
      </c>
      <c r="I1492" s="36" t="s">
        <v>2632</v>
      </c>
      <c r="J1492" s="36">
        <v>0.12</v>
      </c>
      <c r="K1492" s="61" t="s">
        <v>3215</v>
      </c>
      <c r="M1492" s="63">
        <f t="shared" si="19"/>
        <v>0.12</v>
      </c>
      <c r="O1492" s="36">
        <v>-27.9</v>
      </c>
    </row>
    <row r="1493" spans="1:15" ht="16" x14ac:dyDescent="0.2">
      <c r="A1493" s="9" t="s">
        <v>2584</v>
      </c>
      <c r="C1493" s="9" t="s">
        <v>482</v>
      </c>
      <c r="D1493" s="55" t="s">
        <v>725</v>
      </c>
      <c r="E1493" s="9" t="s">
        <v>2638</v>
      </c>
      <c r="F1493" s="9" t="s">
        <v>404</v>
      </c>
      <c r="H1493" s="9">
        <v>2.7</v>
      </c>
      <c r="I1493" s="36" t="s">
        <v>2633</v>
      </c>
      <c r="J1493" s="36">
        <v>0.06</v>
      </c>
      <c r="K1493" s="61" t="s">
        <v>3215</v>
      </c>
      <c r="M1493" s="63">
        <f t="shared" si="19"/>
        <v>0.06</v>
      </c>
      <c r="O1493" s="36">
        <v>-29.2</v>
      </c>
    </row>
    <row r="1494" spans="1:15" ht="16" x14ac:dyDescent="0.2">
      <c r="A1494" s="9" t="s">
        <v>2584</v>
      </c>
      <c r="C1494" s="9" t="s">
        <v>482</v>
      </c>
      <c r="D1494" s="55" t="s">
        <v>725</v>
      </c>
      <c r="E1494" s="9" t="s">
        <v>2638</v>
      </c>
      <c r="F1494" s="9" t="s">
        <v>404</v>
      </c>
      <c r="H1494" s="9">
        <v>2.7</v>
      </c>
      <c r="I1494" s="36" t="s">
        <v>2634</v>
      </c>
      <c r="J1494" s="36">
        <v>0</v>
      </c>
      <c r="K1494" s="61" t="s">
        <v>3215</v>
      </c>
      <c r="M1494" s="63">
        <f t="shared" si="19"/>
        <v>0</v>
      </c>
      <c r="O1494" s="36">
        <v>-27.2</v>
      </c>
    </row>
    <row r="1495" spans="1:15" ht="16" x14ac:dyDescent="0.2">
      <c r="A1495" s="9" t="s">
        <v>2584</v>
      </c>
      <c r="C1495" s="9" t="s">
        <v>482</v>
      </c>
      <c r="D1495" s="55" t="s">
        <v>725</v>
      </c>
      <c r="E1495" s="9" t="s">
        <v>128</v>
      </c>
      <c r="F1495" s="9" t="s">
        <v>404</v>
      </c>
      <c r="H1495" s="9">
        <v>2.7</v>
      </c>
      <c r="I1495" s="36" t="s">
        <v>2637</v>
      </c>
      <c r="J1495" s="36">
        <v>2.2400000000000002</v>
      </c>
      <c r="K1495" s="61" t="s">
        <v>3215</v>
      </c>
      <c r="M1495" s="63">
        <f t="shared" si="19"/>
        <v>2.2400000000000002</v>
      </c>
      <c r="O1495" s="36">
        <v>-30.5</v>
      </c>
    </row>
    <row r="1496" spans="1:15" ht="16" x14ac:dyDescent="0.2">
      <c r="A1496" s="9" t="s">
        <v>2584</v>
      </c>
      <c r="C1496" s="9" t="s">
        <v>482</v>
      </c>
      <c r="D1496" s="55" t="s">
        <v>725</v>
      </c>
      <c r="E1496" s="9" t="s">
        <v>196</v>
      </c>
      <c r="F1496" s="9" t="s">
        <v>404</v>
      </c>
      <c r="H1496" s="9">
        <v>2.7</v>
      </c>
      <c r="I1496" s="36" t="s">
        <v>2635</v>
      </c>
      <c r="J1496" s="36">
        <v>3.31</v>
      </c>
      <c r="K1496" s="61" t="s">
        <v>3215</v>
      </c>
      <c r="M1496" s="63">
        <f t="shared" si="19"/>
        <v>3.31</v>
      </c>
      <c r="O1496" s="36">
        <v>-34.299999999999997</v>
      </c>
    </row>
    <row r="1497" spans="1:15" ht="16" x14ac:dyDescent="0.2">
      <c r="A1497" s="9" t="s">
        <v>2584</v>
      </c>
      <c r="C1497" s="9" t="s">
        <v>482</v>
      </c>
      <c r="D1497" s="55" t="s">
        <v>725</v>
      </c>
      <c r="E1497" s="9" t="s">
        <v>128</v>
      </c>
      <c r="F1497" s="9" t="s">
        <v>404</v>
      </c>
      <c r="H1497" s="9">
        <v>2.7</v>
      </c>
      <c r="I1497" s="36" t="s">
        <v>2636</v>
      </c>
      <c r="J1497" s="36">
        <v>0.65</v>
      </c>
      <c r="K1497" s="61" t="s">
        <v>3215</v>
      </c>
      <c r="M1497" s="63">
        <f t="shared" si="19"/>
        <v>0.65</v>
      </c>
      <c r="O1497" s="36">
        <v>-15.5</v>
      </c>
    </row>
    <row r="1498" spans="1:15" ht="16" x14ac:dyDescent="0.2">
      <c r="A1498" s="9" t="s">
        <v>2639</v>
      </c>
      <c r="C1498" s="9" t="s">
        <v>13</v>
      </c>
      <c r="D1498" s="55" t="s">
        <v>2640</v>
      </c>
      <c r="E1498" s="9" t="s">
        <v>128</v>
      </c>
      <c r="F1498" s="9" t="s">
        <v>2695</v>
      </c>
      <c r="H1498" s="9">
        <v>2.2200000000000002</v>
      </c>
      <c r="I1498" s="36" t="s">
        <v>2641</v>
      </c>
      <c r="J1498" s="36">
        <v>0.83</v>
      </c>
      <c r="K1498" s="61" t="s">
        <v>3215</v>
      </c>
      <c r="M1498" s="63">
        <f t="shared" si="19"/>
        <v>0.83</v>
      </c>
      <c r="O1498" s="36">
        <v>-32.9</v>
      </c>
    </row>
    <row r="1499" spans="1:15" ht="16" x14ac:dyDescent="0.2">
      <c r="A1499" s="9" t="s">
        <v>2639</v>
      </c>
      <c r="C1499" s="9" t="s">
        <v>13</v>
      </c>
      <c r="D1499" s="55" t="s">
        <v>2640</v>
      </c>
      <c r="E1499" s="9" t="s">
        <v>128</v>
      </c>
      <c r="F1499" s="9" t="s">
        <v>2695</v>
      </c>
      <c r="H1499" s="9">
        <v>2.2200000000000002</v>
      </c>
      <c r="I1499" s="36" t="s">
        <v>2642</v>
      </c>
      <c r="J1499" s="36">
        <v>0.27</v>
      </c>
      <c r="K1499" s="61" t="s">
        <v>3215</v>
      </c>
      <c r="M1499" s="63">
        <f t="shared" si="19"/>
        <v>0.27</v>
      </c>
      <c r="O1499" s="36">
        <v>-30.3</v>
      </c>
    </row>
    <row r="1500" spans="1:15" ht="16" x14ac:dyDescent="0.2">
      <c r="A1500" s="9" t="s">
        <v>2639</v>
      </c>
      <c r="C1500" s="9" t="s">
        <v>13</v>
      </c>
      <c r="D1500" s="55" t="s">
        <v>2640</v>
      </c>
      <c r="E1500" s="9" t="s">
        <v>128</v>
      </c>
      <c r="F1500" s="9" t="s">
        <v>2695</v>
      </c>
      <c r="H1500" s="9">
        <v>2.2200000000000002</v>
      </c>
      <c r="I1500" s="36" t="s">
        <v>2643</v>
      </c>
      <c r="J1500" s="36">
        <v>0.59</v>
      </c>
      <c r="K1500" s="61" t="s">
        <v>3215</v>
      </c>
      <c r="M1500" s="63">
        <f t="shared" si="19"/>
        <v>0.59</v>
      </c>
      <c r="O1500" s="36">
        <v>-29.1</v>
      </c>
    </row>
    <row r="1501" spans="1:15" ht="16" x14ac:dyDescent="0.2">
      <c r="A1501" s="9" t="s">
        <v>2639</v>
      </c>
      <c r="C1501" s="9" t="s">
        <v>13</v>
      </c>
      <c r="D1501" s="55" t="s">
        <v>2648</v>
      </c>
      <c r="E1501" s="9" t="s">
        <v>128</v>
      </c>
      <c r="F1501" s="9" t="s">
        <v>2695</v>
      </c>
      <c r="H1501" s="9">
        <v>2.2200000000000002</v>
      </c>
      <c r="I1501" s="36" t="s">
        <v>2644</v>
      </c>
      <c r="J1501" s="36">
        <v>7.0000000000000007E-2</v>
      </c>
      <c r="K1501" s="61" t="s">
        <v>3215</v>
      </c>
      <c r="M1501" s="63">
        <f t="shared" si="19"/>
        <v>7.0000000000000007E-2</v>
      </c>
      <c r="O1501" s="36">
        <v>-25.8</v>
      </c>
    </row>
    <row r="1502" spans="1:15" ht="16" x14ac:dyDescent="0.2">
      <c r="A1502" s="9" t="s">
        <v>2639</v>
      </c>
      <c r="C1502" s="9" t="s">
        <v>13</v>
      </c>
      <c r="D1502" s="55" t="s">
        <v>2648</v>
      </c>
      <c r="E1502" s="9" t="s">
        <v>128</v>
      </c>
      <c r="F1502" s="9" t="s">
        <v>2695</v>
      </c>
      <c r="H1502" s="9">
        <v>2.2200000000000002</v>
      </c>
      <c r="I1502" s="36" t="s">
        <v>2645</v>
      </c>
      <c r="J1502" s="36">
        <v>0.09</v>
      </c>
      <c r="K1502" s="61" t="s">
        <v>3215</v>
      </c>
      <c r="M1502" s="63">
        <f t="shared" si="19"/>
        <v>0.09</v>
      </c>
      <c r="O1502" s="36">
        <v>-25.9</v>
      </c>
    </row>
    <row r="1503" spans="1:15" ht="16" x14ac:dyDescent="0.2">
      <c r="A1503" s="9" t="s">
        <v>2639</v>
      </c>
      <c r="C1503" s="9" t="s">
        <v>13</v>
      </c>
      <c r="D1503" s="55" t="s">
        <v>2648</v>
      </c>
      <c r="E1503" s="9" t="s">
        <v>128</v>
      </c>
      <c r="F1503" s="9" t="s">
        <v>2695</v>
      </c>
      <c r="H1503" s="9">
        <v>2.2200000000000002</v>
      </c>
      <c r="I1503" s="36" t="s">
        <v>2646</v>
      </c>
      <c r="J1503" s="36">
        <v>0.12</v>
      </c>
      <c r="K1503" s="61" t="s">
        <v>3215</v>
      </c>
      <c r="M1503" s="63">
        <f t="shared" si="19"/>
        <v>0.12</v>
      </c>
      <c r="O1503" s="36">
        <v>-24.3</v>
      </c>
    </row>
    <row r="1504" spans="1:15" ht="16" x14ac:dyDescent="0.2">
      <c r="A1504" s="9" t="s">
        <v>2639</v>
      </c>
      <c r="C1504" s="9" t="s">
        <v>13</v>
      </c>
      <c r="D1504" s="55" t="s">
        <v>2647</v>
      </c>
      <c r="E1504" s="9" t="s">
        <v>128</v>
      </c>
      <c r="F1504" s="9" t="s">
        <v>2695</v>
      </c>
      <c r="H1504" s="9">
        <v>2.2200000000000002</v>
      </c>
      <c r="I1504" s="36" t="s">
        <v>2649</v>
      </c>
      <c r="J1504" s="36">
        <v>0.56999999999999995</v>
      </c>
      <c r="K1504" s="61" t="s">
        <v>3215</v>
      </c>
      <c r="M1504" s="63">
        <f t="shared" si="19"/>
        <v>0.56999999999999995</v>
      </c>
      <c r="O1504" s="36">
        <v>-32.6</v>
      </c>
    </row>
    <row r="1505" spans="1:15" ht="16" x14ac:dyDescent="0.2">
      <c r="A1505" s="9" t="s">
        <v>2639</v>
      </c>
      <c r="C1505" s="9" t="s">
        <v>13</v>
      </c>
      <c r="D1505" s="55" t="s">
        <v>2647</v>
      </c>
      <c r="E1505" s="9" t="s">
        <v>128</v>
      </c>
      <c r="F1505" s="9" t="s">
        <v>2695</v>
      </c>
      <c r="H1505" s="9">
        <v>2.2200000000000002</v>
      </c>
      <c r="I1505" s="36" t="s">
        <v>2650</v>
      </c>
      <c r="J1505" s="36">
        <v>0.34</v>
      </c>
      <c r="K1505" s="61" t="s">
        <v>3215</v>
      </c>
      <c r="M1505" s="63">
        <f t="shared" si="19"/>
        <v>0.34</v>
      </c>
      <c r="O1505" s="36">
        <v>-31</v>
      </c>
    </row>
    <row r="1506" spans="1:15" ht="16" x14ac:dyDescent="0.2">
      <c r="A1506" s="9" t="s">
        <v>2639</v>
      </c>
      <c r="C1506" s="9" t="s">
        <v>13</v>
      </c>
      <c r="D1506" s="55" t="s">
        <v>2647</v>
      </c>
      <c r="E1506" s="9" t="s">
        <v>128</v>
      </c>
      <c r="F1506" s="9" t="s">
        <v>2695</v>
      </c>
      <c r="H1506" s="9">
        <v>2.2200000000000002</v>
      </c>
      <c r="I1506" s="36" t="s">
        <v>2651</v>
      </c>
      <c r="J1506" s="36">
        <v>0.94</v>
      </c>
      <c r="K1506" s="61" t="s">
        <v>3215</v>
      </c>
      <c r="M1506" s="63">
        <f t="shared" si="19"/>
        <v>0.94</v>
      </c>
      <c r="O1506" s="36">
        <v>-30</v>
      </c>
    </row>
    <row r="1507" spans="1:15" ht="16" x14ac:dyDescent="0.2">
      <c r="A1507" s="9" t="s">
        <v>2639</v>
      </c>
      <c r="C1507" s="9" t="s">
        <v>13</v>
      </c>
      <c r="D1507" s="55" t="s">
        <v>2647</v>
      </c>
      <c r="E1507" s="9" t="s">
        <v>128</v>
      </c>
      <c r="F1507" s="9" t="s">
        <v>2695</v>
      </c>
      <c r="H1507" s="9">
        <v>2.2200000000000002</v>
      </c>
      <c r="I1507" s="36" t="s">
        <v>2652</v>
      </c>
      <c r="J1507" s="36">
        <v>2.79</v>
      </c>
      <c r="K1507" s="61" t="s">
        <v>3215</v>
      </c>
      <c r="M1507" s="63">
        <f t="shared" si="19"/>
        <v>2.79</v>
      </c>
      <c r="O1507" s="36">
        <v>-31.9</v>
      </c>
    </row>
    <row r="1508" spans="1:15" ht="16" x14ac:dyDescent="0.2">
      <c r="A1508" s="9" t="s">
        <v>2639</v>
      </c>
      <c r="C1508" s="9" t="s">
        <v>13</v>
      </c>
      <c r="D1508" s="55" t="s">
        <v>2647</v>
      </c>
      <c r="E1508" s="9" t="s">
        <v>128</v>
      </c>
      <c r="F1508" s="9" t="s">
        <v>2695</v>
      </c>
      <c r="H1508" s="9">
        <v>2.2200000000000002</v>
      </c>
      <c r="I1508" s="36" t="s">
        <v>2653</v>
      </c>
      <c r="J1508" s="36">
        <v>2</v>
      </c>
      <c r="K1508" s="61" t="s">
        <v>3215</v>
      </c>
      <c r="M1508" s="63">
        <f t="shared" si="19"/>
        <v>2</v>
      </c>
      <c r="O1508" s="36">
        <v>-31.9</v>
      </c>
    </row>
    <row r="1509" spans="1:15" ht="16" x14ac:dyDescent="0.2">
      <c r="A1509" s="9" t="s">
        <v>2639</v>
      </c>
      <c r="C1509" s="9" t="s">
        <v>13</v>
      </c>
      <c r="D1509" s="55" t="s">
        <v>2647</v>
      </c>
      <c r="E1509" s="9" t="s">
        <v>128</v>
      </c>
      <c r="F1509" s="9" t="s">
        <v>2695</v>
      </c>
      <c r="H1509" s="9">
        <v>2.2200000000000002</v>
      </c>
      <c r="I1509" s="36" t="s">
        <v>2654</v>
      </c>
      <c r="J1509" s="36">
        <v>1.22</v>
      </c>
      <c r="K1509" s="61" t="s">
        <v>3215</v>
      </c>
      <c r="M1509" s="63">
        <f t="shared" si="19"/>
        <v>1.22</v>
      </c>
      <c r="O1509" s="36">
        <v>-26.7</v>
      </c>
    </row>
    <row r="1510" spans="1:15" ht="16" x14ac:dyDescent="0.2">
      <c r="A1510" s="9" t="s">
        <v>2639</v>
      </c>
      <c r="C1510" s="9" t="s">
        <v>13</v>
      </c>
      <c r="D1510" s="55" t="s">
        <v>2647</v>
      </c>
      <c r="E1510" s="9" t="s">
        <v>128</v>
      </c>
      <c r="F1510" s="9" t="s">
        <v>2695</v>
      </c>
      <c r="H1510" s="9">
        <v>2.2200000000000002</v>
      </c>
      <c r="I1510" s="36" t="s">
        <v>2655</v>
      </c>
      <c r="J1510" s="36">
        <v>0.73</v>
      </c>
      <c r="K1510" s="61" t="s">
        <v>3215</v>
      </c>
      <c r="M1510" s="63">
        <f t="shared" si="19"/>
        <v>0.73</v>
      </c>
      <c r="O1510" s="36">
        <v>-32.5</v>
      </c>
    </row>
    <row r="1511" spans="1:15" ht="16" x14ac:dyDescent="0.2">
      <c r="A1511" s="9" t="s">
        <v>2639</v>
      </c>
      <c r="C1511" s="9" t="s">
        <v>13</v>
      </c>
      <c r="D1511" s="55" t="s">
        <v>2647</v>
      </c>
      <c r="E1511" s="9" t="s">
        <v>128</v>
      </c>
      <c r="F1511" s="9" t="s">
        <v>2695</v>
      </c>
      <c r="H1511" s="9">
        <v>2.2200000000000002</v>
      </c>
      <c r="I1511" s="36" t="s">
        <v>2656</v>
      </c>
      <c r="J1511" s="36">
        <v>0.31</v>
      </c>
      <c r="K1511" s="61" t="s">
        <v>3215</v>
      </c>
      <c r="M1511" s="63">
        <f t="shared" si="19"/>
        <v>0.31</v>
      </c>
      <c r="O1511" s="36">
        <v>-29.8</v>
      </c>
    </row>
    <row r="1512" spans="1:15" ht="16" x14ac:dyDescent="0.2">
      <c r="A1512" s="9" t="s">
        <v>2639</v>
      </c>
      <c r="C1512" s="9" t="s">
        <v>13</v>
      </c>
      <c r="D1512" s="55" t="s">
        <v>2647</v>
      </c>
      <c r="E1512" s="9" t="s">
        <v>128</v>
      </c>
      <c r="F1512" s="9" t="s">
        <v>2695</v>
      </c>
      <c r="H1512" s="9">
        <v>2.2200000000000002</v>
      </c>
      <c r="I1512" s="36" t="s">
        <v>2657</v>
      </c>
      <c r="J1512" s="36">
        <v>0.69</v>
      </c>
      <c r="K1512" s="61" t="s">
        <v>3215</v>
      </c>
      <c r="M1512" s="63">
        <f t="shared" si="19"/>
        <v>0.69</v>
      </c>
      <c r="O1512" s="36">
        <v>-27</v>
      </c>
    </row>
    <row r="1513" spans="1:15" ht="16" x14ac:dyDescent="0.2">
      <c r="A1513" s="9" t="s">
        <v>2639</v>
      </c>
      <c r="C1513" s="9" t="s">
        <v>13</v>
      </c>
      <c r="D1513" s="55" t="s">
        <v>2647</v>
      </c>
      <c r="E1513" s="9" t="s">
        <v>128</v>
      </c>
      <c r="F1513" s="9" t="s">
        <v>2695</v>
      </c>
      <c r="H1513" s="9">
        <v>2.2200000000000002</v>
      </c>
      <c r="I1513" s="36" t="s">
        <v>2658</v>
      </c>
      <c r="J1513" s="36">
        <v>0.37</v>
      </c>
      <c r="K1513" s="61" t="s">
        <v>3215</v>
      </c>
      <c r="M1513" s="63">
        <f t="shared" si="19"/>
        <v>0.37</v>
      </c>
      <c r="O1513" s="36">
        <v>-29.6</v>
      </c>
    </row>
    <row r="1514" spans="1:15" ht="16" x14ac:dyDescent="0.2">
      <c r="A1514" s="9" t="s">
        <v>2639</v>
      </c>
      <c r="C1514" s="9" t="s">
        <v>13</v>
      </c>
      <c r="D1514" s="55" t="s">
        <v>2647</v>
      </c>
      <c r="E1514" s="9" t="s">
        <v>128</v>
      </c>
      <c r="F1514" s="9" t="s">
        <v>2695</v>
      </c>
      <c r="H1514" s="9">
        <v>2.2200000000000002</v>
      </c>
      <c r="I1514" s="36" t="s">
        <v>2659</v>
      </c>
      <c r="J1514" s="36">
        <v>0.37</v>
      </c>
      <c r="K1514" s="61" t="s">
        <v>3215</v>
      </c>
      <c r="M1514" s="63">
        <f t="shared" si="19"/>
        <v>0.37</v>
      </c>
      <c r="O1514" s="36">
        <v>-29</v>
      </c>
    </row>
    <row r="1515" spans="1:15" ht="16" x14ac:dyDescent="0.2">
      <c r="A1515" s="9" t="s">
        <v>2639</v>
      </c>
      <c r="C1515" s="9" t="s">
        <v>13</v>
      </c>
      <c r="D1515" s="55" t="s">
        <v>2647</v>
      </c>
      <c r="E1515" s="9" t="s">
        <v>128</v>
      </c>
      <c r="F1515" s="9" t="s">
        <v>2695</v>
      </c>
      <c r="H1515" s="9">
        <v>2.2200000000000002</v>
      </c>
      <c r="I1515" s="36" t="s">
        <v>2660</v>
      </c>
      <c r="J1515" s="36">
        <v>0.81</v>
      </c>
      <c r="K1515" s="61" t="s">
        <v>3215</v>
      </c>
      <c r="M1515" s="63">
        <f t="shared" si="19"/>
        <v>0.81</v>
      </c>
      <c r="O1515" s="36">
        <v>-32.200000000000003</v>
      </c>
    </row>
    <row r="1516" spans="1:15" ht="16" x14ac:dyDescent="0.2">
      <c r="A1516" s="9" t="s">
        <v>2639</v>
      </c>
      <c r="C1516" s="9" t="s">
        <v>13</v>
      </c>
      <c r="D1516" s="55" t="s">
        <v>2661</v>
      </c>
      <c r="E1516" s="9" t="s">
        <v>128</v>
      </c>
      <c r="F1516" s="9" t="s">
        <v>404</v>
      </c>
      <c r="H1516" s="9">
        <v>2.56</v>
      </c>
      <c r="I1516" s="36" t="s">
        <v>2662</v>
      </c>
      <c r="J1516" s="36">
        <v>1.9</v>
      </c>
      <c r="K1516" s="61" t="s">
        <v>3215</v>
      </c>
      <c r="M1516" s="63">
        <f t="shared" si="19"/>
        <v>1.9</v>
      </c>
      <c r="O1516" s="36">
        <v>-32.200000000000003</v>
      </c>
    </row>
    <row r="1517" spans="1:15" ht="16" x14ac:dyDescent="0.2">
      <c r="A1517" s="9" t="s">
        <v>2639</v>
      </c>
      <c r="C1517" s="9" t="s">
        <v>13</v>
      </c>
      <c r="D1517" s="55" t="s">
        <v>2661</v>
      </c>
      <c r="E1517" s="9" t="s">
        <v>128</v>
      </c>
      <c r="F1517" s="9" t="s">
        <v>404</v>
      </c>
      <c r="H1517" s="9">
        <v>2.56</v>
      </c>
      <c r="I1517" s="36" t="s">
        <v>2663</v>
      </c>
      <c r="J1517" s="36">
        <v>1.56</v>
      </c>
      <c r="K1517" s="61" t="s">
        <v>3215</v>
      </c>
      <c r="M1517" s="63">
        <f t="shared" si="19"/>
        <v>1.56</v>
      </c>
      <c r="O1517" s="36">
        <v>-35</v>
      </c>
    </row>
    <row r="1518" spans="1:15" ht="16" x14ac:dyDescent="0.2">
      <c r="A1518" s="9" t="s">
        <v>2639</v>
      </c>
      <c r="C1518" s="9" t="s">
        <v>13</v>
      </c>
      <c r="D1518" s="55" t="s">
        <v>2661</v>
      </c>
      <c r="E1518" s="9" t="s">
        <v>128</v>
      </c>
      <c r="F1518" s="9" t="s">
        <v>404</v>
      </c>
      <c r="H1518" s="9">
        <v>2.56</v>
      </c>
      <c r="I1518" s="36" t="s">
        <v>2664</v>
      </c>
      <c r="J1518" s="36">
        <v>1.86</v>
      </c>
      <c r="K1518" s="61" t="s">
        <v>3215</v>
      </c>
      <c r="M1518" s="63">
        <f t="shared" si="19"/>
        <v>1.86</v>
      </c>
      <c r="O1518" s="36">
        <v>-35.5</v>
      </c>
    </row>
    <row r="1519" spans="1:15" ht="16" x14ac:dyDescent="0.2">
      <c r="A1519" s="9" t="s">
        <v>2639</v>
      </c>
      <c r="C1519" s="9" t="s">
        <v>13</v>
      </c>
      <c r="D1519" s="55" t="s">
        <v>2661</v>
      </c>
      <c r="E1519" s="9" t="s">
        <v>128</v>
      </c>
      <c r="F1519" s="9" t="s">
        <v>404</v>
      </c>
      <c r="H1519" s="9">
        <v>2.56</v>
      </c>
      <c r="I1519" s="36" t="s">
        <v>2665</v>
      </c>
      <c r="J1519" s="36">
        <v>1.72</v>
      </c>
      <c r="K1519" s="61" t="s">
        <v>3215</v>
      </c>
      <c r="M1519" s="63">
        <f t="shared" si="19"/>
        <v>1.72</v>
      </c>
      <c r="O1519" s="36">
        <v>-29.7</v>
      </c>
    </row>
    <row r="1520" spans="1:15" ht="16" x14ac:dyDescent="0.2">
      <c r="A1520" s="9" t="s">
        <v>2639</v>
      </c>
      <c r="C1520" s="9" t="s">
        <v>13</v>
      </c>
      <c r="D1520" s="55" t="s">
        <v>2661</v>
      </c>
      <c r="E1520" s="9" t="s">
        <v>128</v>
      </c>
      <c r="F1520" s="9" t="s">
        <v>404</v>
      </c>
      <c r="H1520" s="9">
        <v>2.56</v>
      </c>
      <c r="I1520" s="36" t="s">
        <v>2666</v>
      </c>
      <c r="J1520" s="36">
        <v>1.33</v>
      </c>
      <c r="K1520" s="61" t="s">
        <v>3215</v>
      </c>
      <c r="M1520" s="63">
        <f t="shared" si="19"/>
        <v>1.33</v>
      </c>
      <c r="O1520" s="36">
        <v>-30</v>
      </c>
    </row>
    <row r="1521" spans="1:15" ht="16" x14ac:dyDescent="0.2">
      <c r="A1521" s="9" t="s">
        <v>2639</v>
      </c>
      <c r="C1521" s="9" t="s">
        <v>13</v>
      </c>
      <c r="D1521" s="55" t="s">
        <v>2661</v>
      </c>
      <c r="E1521" s="9" t="s">
        <v>128</v>
      </c>
      <c r="F1521" s="9" t="s">
        <v>404</v>
      </c>
      <c r="H1521" s="9">
        <v>2.56</v>
      </c>
      <c r="I1521" s="36" t="s">
        <v>2667</v>
      </c>
      <c r="J1521" s="36">
        <v>1.69</v>
      </c>
      <c r="K1521" s="61" t="s">
        <v>3215</v>
      </c>
      <c r="M1521" s="63">
        <f t="shared" si="19"/>
        <v>1.69</v>
      </c>
      <c r="O1521" s="36">
        <v>-33.200000000000003</v>
      </c>
    </row>
    <row r="1522" spans="1:15" ht="16" x14ac:dyDescent="0.2">
      <c r="A1522" s="9" t="s">
        <v>2639</v>
      </c>
      <c r="C1522" s="9" t="s">
        <v>13</v>
      </c>
      <c r="D1522" s="55" t="s">
        <v>2661</v>
      </c>
      <c r="E1522" s="9" t="s">
        <v>128</v>
      </c>
      <c r="F1522" s="9" t="s">
        <v>404</v>
      </c>
      <c r="H1522" s="9">
        <v>2.56</v>
      </c>
      <c r="I1522" s="36" t="s">
        <v>2668</v>
      </c>
      <c r="J1522" s="36">
        <v>1.54</v>
      </c>
      <c r="K1522" s="61" t="s">
        <v>3215</v>
      </c>
      <c r="M1522" s="63">
        <f t="shared" si="19"/>
        <v>1.54</v>
      </c>
      <c r="O1522" s="36">
        <v>-34.1</v>
      </c>
    </row>
    <row r="1523" spans="1:15" ht="16" x14ac:dyDescent="0.2">
      <c r="A1523" s="9" t="s">
        <v>2639</v>
      </c>
      <c r="C1523" s="9" t="s">
        <v>13</v>
      </c>
      <c r="D1523" s="55" t="s">
        <v>2669</v>
      </c>
      <c r="E1523" s="9" t="s">
        <v>128</v>
      </c>
      <c r="F1523" s="9" t="s">
        <v>404</v>
      </c>
      <c r="H1523" s="9">
        <v>2.65</v>
      </c>
      <c r="I1523" s="36" t="s">
        <v>2670</v>
      </c>
      <c r="J1523" s="36">
        <v>0.12</v>
      </c>
      <c r="K1523" s="61" t="s">
        <v>3215</v>
      </c>
      <c r="M1523" s="63">
        <f t="shared" si="19"/>
        <v>0.12</v>
      </c>
      <c r="O1523" s="36">
        <v>-23.8</v>
      </c>
    </row>
    <row r="1524" spans="1:15" ht="16" x14ac:dyDescent="0.2">
      <c r="A1524" s="9" t="s">
        <v>2639</v>
      </c>
      <c r="C1524" s="9" t="s">
        <v>13</v>
      </c>
      <c r="D1524" s="55" t="s">
        <v>2669</v>
      </c>
      <c r="E1524" s="9" t="s">
        <v>128</v>
      </c>
      <c r="F1524" s="9" t="s">
        <v>404</v>
      </c>
      <c r="H1524" s="9">
        <v>2.65</v>
      </c>
      <c r="I1524" s="36" t="s">
        <v>2671</v>
      </c>
      <c r="J1524" s="36">
        <v>0.13</v>
      </c>
      <c r="K1524" s="61" t="s">
        <v>3215</v>
      </c>
      <c r="M1524" s="63">
        <f t="shared" si="19"/>
        <v>0.13</v>
      </c>
      <c r="O1524" s="36">
        <v>-24.5</v>
      </c>
    </row>
    <row r="1525" spans="1:15" ht="16" x14ac:dyDescent="0.2">
      <c r="A1525" s="9" t="s">
        <v>2639</v>
      </c>
      <c r="C1525" s="9" t="s">
        <v>13</v>
      </c>
      <c r="D1525" s="55" t="s">
        <v>2669</v>
      </c>
      <c r="E1525" s="9" t="s">
        <v>128</v>
      </c>
      <c r="F1525" s="9" t="s">
        <v>404</v>
      </c>
      <c r="H1525" s="9">
        <v>2.65</v>
      </c>
      <c r="I1525" s="36" t="s">
        <v>2672</v>
      </c>
      <c r="J1525" s="36">
        <v>0.2</v>
      </c>
      <c r="K1525" s="61" t="s">
        <v>3215</v>
      </c>
      <c r="M1525" s="63">
        <f t="shared" si="19"/>
        <v>0.2</v>
      </c>
      <c r="O1525" s="36">
        <v>-17.899999999999999</v>
      </c>
    </row>
    <row r="1526" spans="1:15" ht="16" x14ac:dyDescent="0.2">
      <c r="A1526" s="9" t="s">
        <v>2639</v>
      </c>
      <c r="C1526" s="9" t="s">
        <v>13</v>
      </c>
      <c r="D1526" s="55" t="s">
        <v>2694</v>
      </c>
      <c r="E1526" s="9" t="s">
        <v>128</v>
      </c>
      <c r="F1526" s="9" t="s">
        <v>404</v>
      </c>
      <c r="H1526" s="9">
        <v>2.63</v>
      </c>
      <c r="I1526" s="36" t="s">
        <v>2673</v>
      </c>
      <c r="J1526" s="36">
        <v>0.25</v>
      </c>
      <c r="K1526" s="61" t="s">
        <v>3215</v>
      </c>
      <c r="M1526" s="63">
        <f t="shared" si="19"/>
        <v>0.25</v>
      </c>
      <c r="O1526" s="36">
        <v>-30.1</v>
      </c>
    </row>
    <row r="1527" spans="1:15" ht="16" x14ac:dyDescent="0.2">
      <c r="A1527" s="9" t="s">
        <v>2639</v>
      </c>
      <c r="C1527" s="9" t="s">
        <v>13</v>
      </c>
      <c r="D1527" s="55" t="s">
        <v>2694</v>
      </c>
      <c r="E1527" s="9" t="s">
        <v>128</v>
      </c>
      <c r="F1527" s="9" t="s">
        <v>404</v>
      </c>
      <c r="H1527" s="9">
        <v>2.63</v>
      </c>
      <c r="I1527" s="36" t="s">
        <v>2674</v>
      </c>
      <c r="J1527" s="36">
        <v>0.21</v>
      </c>
      <c r="K1527" s="61" t="s">
        <v>3215</v>
      </c>
      <c r="M1527" s="63">
        <f t="shared" si="19"/>
        <v>0.21</v>
      </c>
      <c r="O1527" s="36">
        <v>-30.6</v>
      </c>
    </row>
    <row r="1528" spans="1:15" ht="32" x14ac:dyDescent="0.2">
      <c r="A1528" s="9" t="s">
        <v>2639</v>
      </c>
      <c r="C1528" s="9" t="s">
        <v>13</v>
      </c>
      <c r="D1528" s="55" t="s">
        <v>3033</v>
      </c>
      <c r="E1528" s="9" t="s">
        <v>128</v>
      </c>
      <c r="F1528" s="9" t="s">
        <v>404</v>
      </c>
      <c r="H1528" s="9">
        <v>2.72</v>
      </c>
      <c r="I1528" s="36" t="s">
        <v>2675</v>
      </c>
      <c r="J1528" s="36">
        <v>0.21</v>
      </c>
      <c r="K1528" s="61" t="s">
        <v>3215</v>
      </c>
      <c r="M1528" s="63">
        <f t="shared" si="19"/>
        <v>0.21</v>
      </c>
      <c r="O1528" s="36">
        <v>-31.7</v>
      </c>
    </row>
    <row r="1529" spans="1:15" ht="32" x14ac:dyDescent="0.2">
      <c r="A1529" s="9" t="s">
        <v>2639</v>
      </c>
      <c r="C1529" s="9" t="s">
        <v>13</v>
      </c>
      <c r="D1529" s="55" t="s">
        <v>3033</v>
      </c>
      <c r="E1529" s="9" t="s">
        <v>128</v>
      </c>
      <c r="F1529" s="9" t="s">
        <v>404</v>
      </c>
      <c r="H1529" s="9">
        <v>2.72</v>
      </c>
      <c r="I1529" s="36" t="s">
        <v>2676</v>
      </c>
      <c r="J1529" s="36">
        <v>0.09</v>
      </c>
      <c r="K1529" s="61" t="s">
        <v>3215</v>
      </c>
      <c r="M1529" s="63">
        <f t="shared" si="19"/>
        <v>0.09</v>
      </c>
      <c r="O1529" s="36">
        <v>-25</v>
      </c>
    </row>
    <row r="1530" spans="1:15" ht="32" x14ac:dyDescent="0.2">
      <c r="A1530" s="9" t="s">
        <v>2639</v>
      </c>
      <c r="C1530" s="9" t="s">
        <v>13</v>
      </c>
      <c r="D1530" s="55" t="s">
        <v>3033</v>
      </c>
      <c r="E1530" s="9" t="s">
        <v>128</v>
      </c>
      <c r="F1530" s="9" t="s">
        <v>404</v>
      </c>
      <c r="H1530" s="9">
        <v>2.72</v>
      </c>
      <c r="I1530" s="36" t="s">
        <v>2677</v>
      </c>
      <c r="J1530" s="36">
        <v>0.18</v>
      </c>
      <c r="K1530" s="61" t="s">
        <v>3215</v>
      </c>
      <c r="M1530" s="63">
        <f t="shared" si="19"/>
        <v>0.18</v>
      </c>
      <c r="O1530" s="36">
        <v>-27.6</v>
      </c>
    </row>
    <row r="1531" spans="1:15" ht="32" x14ac:dyDescent="0.2">
      <c r="A1531" s="9" t="s">
        <v>2639</v>
      </c>
      <c r="C1531" s="9" t="s">
        <v>13</v>
      </c>
      <c r="D1531" s="55" t="s">
        <v>3033</v>
      </c>
      <c r="E1531" s="9" t="s">
        <v>128</v>
      </c>
      <c r="F1531" s="9" t="s">
        <v>404</v>
      </c>
      <c r="H1531" s="9">
        <v>2.72</v>
      </c>
      <c r="I1531" s="36" t="s">
        <v>2678</v>
      </c>
      <c r="J1531" s="36">
        <v>0.18</v>
      </c>
      <c r="K1531" s="61" t="s">
        <v>3215</v>
      </c>
      <c r="M1531" s="63">
        <f t="shared" si="19"/>
        <v>0.18</v>
      </c>
      <c r="O1531" s="36">
        <v>-30.3</v>
      </c>
    </row>
    <row r="1532" spans="1:15" ht="32" x14ac:dyDescent="0.2">
      <c r="A1532" s="9" t="s">
        <v>2639</v>
      </c>
      <c r="C1532" s="9" t="s">
        <v>13</v>
      </c>
      <c r="D1532" s="55" t="s">
        <v>3033</v>
      </c>
      <c r="E1532" s="9" t="s">
        <v>128</v>
      </c>
      <c r="F1532" s="9" t="s">
        <v>404</v>
      </c>
      <c r="H1532" s="9">
        <v>2.72</v>
      </c>
      <c r="I1532" s="36" t="s">
        <v>2679</v>
      </c>
      <c r="J1532" s="36">
        <v>0.23</v>
      </c>
      <c r="K1532" s="61" t="s">
        <v>3215</v>
      </c>
      <c r="M1532" s="63">
        <f t="shared" si="19"/>
        <v>0.23</v>
      </c>
      <c r="O1532" s="36">
        <v>-32.700000000000003</v>
      </c>
    </row>
    <row r="1533" spans="1:15" ht="32" x14ac:dyDescent="0.2">
      <c r="A1533" s="9" t="s">
        <v>2639</v>
      </c>
      <c r="C1533" s="9" t="s">
        <v>13</v>
      </c>
      <c r="D1533" s="55" t="s">
        <v>3033</v>
      </c>
      <c r="E1533" s="9" t="s">
        <v>128</v>
      </c>
      <c r="F1533" s="9" t="s">
        <v>404</v>
      </c>
      <c r="H1533" s="9">
        <v>2.72</v>
      </c>
      <c r="I1533" s="36" t="s">
        <v>2680</v>
      </c>
      <c r="J1533" s="36">
        <v>0.11</v>
      </c>
      <c r="K1533" s="61" t="s">
        <v>3215</v>
      </c>
      <c r="M1533" s="63">
        <f t="shared" si="19"/>
        <v>0.11</v>
      </c>
      <c r="O1533" s="36">
        <v>-27.2</v>
      </c>
    </row>
    <row r="1534" spans="1:15" ht="32" x14ac:dyDescent="0.2">
      <c r="A1534" s="9" t="s">
        <v>2639</v>
      </c>
      <c r="C1534" s="9" t="s">
        <v>13</v>
      </c>
      <c r="D1534" s="55" t="s">
        <v>3033</v>
      </c>
      <c r="E1534" s="9" t="s">
        <v>128</v>
      </c>
      <c r="F1534" s="9" t="s">
        <v>404</v>
      </c>
      <c r="H1534" s="9">
        <v>2.72</v>
      </c>
      <c r="I1534" s="36" t="s">
        <v>2681</v>
      </c>
      <c r="J1534" s="36">
        <v>0.15</v>
      </c>
      <c r="K1534" s="61" t="s">
        <v>3215</v>
      </c>
      <c r="M1534" s="63">
        <f t="shared" si="19"/>
        <v>0.15</v>
      </c>
      <c r="O1534" s="36">
        <v>-27.4</v>
      </c>
    </row>
    <row r="1535" spans="1:15" ht="32" x14ac:dyDescent="0.2">
      <c r="A1535" s="9" t="s">
        <v>2639</v>
      </c>
      <c r="C1535" s="9" t="s">
        <v>13</v>
      </c>
      <c r="D1535" s="55" t="s">
        <v>3034</v>
      </c>
      <c r="E1535" s="9" t="s">
        <v>128</v>
      </c>
      <c r="F1535" s="9" t="s">
        <v>404</v>
      </c>
      <c r="H1535" s="9">
        <v>2.72</v>
      </c>
      <c r="I1535" s="36" t="s">
        <v>2682</v>
      </c>
      <c r="J1535" s="36">
        <v>0.11</v>
      </c>
      <c r="K1535" s="61" t="s">
        <v>3215</v>
      </c>
      <c r="M1535" s="63">
        <f t="shared" si="19"/>
        <v>0.11</v>
      </c>
      <c r="O1535" s="36">
        <v>-27.9</v>
      </c>
    </row>
    <row r="1536" spans="1:15" ht="32" x14ac:dyDescent="0.2">
      <c r="A1536" s="9" t="s">
        <v>2639</v>
      </c>
      <c r="C1536" s="9" t="s">
        <v>13</v>
      </c>
      <c r="D1536" s="55" t="s">
        <v>3034</v>
      </c>
      <c r="E1536" s="9" t="s">
        <v>128</v>
      </c>
      <c r="F1536" s="9" t="s">
        <v>404</v>
      </c>
      <c r="H1536" s="9">
        <v>2.72</v>
      </c>
      <c r="I1536" s="36" t="s">
        <v>2683</v>
      </c>
      <c r="J1536" s="36">
        <v>0.15</v>
      </c>
      <c r="K1536" s="61" t="s">
        <v>3215</v>
      </c>
      <c r="M1536" s="63">
        <f t="shared" si="19"/>
        <v>0.15</v>
      </c>
      <c r="O1536" s="36">
        <v>-26.2</v>
      </c>
    </row>
    <row r="1537" spans="1:15" ht="32" x14ac:dyDescent="0.2">
      <c r="A1537" s="9" t="s">
        <v>2639</v>
      </c>
      <c r="C1537" s="9" t="s">
        <v>13</v>
      </c>
      <c r="D1537" s="55" t="s">
        <v>3034</v>
      </c>
      <c r="E1537" s="9" t="s">
        <v>128</v>
      </c>
      <c r="F1537" s="9" t="s">
        <v>404</v>
      </c>
      <c r="H1537" s="9">
        <v>2.72</v>
      </c>
      <c r="I1537" s="36" t="s">
        <v>2684</v>
      </c>
      <c r="J1537" s="36">
        <v>0.17</v>
      </c>
      <c r="K1537" s="61" t="s">
        <v>3215</v>
      </c>
      <c r="M1537" s="63">
        <f t="shared" si="19"/>
        <v>0.17</v>
      </c>
      <c r="O1537" s="36">
        <v>-26.4</v>
      </c>
    </row>
    <row r="1538" spans="1:15" ht="32" x14ac:dyDescent="0.2">
      <c r="A1538" s="9" t="s">
        <v>2639</v>
      </c>
      <c r="C1538" s="9" t="s">
        <v>13</v>
      </c>
      <c r="D1538" s="55" t="s">
        <v>3034</v>
      </c>
      <c r="E1538" s="9" t="s">
        <v>128</v>
      </c>
      <c r="F1538" s="9" t="s">
        <v>404</v>
      </c>
      <c r="H1538" s="9">
        <v>2.72</v>
      </c>
      <c r="I1538" s="36" t="s">
        <v>2685</v>
      </c>
      <c r="J1538" s="36">
        <v>0.15</v>
      </c>
      <c r="K1538" s="61" t="s">
        <v>3215</v>
      </c>
      <c r="M1538" s="63">
        <f t="shared" si="19"/>
        <v>0.15</v>
      </c>
      <c r="O1538" s="36">
        <v>-26.6</v>
      </c>
    </row>
    <row r="1539" spans="1:15" ht="32" x14ac:dyDescent="0.2">
      <c r="A1539" s="9" t="s">
        <v>2639</v>
      </c>
      <c r="C1539" s="9" t="s">
        <v>13</v>
      </c>
      <c r="D1539" s="55" t="s">
        <v>3034</v>
      </c>
      <c r="E1539" s="9" t="s">
        <v>128</v>
      </c>
      <c r="F1539" s="9" t="s">
        <v>404</v>
      </c>
      <c r="H1539" s="9">
        <v>2.72</v>
      </c>
      <c r="I1539" s="36" t="s">
        <v>2686</v>
      </c>
      <c r="J1539" s="36">
        <v>0.23</v>
      </c>
      <c r="K1539" s="61" t="s">
        <v>3215</v>
      </c>
      <c r="M1539" s="63">
        <f t="shared" si="19"/>
        <v>0.23</v>
      </c>
      <c r="O1539" s="36">
        <v>-31.7</v>
      </c>
    </row>
    <row r="1540" spans="1:15" ht="32" x14ac:dyDescent="0.2">
      <c r="A1540" s="9" t="s">
        <v>2639</v>
      </c>
      <c r="C1540" s="9" t="s">
        <v>13</v>
      </c>
      <c r="D1540" s="55" t="s">
        <v>3034</v>
      </c>
      <c r="E1540" s="9" t="s">
        <v>128</v>
      </c>
      <c r="F1540" s="9" t="s">
        <v>404</v>
      </c>
      <c r="H1540" s="9">
        <v>2.72</v>
      </c>
      <c r="I1540" s="36" t="s">
        <v>2687</v>
      </c>
      <c r="J1540" s="36">
        <v>0.28000000000000003</v>
      </c>
      <c r="K1540" s="61" t="s">
        <v>3215</v>
      </c>
      <c r="M1540" s="63">
        <f t="shared" si="19"/>
        <v>0.28000000000000003</v>
      </c>
      <c r="O1540" s="36">
        <v>-32.799999999999997</v>
      </c>
    </row>
    <row r="1541" spans="1:15" ht="32" x14ac:dyDescent="0.2">
      <c r="A1541" s="9" t="s">
        <v>2639</v>
      </c>
      <c r="C1541" s="9" t="s">
        <v>13</v>
      </c>
      <c r="D1541" s="55" t="s">
        <v>3034</v>
      </c>
      <c r="E1541" s="9" t="s">
        <v>128</v>
      </c>
      <c r="F1541" s="9" t="s">
        <v>404</v>
      </c>
      <c r="H1541" s="9">
        <v>2.72</v>
      </c>
      <c r="I1541" s="36" t="s">
        <v>2688</v>
      </c>
      <c r="J1541" s="36">
        <v>0.2</v>
      </c>
      <c r="K1541" s="61" t="s">
        <v>3215</v>
      </c>
      <c r="M1541" s="63">
        <f t="shared" si="19"/>
        <v>0.2</v>
      </c>
      <c r="O1541" s="36">
        <v>-34.5</v>
      </c>
    </row>
    <row r="1542" spans="1:15" ht="32" x14ac:dyDescent="0.2">
      <c r="A1542" s="9" t="s">
        <v>2639</v>
      </c>
      <c r="C1542" s="9" t="s">
        <v>13</v>
      </c>
      <c r="D1542" s="55" t="s">
        <v>3034</v>
      </c>
      <c r="E1542" s="9" t="s">
        <v>128</v>
      </c>
      <c r="F1542" s="9" t="s">
        <v>404</v>
      </c>
      <c r="H1542" s="9">
        <v>2.72</v>
      </c>
      <c r="I1542" s="36" t="s">
        <v>2689</v>
      </c>
      <c r="J1542" s="36">
        <v>7.0000000000000007E-2</v>
      </c>
      <c r="K1542" s="61" t="s">
        <v>3215</v>
      </c>
      <c r="M1542" s="63">
        <f t="shared" si="19"/>
        <v>7.0000000000000007E-2</v>
      </c>
      <c r="O1542" s="36">
        <v>-29.1</v>
      </c>
    </row>
    <row r="1543" spans="1:15" ht="32" x14ac:dyDescent="0.2">
      <c r="A1543" s="9" t="s">
        <v>2639</v>
      </c>
      <c r="C1543" s="9" t="s">
        <v>13</v>
      </c>
      <c r="D1543" s="55" t="s">
        <v>3035</v>
      </c>
      <c r="E1543" s="9" t="s">
        <v>128</v>
      </c>
      <c r="F1543" s="9" t="s">
        <v>404</v>
      </c>
      <c r="H1543" s="9">
        <v>2.91</v>
      </c>
      <c r="I1543" s="36" t="s">
        <v>2690</v>
      </c>
      <c r="J1543" s="36">
        <v>0.33</v>
      </c>
      <c r="K1543" s="61" t="s">
        <v>3215</v>
      </c>
      <c r="M1543" s="63">
        <f t="shared" si="19"/>
        <v>0.33</v>
      </c>
      <c r="O1543" s="36">
        <v>-31.5</v>
      </c>
    </row>
    <row r="1544" spans="1:15" ht="32" x14ac:dyDescent="0.2">
      <c r="A1544" s="9" t="s">
        <v>2639</v>
      </c>
      <c r="C1544" s="9" t="s">
        <v>13</v>
      </c>
      <c r="D1544" s="55" t="s">
        <v>3035</v>
      </c>
      <c r="E1544" s="9" t="s">
        <v>128</v>
      </c>
      <c r="F1544" s="9" t="s">
        <v>404</v>
      </c>
      <c r="H1544" s="9">
        <v>2.91</v>
      </c>
      <c r="I1544" s="36" t="s">
        <v>2691</v>
      </c>
      <c r="J1544" s="36">
        <v>0.31</v>
      </c>
      <c r="K1544" s="61" t="s">
        <v>3215</v>
      </c>
      <c r="M1544" s="63">
        <f t="shared" ref="M1544:M1607" si="20">J1544</f>
        <v>0.31</v>
      </c>
      <c r="O1544" s="36">
        <v>-29</v>
      </c>
    </row>
    <row r="1545" spans="1:15" ht="16" x14ac:dyDescent="0.2">
      <c r="A1545" s="9" t="s">
        <v>2639</v>
      </c>
      <c r="C1545" s="9" t="s">
        <v>13</v>
      </c>
      <c r="D1545" s="55" t="s">
        <v>2693</v>
      </c>
      <c r="E1545" s="9" t="s">
        <v>128</v>
      </c>
      <c r="F1545" s="9" t="s">
        <v>404</v>
      </c>
      <c r="H1545" s="9">
        <v>3</v>
      </c>
      <c r="I1545" s="36" t="s">
        <v>2692</v>
      </c>
      <c r="J1545" s="36">
        <v>0.32</v>
      </c>
      <c r="K1545" s="61" t="s">
        <v>3215</v>
      </c>
      <c r="M1545" s="63">
        <f t="shared" si="20"/>
        <v>0.32</v>
      </c>
      <c r="O1545" s="36">
        <v>-30.3</v>
      </c>
    </row>
    <row r="1546" spans="1:15" ht="16" x14ac:dyDescent="0.2">
      <c r="A1546" s="9" t="s">
        <v>2704</v>
      </c>
      <c r="C1546" s="9" t="s">
        <v>13</v>
      </c>
      <c r="D1546" s="55" t="s">
        <v>701</v>
      </c>
      <c r="E1546" s="9" t="s">
        <v>6</v>
      </c>
      <c r="F1546" s="9" t="s">
        <v>404</v>
      </c>
      <c r="H1546" s="9">
        <v>3.4</v>
      </c>
      <c r="I1546" s="36" t="s">
        <v>2705</v>
      </c>
      <c r="J1546" s="36">
        <v>0.03</v>
      </c>
      <c r="K1546" s="61" t="s">
        <v>3215</v>
      </c>
      <c r="M1546" s="63">
        <f t="shared" si="20"/>
        <v>0.03</v>
      </c>
      <c r="O1546" s="36">
        <v>-26.4</v>
      </c>
    </row>
    <row r="1547" spans="1:15" ht="16" x14ac:dyDescent="0.2">
      <c r="A1547" s="9" t="s">
        <v>2704</v>
      </c>
      <c r="C1547" s="9" t="s">
        <v>13</v>
      </c>
      <c r="D1547" s="55" t="s">
        <v>701</v>
      </c>
      <c r="E1547" s="9" t="s">
        <v>6</v>
      </c>
      <c r="F1547" s="9" t="s">
        <v>404</v>
      </c>
      <c r="H1547" s="9">
        <v>3.4</v>
      </c>
      <c r="I1547" s="36" t="s">
        <v>2706</v>
      </c>
      <c r="J1547" s="36">
        <v>0.02</v>
      </c>
      <c r="K1547" s="61" t="s">
        <v>3215</v>
      </c>
      <c r="M1547" s="63">
        <f t="shared" si="20"/>
        <v>0.02</v>
      </c>
      <c r="O1547" s="36">
        <v>-14</v>
      </c>
    </row>
    <row r="1548" spans="1:15" ht="16" x14ac:dyDescent="0.2">
      <c r="A1548" s="9" t="s">
        <v>2704</v>
      </c>
      <c r="C1548" s="9" t="s">
        <v>13</v>
      </c>
      <c r="D1548" s="55" t="s">
        <v>699</v>
      </c>
      <c r="E1548" s="9" t="s">
        <v>6</v>
      </c>
      <c r="F1548" s="9" t="s">
        <v>404</v>
      </c>
      <c r="H1548" s="9">
        <v>3.45</v>
      </c>
      <c r="I1548" s="36" t="s">
        <v>2707</v>
      </c>
      <c r="J1548" s="36">
        <v>0.02</v>
      </c>
      <c r="K1548" s="61" t="s">
        <v>3215</v>
      </c>
      <c r="M1548" s="63">
        <f t="shared" si="20"/>
        <v>0.02</v>
      </c>
      <c r="O1548" s="36">
        <v>-25.1</v>
      </c>
    </row>
    <row r="1549" spans="1:15" ht="16" x14ac:dyDescent="0.2">
      <c r="A1549" s="9" t="s">
        <v>2704</v>
      </c>
      <c r="C1549" s="9" t="s">
        <v>13</v>
      </c>
      <c r="D1549" s="55" t="s">
        <v>699</v>
      </c>
      <c r="E1549" s="9" t="s">
        <v>6</v>
      </c>
      <c r="F1549" s="9" t="s">
        <v>404</v>
      </c>
      <c r="H1549" s="9">
        <v>3.45</v>
      </c>
      <c r="I1549" s="36" t="s">
        <v>2708</v>
      </c>
      <c r="J1549" s="36">
        <v>0.01</v>
      </c>
      <c r="K1549" s="61" t="s">
        <v>3215</v>
      </c>
      <c r="M1549" s="63">
        <f t="shared" si="20"/>
        <v>0.01</v>
      </c>
      <c r="O1549" s="36">
        <v>-22.7</v>
      </c>
    </row>
    <row r="1550" spans="1:15" ht="16" x14ac:dyDescent="0.2">
      <c r="A1550" s="9" t="s">
        <v>2704</v>
      </c>
      <c r="C1550" s="9" t="s">
        <v>13</v>
      </c>
      <c r="D1550" s="55" t="s">
        <v>699</v>
      </c>
      <c r="E1550" s="9" t="s">
        <v>6</v>
      </c>
      <c r="F1550" s="9" t="s">
        <v>404</v>
      </c>
      <c r="H1550" s="9">
        <v>3.45</v>
      </c>
      <c r="I1550" s="36" t="s">
        <v>2709</v>
      </c>
      <c r="J1550" s="36">
        <v>0.01</v>
      </c>
      <c r="K1550" s="61" t="s">
        <v>3215</v>
      </c>
      <c r="M1550" s="63">
        <f t="shared" si="20"/>
        <v>0.01</v>
      </c>
      <c r="O1550" s="36">
        <v>-23.6</v>
      </c>
    </row>
    <row r="1551" spans="1:15" ht="16" x14ac:dyDescent="0.2">
      <c r="A1551" s="9" t="s">
        <v>2717</v>
      </c>
      <c r="C1551" s="9" t="s">
        <v>881</v>
      </c>
      <c r="D1551" s="55" t="s">
        <v>459</v>
      </c>
      <c r="E1551" s="9" t="s">
        <v>6</v>
      </c>
      <c r="F1551" s="9" t="s">
        <v>404</v>
      </c>
      <c r="H1551" s="9">
        <v>2.6</v>
      </c>
      <c r="I1551" s="36" t="s">
        <v>2718</v>
      </c>
      <c r="J1551" s="36">
        <v>0.03</v>
      </c>
      <c r="K1551" s="61" t="s">
        <v>3215</v>
      </c>
      <c r="M1551" s="63">
        <f t="shared" si="20"/>
        <v>0.03</v>
      </c>
      <c r="O1551" s="36">
        <v>-33.450000000000003</v>
      </c>
    </row>
    <row r="1552" spans="1:15" ht="16" x14ac:dyDescent="0.2">
      <c r="A1552" s="9" t="s">
        <v>2717</v>
      </c>
      <c r="C1552" s="9" t="s">
        <v>881</v>
      </c>
      <c r="D1552" s="55" t="s">
        <v>459</v>
      </c>
      <c r="E1552" s="9" t="s">
        <v>6</v>
      </c>
      <c r="F1552" s="9" t="s">
        <v>404</v>
      </c>
      <c r="H1552" s="9">
        <v>2.6</v>
      </c>
      <c r="I1552" s="36" t="s">
        <v>2719</v>
      </c>
      <c r="J1552" s="36">
        <v>0.04</v>
      </c>
      <c r="K1552" s="61" t="s">
        <v>3215</v>
      </c>
      <c r="M1552" s="63">
        <f t="shared" si="20"/>
        <v>0.04</v>
      </c>
      <c r="O1552" s="36">
        <v>-33.85</v>
      </c>
    </row>
    <row r="1553" spans="1:15" ht="16" x14ac:dyDescent="0.2">
      <c r="A1553" s="9" t="s">
        <v>2717</v>
      </c>
      <c r="C1553" s="9" t="s">
        <v>881</v>
      </c>
      <c r="D1553" s="55" t="s">
        <v>459</v>
      </c>
      <c r="E1553" s="9" t="s">
        <v>6</v>
      </c>
      <c r="F1553" s="9" t="s">
        <v>404</v>
      </c>
      <c r="H1553" s="9">
        <v>2.6</v>
      </c>
      <c r="I1553" s="36" t="s">
        <v>2720</v>
      </c>
      <c r="J1553" s="36">
        <v>0.02</v>
      </c>
      <c r="K1553" s="61" t="s">
        <v>3215</v>
      </c>
      <c r="M1553" s="63">
        <f t="shared" si="20"/>
        <v>0.02</v>
      </c>
      <c r="O1553" s="36">
        <v>-32.46</v>
      </c>
    </row>
    <row r="1554" spans="1:15" ht="16" x14ac:dyDescent="0.2">
      <c r="A1554" s="9" t="s">
        <v>2717</v>
      </c>
      <c r="C1554" s="9" t="s">
        <v>881</v>
      </c>
      <c r="D1554" s="55" t="s">
        <v>459</v>
      </c>
      <c r="E1554" s="9" t="s">
        <v>6</v>
      </c>
      <c r="F1554" s="9" t="s">
        <v>404</v>
      </c>
      <c r="H1554" s="9">
        <v>2.6</v>
      </c>
      <c r="I1554" s="36" t="s">
        <v>2721</v>
      </c>
      <c r="J1554" s="36">
        <v>0.01</v>
      </c>
      <c r="K1554" s="61" t="s">
        <v>3215</v>
      </c>
      <c r="M1554" s="63">
        <f t="shared" si="20"/>
        <v>0.01</v>
      </c>
      <c r="O1554" s="36">
        <v>-33.21</v>
      </c>
    </row>
    <row r="1555" spans="1:15" ht="16" x14ac:dyDescent="0.2">
      <c r="A1555" s="9" t="s">
        <v>2717</v>
      </c>
      <c r="C1555" s="9" t="s">
        <v>881</v>
      </c>
      <c r="D1555" s="55" t="s">
        <v>387</v>
      </c>
      <c r="E1555" s="9" t="s">
        <v>128</v>
      </c>
      <c r="F1555" s="9" t="s">
        <v>404</v>
      </c>
      <c r="H1555" s="9">
        <v>2.65</v>
      </c>
      <c r="I1555" s="36" t="s">
        <v>2722</v>
      </c>
      <c r="J1555" s="36">
        <v>0.53</v>
      </c>
      <c r="K1555" s="61" t="s">
        <v>3215</v>
      </c>
      <c r="M1555" s="63">
        <f t="shared" si="20"/>
        <v>0.53</v>
      </c>
      <c r="O1555" s="36">
        <v>-46.22</v>
      </c>
    </row>
    <row r="1556" spans="1:15" ht="16" x14ac:dyDescent="0.2">
      <c r="A1556" s="9" t="s">
        <v>2717</v>
      </c>
      <c r="C1556" s="9" t="s">
        <v>881</v>
      </c>
      <c r="D1556" s="55" t="s">
        <v>387</v>
      </c>
      <c r="E1556" s="9" t="s">
        <v>128</v>
      </c>
      <c r="F1556" s="9" t="s">
        <v>404</v>
      </c>
      <c r="H1556" s="9">
        <v>2.65</v>
      </c>
      <c r="I1556" s="36" t="s">
        <v>2723</v>
      </c>
      <c r="J1556" s="36">
        <v>0.5</v>
      </c>
      <c r="K1556" s="61" t="s">
        <v>3215</v>
      </c>
      <c r="M1556" s="63">
        <f t="shared" si="20"/>
        <v>0.5</v>
      </c>
      <c r="O1556" s="36">
        <v>-46.03</v>
      </c>
    </row>
    <row r="1557" spans="1:15" ht="16" x14ac:dyDescent="0.2">
      <c r="A1557" s="9" t="s">
        <v>2717</v>
      </c>
      <c r="C1557" s="9" t="s">
        <v>881</v>
      </c>
      <c r="D1557" s="55" t="s">
        <v>387</v>
      </c>
      <c r="E1557" s="9" t="s">
        <v>129</v>
      </c>
      <c r="F1557" s="9" t="s">
        <v>404</v>
      </c>
      <c r="H1557" s="9">
        <v>2.65</v>
      </c>
      <c r="I1557" s="36" t="s">
        <v>2724</v>
      </c>
      <c r="J1557" s="36">
        <v>0.03</v>
      </c>
      <c r="K1557" s="61" t="s">
        <v>3215</v>
      </c>
      <c r="M1557" s="63">
        <f t="shared" si="20"/>
        <v>0.03</v>
      </c>
      <c r="O1557" s="36">
        <v>-31.78</v>
      </c>
    </row>
    <row r="1558" spans="1:15" ht="16" x14ac:dyDescent="0.2">
      <c r="A1558" s="9" t="s">
        <v>2717</v>
      </c>
      <c r="C1558" s="9" t="s">
        <v>881</v>
      </c>
      <c r="D1558" s="55" t="s">
        <v>387</v>
      </c>
      <c r="E1558" s="9" t="s">
        <v>129</v>
      </c>
      <c r="F1558" s="9" t="s">
        <v>404</v>
      </c>
      <c r="H1558" s="9">
        <v>2.65</v>
      </c>
      <c r="I1558" s="36" t="s">
        <v>2727</v>
      </c>
      <c r="J1558" s="36">
        <v>0.03</v>
      </c>
      <c r="K1558" s="61" t="s">
        <v>3215</v>
      </c>
      <c r="M1558" s="63">
        <f t="shared" si="20"/>
        <v>0.03</v>
      </c>
      <c r="O1558" s="36">
        <v>-30.94</v>
      </c>
    </row>
    <row r="1559" spans="1:15" ht="16" x14ac:dyDescent="0.2">
      <c r="A1559" s="9" t="s">
        <v>2717</v>
      </c>
      <c r="C1559" s="9" t="s">
        <v>881</v>
      </c>
      <c r="D1559" s="55" t="s">
        <v>387</v>
      </c>
      <c r="E1559" s="9" t="s">
        <v>129</v>
      </c>
      <c r="F1559" s="9" t="s">
        <v>404</v>
      </c>
      <c r="H1559" s="9">
        <v>2.65</v>
      </c>
      <c r="I1559" s="36" t="s">
        <v>2725</v>
      </c>
      <c r="J1559" s="36">
        <v>7.0000000000000007E-2</v>
      </c>
      <c r="K1559" s="61" t="s">
        <v>3215</v>
      </c>
      <c r="M1559" s="63">
        <f t="shared" si="20"/>
        <v>7.0000000000000007E-2</v>
      </c>
      <c r="O1559" s="36">
        <v>-41.04</v>
      </c>
    </row>
    <row r="1560" spans="1:15" ht="16" x14ac:dyDescent="0.2">
      <c r="A1560" s="9" t="s">
        <v>2717</v>
      </c>
      <c r="C1560" s="9" t="s">
        <v>881</v>
      </c>
      <c r="D1560" s="55" t="s">
        <v>387</v>
      </c>
      <c r="E1560" s="9" t="s">
        <v>131</v>
      </c>
      <c r="F1560" s="9" t="s">
        <v>404</v>
      </c>
      <c r="H1560" s="9">
        <v>2.65</v>
      </c>
      <c r="I1560" s="36" t="s">
        <v>2726</v>
      </c>
      <c r="J1560" s="36">
        <v>0.06</v>
      </c>
      <c r="K1560" s="61" t="s">
        <v>3215</v>
      </c>
      <c r="M1560" s="63">
        <f t="shared" si="20"/>
        <v>0.06</v>
      </c>
      <c r="O1560" s="36">
        <v>-33.25</v>
      </c>
    </row>
    <row r="1561" spans="1:15" ht="16" x14ac:dyDescent="0.2">
      <c r="A1561" s="9" t="s">
        <v>2717</v>
      </c>
      <c r="C1561" s="9" t="s">
        <v>881</v>
      </c>
      <c r="D1561" s="55" t="s">
        <v>387</v>
      </c>
      <c r="E1561" s="9" t="s">
        <v>128</v>
      </c>
      <c r="F1561" s="9" t="s">
        <v>404</v>
      </c>
      <c r="H1561" s="9">
        <v>2.65</v>
      </c>
      <c r="I1561" s="36" t="s">
        <v>2728</v>
      </c>
      <c r="J1561" s="36">
        <v>0.04</v>
      </c>
      <c r="K1561" s="61" t="s">
        <v>3215</v>
      </c>
      <c r="M1561" s="63">
        <f t="shared" si="20"/>
        <v>0.04</v>
      </c>
      <c r="O1561" s="36">
        <v>-41.63</v>
      </c>
    </row>
    <row r="1562" spans="1:15" ht="16" x14ac:dyDescent="0.2">
      <c r="A1562" s="9" t="s">
        <v>2717</v>
      </c>
      <c r="C1562" s="9" t="s">
        <v>881</v>
      </c>
      <c r="D1562" s="55" t="s">
        <v>2729</v>
      </c>
      <c r="E1562" s="9" t="s">
        <v>128</v>
      </c>
      <c r="F1562" s="9" t="s">
        <v>404</v>
      </c>
      <c r="H1562" s="9">
        <v>2.7</v>
      </c>
      <c r="I1562" s="36" t="s">
        <v>2730</v>
      </c>
      <c r="J1562" s="36">
        <v>0.05</v>
      </c>
      <c r="K1562" s="61" t="s">
        <v>3215</v>
      </c>
      <c r="M1562" s="63">
        <f t="shared" si="20"/>
        <v>0.05</v>
      </c>
      <c r="O1562" s="36">
        <v>-41.35</v>
      </c>
    </row>
    <row r="1563" spans="1:15" ht="16" x14ac:dyDescent="0.2">
      <c r="A1563" s="9" t="s">
        <v>2717</v>
      </c>
      <c r="C1563" s="9" t="s">
        <v>881</v>
      </c>
      <c r="D1563" s="55" t="s">
        <v>2729</v>
      </c>
      <c r="E1563" s="9" t="s">
        <v>131</v>
      </c>
      <c r="F1563" s="9" t="s">
        <v>404</v>
      </c>
      <c r="H1563" s="9">
        <v>2.7</v>
      </c>
      <c r="I1563" s="36" t="s">
        <v>2731</v>
      </c>
      <c r="J1563" s="36">
        <v>0.03</v>
      </c>
      <c r="K1563" s="61" t="s">
        <v>3215</v>
      </c>
      <c r="M1563" s="63">
        <f t="shared" si="20"/>
        <v>0.03</v>
      </c>
      <c r="O1563" s="36">
        <v>-38.01</v>
      </c>
    </row>
    <row r="1564" spans="1:15" ht="16" x14ac:dyDescent="0.2">
      <c r="A1564" s="9" t="s">
        <v>2717</v>
      </c>
      <c r="C1564" s="9" t="s">
        <v>881</v>
      </c>
      <c r="D1564" s="55" t="s">
        <v>2729</v>
      </c>
      <c r="E1564" s="9" t="s">
        <v>128</v>
      </c>
      <c r="F1564" s="9" t="s">
        <v>404</v>
      </c>
      <c r="H1564" s="9">
        <v>2.7</v>
      </c>
      <c r="I1564" s="36" t="s">
        <v>2732</v>
      </c>
      <c r="J1564" s="36">
        <v>0.1</v>
      </c>
      <c r="K1564" s="61" t="s">
        <v>3215</v>
      </c>
      <c r="M1564" s="63">
        <f t="shared" si="20"/>
        <v>0.1</v>
      </c>
      <c r="O1564" s="36">
        <v>-48.35</v>
      </c>
    </row>
    <row r="1565" spans="1:15" ht="16" x14ac:dyDescent="0.2">
      <c r="A1565" s="9" t="s">
        <v>2717</v>
      </c>
      <c r="C1565" s="9" t="s">
        <v>881</v>
      </c>
      <c r="D1565" s="55" t="s">
        <v>2729</v>
      </c>
      <c r="E1565" s="9" t="s">
        <v>128</v>
      </c>
      <c r="F1565" s="9" t="s">
        <v>404</v>
      </c>
      <c r="H1565" s="9">
        <v>2.7</v>
      </c>
      <c r="I1565" s="36" t="s">
        <v>2733</v>
      </c>
      <c r="J1565" s="36">
        <v>0.06</v>
      </c>
      <c r="K1565" s="61" t="s">
        <v>3215</v>
      </c>
      <c r="M1565" s="63">
        <f t="shared" si="20"/>
        <v>0.06</v>
      </c>
      <c r="O1565" s="36">
        <v>-39.28</v>
      </c>
    </row>
    <row r="1566" spans="1:15" ht="16" x14ac:dyDescent="0.2">
      <c r="A1566" s="9" t="s">
        <v>2717</v>
      </c>
      <c r="C1566" s="9" t="s">
        <v>881</v>
      </c>
      <c r="D1566" s="55" t="s">
        <v>2734</v>
      </c>
      <c r="E1566" s="9" t="s">
        <v>128</v>
      </c>
      <c r="F1566" s="9" t="s">
        <v>404</v>
      </c>
      <c r="H1566" s="9">
        <v>2.72</v>
      </c>
      <c r="I1566" s="36" t="s">
        <v>2732</v>
      </c>
      <c r="J1566" s="36">
        <v>0.1</v>
      </c>
      <c r="K1566" s="61" t="s">
        <v>3215</v>
      </c>
      <c r="M1566" s="63">
        <f t="shared" si="20"/>
        <v>0.1</v>
      </c>
      <c r="O1566" s="36">
        <v>-48.35</v>
      </c>
    </row>
    <row r="1567" spans="1:15" ht="16" x14ac:dyDescent="0.2">
      <c r="A1567" s="9" t="s">
        <v>2717</v>
      </c>
      <c r="C1567" s="9" t="s">
        <v>881</v>
      </c>
      <c r="D1567" s="55" t="s">
        <v>2734</v>
      </c>
      <c r="E1567" s="9" t="s">
        <v>128</v>
      </c>
      <c r="F1567" s="9" t="s">
        <v>404</v>
      </c>
      <c r="H1567" s="9">
        <v>2.72</v>
      </c>
      <c r="I1567" s="36" t="s">
        <v>2735</v>
      </c>
      <c r="J1567" s="36">
        <v>0.14000000000000001</v>
      </c>
      <c r="K1567" s="61" t="s">
        <v>3215</v>
      </c>
      <c r="M1567" s="63">
        <f t="shared" si="20"/>
        <v>0.14000000000000001</v>
      </c>
      <c r="O1567" s="36">
        <v>-47.41</v>
      </c>
    </row>
    <row r="1568" spans="1:15" ht="16" x14ac:dyDescent="0.2">
      <c r="A1568" s="9" t="s">
        <v>2717</v>
      </c>
      <c r="C1568" s="9" t="s">
        <v>881</v>
      </c>
      <c r="D1568" s="55" t="s">
        <v>2734</v>
      </c>
      <c r="E1568" s="9" t="s">
        <v>129</v>
      </c>
      <c r="F1568" s="9" t="s">
        <v>404</v>
      </c>
      <c r="H1568" s="9">
        <v>2.72</v>
      </c>
      <c r="I1568" s="36" t="s">
        <v>2736</v>
      </c>
      <c r="J1568" s="36">
        <v>0.05</v>
      </c>
      <c r="K1568" s="61" t="s">
        <v>3215</v>
      </c>
      <c r="M1568" s="63">
        <f t="shared" si="20"/>
        <v>0.05</v>
      </c>
      <c r="O1568" s="36">
        <v>-41.63</v>
      </c>
    </row>
    <row r="1569" spans="1:15" ht="16" x14ac:dyDescent="0.2">
      <c r="A1569" s="9" t="s">
        <v>2717</v>
      </c>
      <c r="C1569" s="9" t="s">
        <v>881</v>
      </c>
      <c r="D1569" s="55" t="s">
        <v>2734</v>
      </c>
      <c r="E1569" s="9" t="s">
        <v>128</v>
      </c>
      <c r="F1569" s="9" t="s">
        <v>404</v>
      </c>
      <c r="H1569" s="9">
        <v>2.72</v>
      </c>
      <c r="I1569" s="36" t="s">
        <v>2737</v>
      </c>
      <c r="J1569" s="36">
        <v>0.08</v>
      </c>
      <c r="K1569" s="61" t="s">
        <v>3215</v>
      </c>
      <c r="M1569" s="63">
        <f t="shared" si="20"/>
        <v>0.08</v>
      </c>
      <c r="O1569" s="36">
        <v>-43.12</v>
      </c>
    </row>
    <row r="1570" spans="1:15" ht="16" x14ac:dyDescent="0.2">
      <c r="A1570" s="9" t="s">
        <v>2717</v>
      </c>
      <c r="C1570" s="9" t="s">
        <v>881</v>
      </c>
      <c r="D1570" s="55" t="s">
        <v>2734</v>
      </c>
      <c r="E1570" s="9" t="s">
        <v>128</v>
      </c>
      <c r="F1570" s="9" t="s">
        <v>404</v>
      </c>
      <c r="H1570" s="9">
        <v>2.72</v>
      </c>
      <c r="I1570" s="36" t="s">
        <v>2738</v>
      </c>
      <c r="J1570" s="36">
        <v>0.03</v>
      </c>
      <c r="K1570" s="61" t="s">
        <v>3215</v>
      </c>
      <c r="M1570" s="63">
        <f t="shared" si="20"/>
        <v>0.03</v>
      </c>
      <c r="O1570" s="36">
        <v>-40.42</v>
      </c>
    </row>
    <row r="1571" spans="1:15" ht="16" x14ac:dyDescent="0.2">
      <c r="A1571" s="9" t="s">
        <v>2717</v>
      </c>
      <c r="C1571" s="9" t="s">
        <v>881</v>
      </c>
      <c r="D1571" s="55" t="s">
        <v>2734</v>
      </c>
      <c r="E1571" s="9" t="s">
        <v>131</v>
      </c>
      <c r="F1571" s="9" t="s">
        <v>404</v>
      </c>
      <c r="H1571" s="9">
        <v>2.72</v>
      </c>
      <c r="I1571" s="36" t="s">
        <v>2739</v>
      </c>
      <c r="J1571" s="36">
        <v>0.21</v>
      </c>
      <c r="K1571" s="61" t="s">
        <v>3215</v>
      </c>
      <c r="M1571" s="63">
        <f t="shared" si="20"/>
        <v>0.21</v>
      </c>
      <c r="O1571" s="36">
        <v>-32.03</v>
      </c>
    </row>
    <row r="1572" spans="1:15" ht="16" x14ac:dyDescent="0.2">
      <c r="A1572" s="9" t="s">
        <v>2717</v>
      </c>
      <c r="C1572" s="9" t="s">
        <v>881</v>
      </c>
      <c r="D1572" s="55" t="s">
        <v>2734</v>
      </c>
      <c r="E1572" s="9" t="s">
        <v>129</v>
      </c>
      <c r="F1572" s="9" t="s">
        <v>404</v>
      </c>
      <c r="H1572" s="9">
        <v>2.72</v>
      </c>
      <c r="I1572" s="36" t="s">
        <v>2740</v>
      </c>
      <c r="J1572" s="36">
        <v>0.06</v>
      </c>
      <c r="K1572" s="61" t="s">
        <v>3215</v>
      </c>
      <c r="M1572" s="63">
        <f t="shared" si="20"/>
        <v>0.06</v>
      </c>
      <c r="O1572" s="36">
        <v>-47.48</v>
      </c>
    </row>
    <row r="1573" spans="1:15" ht="16" x14ac:dyDescent="0.2">
      <c r="A1573" s="9" t="s">
        <v>2717</v>
      </c>
      <c r="C1573" s="9" t="s">
        <v>881</v>
      </c>
      <c r="D1573" s="55" t="s">
        <v>2734</v>
      </c>
      <c r="E1573" s="9" t="s">
        <v>129</v>
      </c>
      <c r="F1573" s="9" t="s">
        <v>404</v>
      </c>
      <c r="H1573" s="9">
        <v>2.72</v>
      </c>
      <c r="I1573" s="36" t="s">
        <v>2740</v>
      </c>
      <c r="J1573" s="36">
        <v>0.06</v>
      </c>
      <c r="K1573" s="61" t="s">
        <v>3215</v>
      </c>
      <c r="M1573" s="63">
        <f t="shared" si="20"/>
        <v>0.06</v>
      </c>
      <c r="O1573" s="36">
        <v>-48.08</v>
      </c>
    </row>
    <row r="1574" spans="1:15" ht="16" x14ac:dyDescent="0.2">
      <c r="A1574" s="9" t="s">
        <v>2717</v>
      </c>
      <c r="C1574" s="9" t="s">
        <v>881</v>
      </c>
      <c r="D1574" s="55" t="s">
        <v>2734</v>
      </c>
      <c r="E1574" s="9" t="s">
        <v>129</v>
      </c>
      <c r="F1574" s="9" t="s">
        <v>404</v>
      </c>
      <c r="H1574" s="9">
        <v>2.72</v>
      </c>
      <c r="I1574" s="36" t="s">
        <v>2741</v>
      </c>
      <c r="J1574" s="36">
        <v>0.05</v>
      </c>
      <c r="K1574" s="61" t="s">
        <v>3215</v>
      </c>
      <c r="M1574" s="63">
        <f t="shared" si="20"/>
        <v>0.05</v>
      </c>
      <c r="O1574" s="36">
        <v>-44.61</v>
      </c>
    </row>
    <row r="1575" spans="1:15" ht="16" x14ac:dyDescent="0.2">
      <c r="A1575" s="9" t="s">
        <v>2717</v>
      </c>
      <c r="C1575" s="9" t="s">
        <v>881</v>
      </c>
      <c r="D1575" s="55" t="s">
        <v>2734</v>
      </c>
      <c r="E1575" s="9" t="s">
        <v>3020</v>
      </c>
      <c r="F1575" s="9" t="s">
        <v>404</v>
      </c>
      <c r="H1575" s="9">
        <v>2.72</v>
      </c>
      <c r="I1575" s="36" t="s">
        <v>2742</v>
      </c>
      <c r="J1575" s="36">
        <v>0.03</v>
      </c>
      <c r="K1575" s="61" t="s">
        <v>3215</v>
      </c>
      <c r="M1575" s="63">
        <f t="shared" si="20"/>
        <v>0.03</v>
      </c>
      <c r="O1575" s="36">
        <v>-44.26</v>
      </c>
    </row>
    <row r="1576" spans="1:15" ht="16" x14ac:dyDescent="0.2">
      <c r="A1576" s="9" t="s">
        <v>2717</v>
      </c>
      <c r="C1576" s="9" t="s">
        <v>881</v>
      </c>
      <c r="D1576" s="55" t="s">
        <v>2734</v>
      </c>
      <c r="E1576" s="9" t="s">
        <v>3020</v>
      </c>
      <c r="F1576" s="9" t="s">
        <v>404</v>
      </c>
      <c r="H1576" s="9">
        <v>2.72</v>
      </c>
      <c r="I1576" s="36" t="s">
        <v>2743</v>
      </c>
      <c r="J1576" s="36">
        <v>0.03</v>
      </c>
      <c r="K1576" s="61" t="s">
        <v>3215</v>
      </c>
      <c r="M1576" s="63">
        <f t="shared" si="20"/>
        <v>0.03</v>
      </c>
      <c r="O1576" s="36">
        <v>-41.03</v>
      </c>
    </row>
    <row r="1577" spans="1:15" ht="16" x14ac:dyDescent="0.2">
      <c r="A1577" s="9" t="s">
        <v>2717</v>
      </c>
      <c r="C1577" s="9" t="s">
        <v>881</v>
      </c>
      <c r="D1577" s="55" t="s">
        <v>2734</v>
      </c>
      <c r="E1577" s="9" t="s">
        <v>129</v>
      </c>
      <c r="F1577" s="9" t="s">
        <v>404</v>
      </c>
      <c r="H1577" s="9">
        <v>2.72</v>
      </c>
      <c r="I1577" s="36" t="s">
        <v>2744</v>
      </c>
      <c r="J1577" s="36">
        <v>0.06</v>
      </c>
      <c r="K1577" s="61" t="s">
        <v>3215</v>
      </c>
      <c r="M1577" s="63">
        <f t="shared" si="20"/>
        <v>0.06</v>
      </c>
      <c r="O1577" s="36">
        <v>-46.78</v>
      </c>
    </row>
    <row r="1578" spans="1:15" ht="16" x14ac:dyDescent="0.2">
      <c r="A1578" s="9" t="s">
        <v>2717</v>
      </c>
      <c r="C1578" s="9" t="s">
        <v>881</v>
      </c>
      <c r="D1578" s="55" t="s">
        <v>2734</v>
      </c>
      <c r="E1578" s="9" t="s">
        <v>129</v>
      </c>
      <c r="F1578" s="9" t="s">
        <v>404</v>
      </c>
      <c r="H1578" s="9">
        <v>2.72</v>
      </c>
      <c r="I1578" s="36" t="s">
        <v>2745</v>
      </c>
      <c r="J1578" s="36">
        <v>0.13</v>
      </c>
      <c r="K1578" s="61" t="s">
        <v>3215</v>
      </c>
      <c r="M1578" s="63">
        <f t="shared" si="20"/>
        <v>0.13</v>
      </c>
      <c r="O1578" s="36">
        <v>-38.49</v>
      </c>
    </row>
    <row r="1579" spans="1:15" ht="16" x14ac:dyDescent="0.2">
      <c r="A1579" s="9" t="s">
        <v>2717</v>
      </c>
      <c r="C1579" s="9" t="s">
        <v>881</v>
      </c>
      <c r="D1579" s="55" t="s">
        <v>2734</v>
      </c>
      <c r="E1579" s="9" t="s">
        <v>3020</v>
      </c>
      <c r="F1579" s="9" t="s">
        <v>404</v>
      </c>
      <c r="H1579" s="9">
        <v>2.72</v>
      </c>
      <c r="I1579" s="36" t="s">
        <v>2746</v>
      </c>
      <c r="J1579" s="36">
        <v>0.03</v>
      </c>
      <c r="K1579" s="61" t="s">
        <v>3215</v>
      </c>
      <c r="M1579" s="63">
        <f t="shared" si="20"/>
        <v>0.03</v>
      </c>
      <c r="O1579" s="36">
        <v>-33.020000000000003</v>
      </c>
    </row>
    <row r="1580" spans="1:15" ht="16" x14ac:dyDescent="0.2">
      <c r="A1580" s="9" t="s">
        <v>2717</v>
      </c>
      <c r="C1580" s="9" t="s">
        <v>881</v>
      </c>
      <c r="D1580" s="55" t="s">
        <v>2734</v>
      </c>
      <c r="E1580" s="9" t="s">
        <v>3020</v>
      </c>
      <c r="F1580" s="9" t="s">
        <v>404</v>
      </c>
      <c r="H1580" s="9">
        <v>2.72</v>
      </c>
      <c r="I1580" s="36" t="s">
        <v>2748</v>
      </c>
      <c r="J1580" s="36">
        <v>0.15</v>
      </c>
      <c r="K1580" s="61" t="s">
        <v>3215</v>
      </c>
      <c r="M1580" s="63">
        <f t="shared" si="20"/>
        <v>0.15</v>
      </c>
      <c r="O1580" s="36">
        <v>-44.02</v>
      </c>
    </row>
    <row r="1581" spans="1:15" ht="16" x14ac:dyDescent="0.2">
      <c r="A1581" s="9" t="s">
        <v>2717</v>
      </c>
      <c r="C1581" s="9" t="s">
        <v>881</v>
      </c>
      <c r="D1581" s="55" t="s">
        <v>2734</v>
      </c>
      <c r="E1581" s="9" t="s">
        <v>3020</v>
      </c>
      <c r="F1581" s="9" t="s">
        <v>404</v>
      </c>
      <c r="H1581" s="9">
        <v>2.72</v>
      </c>
      <c r="I1581" s="36" t="s">
        <v>2747</v>
      </c>
      <c r="J1581" s="36">
        <v>7.0000000000000007E-2</v>
      </c>
      <c r="K1581" s="61" t="s">
        <v>3215</v>
      </c>
      <c r="M1581" s="63">
        <f t="shared" si="20"/>
        <v>7.0000000000000007E-2</v>
      </c>
      <c r="O1581" s="36">
        <v>-43.34</v>
      </c>
    </row>
    <row r="1582" spans="1:15" ht="16" x14ac:dyDescent="0.2">
      <c r="A1582" s="9" t="s">
        <v>2717</v>
      </c>
      <c r="C1582" s="9" t="s">
        <v>881</v>
      </c>
      <c r="D1582" s="55" t="s">
        <v>2734</v>
      </c>
      <c r="E1582" s="9" t="s">
        <v>3020</v>
      </c>
      <c r="F1582" s="9" t="s">
        <v>404</v>
      </c>
      <c r="H1582" s="9">
        <v>2.72</v>
      </c>
      <c r="I1582" s="36" t="s">
        <v>2749</v>
      </c>
      <c r="J1582" s="36">
        <v>0.03</v>
      </c>
      <c r="K1582" s="61" t="s">
        <v>3215</v>
      </c>
      <c r="M1582" s="63">
        <f t="shared" si="20"/>
        <v>0.03</v>
      </c>
      <c r="O1582" s="36">
        <v>-44.94</v>
      </c>
    </row>
    <row r="1583" spans="1:15" ht="16" x14ac:dyDescent="0.2">
      <c r="A1583" s="9" t="s">
        <v>2717</v>
      </c>
      <c r="C1583" s="9" t="s">
        <v>881</v>
      </c>
      <c r="D1583" s="55" t="s">
        <v>2750</v>
      </c>
      <c r="E1583" s="9" t="s">
        <v>131</v>
      </c>
      <c r="F1583" s="9" t="s">
        <v>404</v>
      </c>
      <c r="H1583" s="9">
        <v>2.72</v>
      </c>
      <c r="I1583" s="36" t="s">
        <v>2751</v>
      </c>
      <c r="J1583" s="36">
        <v>0.06</v>
      </c>
      <c r="K1583" s="61" t="s">
        <v>3215</v>
      </c>
      <c r="M1583" s="63">
        <f t="shared" si="20"/>
        <v>0.06</v>
      </c>
      <c r="O1583" s="36">
        <v>-34.21</v>
      </c>
    </row>
    <row r="1584" spans="1:15" ht="16" x14ac:dyDescent="0.2">
      <c r="A1584" s="9" t="s">
        <v>2717</v>
      </c>
      <c r="C1584" s="9" t="s">
        <v>881</v>
      </c>
      <c r="D1584" s="55" t="s">
        <v>2750</v>
      </c>
      <c r="E1584" s="9" t="s">
        <v>131</v>
      </c>
      <c r="F1584" s="9" t="s">
        <v>404</v>
      </c>
      <c r="H1584" s="9">
        <v>2.72</v>
      </c>
      <c r="I1584" s="36" t="s">
        <v>2752</v>
      </c>
      <c r="J1584" s="36">
        <v>0.1</v>
      </c>
      <c r="K1584" s="61" t="s">
        <v>3215</v>
      </c>
      <c r="M1584" s="63">
        <f t="shared" si="20"/>
        <v>0.1</v>
      </c>
      <c r="O1584" s="36">
        <v>-40.76</v>
      </c>
    </row>
    <row r="1585" spans="1:15" ht="16" x14ac:dyDescent="0.2">
      <c r="A1585" s="9" t="s">
        <v>2717</v>
      </c>
      <c r="C1585" s="9" t="s">
        <v>881</v>
      </c>
      <c r="D1585" s="55" t="s">
        <v>2750</v>
      </c>
      <c r="E1585" s="9" t="s">
        <v>3020</v>
      </c>
      <c r="F1585" s="9" t="s">
        <v>404</v>
      </c>
      <c r="H1585" s="9">
        <v>2.72</v>
      </c>
      <c r="I1585" s="36" t="s">
        <v>2753</v>
      </c>
      <c r="J1585" s="36">
        <v>0.05</v>
      </c>
      <c r="K1585" s="61" t="s">
        <v>3215</v>
      </c>
      <c r="M1585" s="63">
        <f t="shared" si="20"/>
        <v>0.05</v>
      </c>
      <c r="O1585" s="36">
        <v>-44.65</v>
      </c>
    </row>
    <row r="1586" spans="1:15" ht="16" x14ac:dyDescent="0.2">
      <c r="A1586" s="9" t="s">
        <v>2717</v>
      </c>
      <c r="C1586" s="9" t="s">
        <v>881</v>
      </c>
      <c r="D1586" s="55" t="s">
        <v>2750</v>
      </c>
      <c r="E1586" s="9" t="s">
        <v>3020</v>
      </c>
      <c r="F1586" s="9" t="s">
        <v>404</v>
      </c>
      <c r="H1586" s="9">
        <v>2.72</v>
      </c>
      <c r="I1586" s="36" t="s">
        <v>2754</v>
      </c>
      <c r="J1586" s="36">
        <v>0.15</v>
      </c>
      <c r="K1586" s="61" t="s">
        <v>3215</v>
      </c>
      <c r="M1586" s="63">
        <f t="shared" si="20"/>
        <v>0.15</v>
      </c>
      <c r="O1586" s="36">
        <v>-42.42</v>
      </c>
    </row>
    <row r="1587" spans="1:15" ht="16" x14ac:dyDescent="0.2">
      <c r="A1587" s="9" t="s">
        <v>2717</v>
      </c>
      <c r="C1587" s="9" t="s">
        <v>881</v>
      </c>
      <c r="D1587" s="55" t="s">
        <v>2750</v>
      </c>
      <c r="E1587" s="9" t="s">
        <v>131</v>
      </c>
      <c r="F1587" s="9" t="s">
        <v>404</v>
      </c>
      <c r="H1587" s="9">
        <v>2.72</v>
      </c>
      <c r="I1587" s="36" t="s">
        <v>2755</v>
      </c>
      <c r="J1587" s="36">
        <v>0.17</v>
      </c>
      <c r="K1587" s="61" t="s">
        <v>3215</v>
      </c>
      <c r="M1587" s="63">
        <f t="shared" si="20"/>
        <v>0.17</v>
      </c>
      <c r="O1587" s="36">
        <v>-29.92</v>
      </c>
    </row>
    <row r="1588" spans="1:15" ht="16" x14ac:dyDescent="0.2">
      <c r="A1588" s="9" t="s">
        <v>2717</v>
      </c>
      <c r="C1588" s="9" t="s">
        <v>881</v>
      </c>
      <c r="D1588" s="55" t="s">
        <v>2750</v>
      </c>
      <c r="E1588" s="9" t="s">
        <v>128</v>
      </c>
      <c r="F1588" s="9" t="s">
        <v>404</v>
      </c>
      <c r="H1588" s="9">
        <v>2.72</v>
      </c>
      <c r="I1588" s="36" t="s">
        <v>2756</v>
      </c>
      <c r="J1588" s="36">
        <v>0.26</v>
      </c>
      <c r="K1588" s="61" t="s">
        <v>3215</v>
      </c>
      <c r="M1588" s="63">
        <f t="shared" si="20"/>
        <v>0.26</v>
      </c>
      <c r="O1588" s="36">
        <v>-51.84</v>
      </c>
    </row>
    <row r="1589" spans="1:15" ht="16" x14ac:dyDescent="0.2">
      <c r="A1589" s="9" t="s">
        <v>2717</v>
      </c>
      <c r="C1589" s="9" t="s">
        <v>881</v>
      </c>
      <c r="D1589" s="55" t="s">
        <v>2750</v>
      </c>
      <c r="E1589" s="9" t="s">
        <v>2757</v>
      </c>
      <c r="F1589" s="9" t="s">
        <v>404</v>
      </c>
      <c r="H1589" s="9">
        <v>2.72</v>
      </c>
      <c r="I1589" s="36" t="s">
        <v>2758</v>
      </c>
      <c r="J1589" s="36">
        <v>0.18</v>
      </c>
      <c r="K1589" s="61" t="s">
        <v>3215</v>
      </c>
      <c r="M1589" s="63">
        <f t="shared" si="20"/>
        <v>0.18</v>
      </c>
      <c r="O1589" s="36">
        <v>-28.47</v>
      </c>
    </row>
    <row r="1590" spans="1:15" ht="16" x14ac:dyDescent="0.2">
      <c r="A1590" s="9" t="s">
        <v>2717</v>
      </c>
      <c r="C1590" s="9" t="s">
        <v>881</v>
      </c>
      <c r="D1590" s="55" t="s">
        <v>2750</v>
      </c>
      <c r="E1590" s="9" t="s">
        <v>131</v>
      </c>
      <c r="F1590" s="9" t="s">
        <v>404</v>
      </c>
      <c r="H1590" s="9">
        <v>2.72</v>
      </c>
      <c r="I1590" s="36" t="s">
        <v>2759</v>
      </c>
      <c r="J1590" s="36">
        <v>0.17</v>
      </c>
      <c r="K1590" s="61" t="s">
        <v>3215</v>
      </c>
      <c r="M1590" s="63">
        <f t="shared" si="20"/>
        <v>0.17</v>
      </c>
      <c r="O1590" s="36">
        <v>-36.380000000000003</v>
      </c>
    </row>
    <row r="1591" spans="1:15" ht="16" x14ac:dyDescent="0.2">
      <c r="A1591" s="9" t="s">
        <v>2717</v>
      </c>
      <c r="C1591" s="9" t="s">
        <v>881</v>
      </c>
      <c r="D1591" s="55" t="s">
        <v>2750</v>
      </c>
      <c r="E1591" s="9" t="s">
        <v>131</v>
      </c>
      <c r="F1591" s="9" t="s">
        <v>404</v>
      </c>
      <c r="H1591" s="9">
        <v>2.72</v>
      </c>
      <c r="I1591" s="36" t="s">
        <v>2760</v>
      </c>
      <c r="J1591" s="36">
        <v>0.03</v>
      </c>
      <c r="K1591" s="61" t="s">
        <v>3215</v>
      </c>
      <c r="M1591" s="63">
        <f t="shared" si="20"/>
        <v>0.03</v>
      </c>
      <c r="O1591" s="36">
        <v>-19.18</v>
      </c>
    </row>
    <row r="1592" spans="1:15" ht="16" x14ac:dyDescent="0.2">
      <c r="A1592" s="9" t="s">
        <v>2717</v>
      </c>
      <c r="C1592" s="9" t="s">
        <v>881</v>
      </c>
      <c r="D1592" s="55" t="s">
        <v>2750</v>
      </c>
      <c r="E1592" s="9" t="s">
        <v>131</v>
      </c>
      <c r="F1592" s="9" t="s">
        <v>404</v>
      </c>
      <c r="H1592" s="9">
        <v>2.72</v>
      </c>
      <c r="I1592" s="36" t="s">
        <v>2761</v>
      </c>
      <c r="J1592" s="36">
        <v>7.0000000000000007E-2</v>
      </c>
      <c r="K1592" s="61" t="s">
        <v>3215</v>
      </c>
      <c r="M1592" s="63">
        <f t="shared" si="20"/>
        <v>7.0000000000000007E-2</v>
      </c>
      <c r="O1592" s="36">
        <v>-10.25</v>
      </c>
    </row>
    <row r="1593" spans="1:15" ht="16" x14ac:dyDescent="0.2">
      <c r="A1593" s="9" t="s">
        <v>2717</v>
      </c>
      <c r="C1593" s="9" t="s">
        <v>881</v>
      </c>
      <c r="D1593" s="55" t="s">
        <v>2750</v>
      </c>
      <c r="E1593" s="9" t="s">
        <v>3020</v>
      </c>
      <c r="F1593" s="9" t="s">
        <v>404</v>
      </c>
      <c r="H1593" s="9">
        <v>2.72</v>
      </c>
      <c r="I1593" s="36" t="s">
        <v>2762</v>
      </c>
      <c r="J1593" s="36">
        <v>0.05</v>
      </c>
      <c r="K1593" s="61" t="s">
        <v>3215</v>
      </c>
      <c r="M1593" s="63">
        <f t="shared" si="20"/>
        <v>0.05</v>
      </c>
      <c r="O1593" s="36">
        <v>-40.619999999999997</v>
      </c>
    </row>
    <row r="1594" spans="1:15" ht="16" x14ac:dyDescent="0.2">
      <c r="A1594" s="9" t="s">
        <v>2717</v>
      </c>
      <c r="C1594" s="9" t="s">
        <v>881</v>
      </c>
      <c r="D1594" s="55" t="s">
        <v>2750</v>
      </c>
      <c r="E1594" s="9" t="s">
        <v>131</v>
      </c>
      <c r="F1594" s="9" t="s">
        <v>404</v>
      </c>
      <c r="H1594" s="9">
        <v>2.72</v>
      </c>
      <c r="I1594" s="36" t="s">
        <v>2763</v>
      </c>
      <c r="J1594" s="36">
        <v>0.24</v>
      </c>
      <c r="K1594" s="61" t="s">
        <v>3215</v>
      </c>
      <c r="M1594" s="63">
        <f t="shared" si="20"/>
        <v>0.24</v>
      </c>
      <c r="O1594" s="36">
        <v>-30.31</v>
      </c>
    </row>
    <row r="1595" spans="1:15" ht="16" x14ac:dyDescent="0.2">
      <c r="A1595" s="9" t="s">
        <v>2717</v>
      </c>
      <c r="C1595" s="9" t="s">
        <v>881</v>
      </c>
      <c r="D1595" s="55" t="s">
        <v>2750</v>
      </c>
      <c r="E1595" s="9" t="s">
        <v>128</v>
      </c>
      <c r="F1595" s="9" t="s">
        <v>404</v>
      </c>
      <c r="H1595" s="9">
        <v>2.72</v>
      </c>
      <c r="I1595" s="36" t="s">
        <v>2764</v>
      </c>
      <c r="J1595" s="36">
        <v>0.1</v>
      </c>
      <c r="K1595" s="61" t="s">
        <v>3215</v>
      </c>
      <c r="M1595" s="63">
        <f t="shared" si="20"/>
        <v>0.1</v>
      </c>
      <c r="O1595" s="36">
        <v>-39.4</v>
      </c>
    </row>
    <row r="1596" spans="1:15" ht="16" x14ac:dyDescent="0.2">
      <c r="A1596" s="9" t="s">
        <v>2717</v>
      </c>
      <c r="C1596" s="9" t="s">
        <v>881</v>
      </c>
      <c r="D1596" s="55" t="s">
        <v>2750</v>
      </c>
      <c r="E1596" s="9" t="s">
        <v>131</v>
      </c>
      <c r="F1596" s="9" t="s">
        <v>404</v>
      </c>
      <c r="H1596" s="9">
        <v>2.72</v>
      </c>
      <c r="I1596" s="36" t="s">
        <v>2765</v>
      </c>
      <c r="J1596" s="36">
        <v>0.01</v>
      </c>
      <c r="K1596" s="61" t="s">
        <v>3215</v>
      </c>
      <c r="M1596" s="63">
        <f t="shared" si="20"/>
        <v>0.01</v>
      </c>
      <c r="O1596" s="36">
        <v>-26.89</v>
      </c>
    </row>
    <row r="1597" spans="1:15" ht="16" x14ac:dyDescent="0.2">
      <c r="A1597" s="9" t="s">
        <v>2717</v>
      </c>
      <c r="C1597" s="9" t="s">
        <v>881</v>
      </c>
      <c r="D1597" s="55" t="s">
        <v>2750</v>
      </c>
      <c r="E1597" s="9" t="s">
        <v>128</v>
      </c>
      <c r="F1597" s="9" t="s">
        <v>404</v>
      </c>
      <c r="H1597" s="9">
        <v>2.72</v>
      </c>
      <c r="I1597" s="36" t="s">
        <v>2764</v>
      </c>
      <c r="J1597" s="36">
        <v>0.26</v>
      </c>
      <c r="K1597" s="61" t="s">
        <v>3215</v>
      </c>
      <c r="M1597" s="63">
        <f t="shared" si="20"/>
        <v>0.26</v>
      </c>
      <c r="O1597" s="36">
        <v>-47.09</v>
      </c>
    </row>
    <row r="1598" spans="1:15" ht="16" x14ac:dyDescent="0.2">
      <c r="A1598" s="9" t="s">
        <v>2717</v>
      </c>
      <c r="C1598" s="9" t="s">
        <v>881</v>
      </c>
      <c r="D1598" s="55" t="s">
        <v>2750</v>
      </c>
      <c r="E1598" s="9" t="s">
        <v>128</v>
      </c>
      <c r="F1598" s="9" t="s">
        <v>404</v>
      </c>
      <c r="H1598" s="9">
        <v>2.72</v>
      </c>
      <c r="I1598" s="36" t="s">
        <v>2766</v>
      </c>
      <c r="J1598" s="36">
        <v>0.24</v>
      </c>
      <c r="K1598" s="61" t="s">
        <v>3215</v>
      </c>
      <c r="M1598" s="63">
        <f t="shared" si="20"/>
        <v>0.24</v>
      </c>
      <c r="O1598" s="36">
        <v>-44.2</v>
      </c>
    </row>
    <row r="1599" spans="1:15" ht="16" x14ac:dyDescent="0.2">
      <c r="A1599" s="9" t="s">
        <v>2717</v>
      </c>
      <c r="C1599" s="9" t="s">
        <v>881</v>
      </c>
      <c r="D1599" s="55" t="s">
        <v>2750</v>
      </c>
      <c r="E1599" s="9" t="s">
        <v>131</v>
      </c>
      <c r="F1599" s="9" t="s">
        <v>404</v>
      </c>
      <c r="H1599" s="9">
        <v>2.72</v>
      </c>
      <c r="I1599" s="36" t="s">
        <v>2767</v>
      </c>
      <c r="J1599" s="36">
        <v>0.02</v>
      </c>
      <c r="K1599" s="61" t="s">
        <v>3215</v>
      </c>
      <c r="M1599" s="63">
        <f t="shared" si="20"/>
        <v>0.02</v>
      </c>
      <c r="O1599" s="36">
        <v>-23.56</v>
      </c>
    </row>
    <row r="1600" spans="1:15" ht="16" x14ac:dyDescent="0.2">
      <c r="A1600" s="9" t="s">
        <v>2717</v>
      </c>
      <c r="C1600" s="9" t="s">
        <v>881</v>
      </c>
      <c r="D1600" s="55" t="s">
        <v>2750</v>
      </c>
      <c r="E1600" s="9" t="s">
        <v>131</v>
      </c>
      <c r="F1600" s="9" t="s">
        <v>404</v>
      </c>
      <c r="H1600" s="9">
        <v>2.72</v>
      </c>
      <c r="I1600" s="36" t="s">
        <v>2768</v>
      </c>
      <c r="J1600" s="36">
        <v>0.12</v>
      </c>
      <c r="K1600" s="61" t="s">
        <v>3215</v>
      </c>
      <c r="M1600" s="63">
        <f t="shared" si="20"/>
        <v>0.12</v>
      </c>
      <c r="O1600" s="36">
        <v>-27.31</v>
      </c>
    </row>
    <row r="1601" spans="1:15" ht="16" x14ac:dyDescent="0.2">
      <c r="A1601" s="9" t="s">
        <v>2717</v>
      </c>
      <c r="C1601" s="9" t="s">
        <v>881</v>
      </c>
      <c r="D1601" s="55" t="s">
        <v>2750</v>
      </c>
      <c r="E1601" s="9" t="s">
        <v>128</v>
      </c>
      <c r="F1601" s="9" t="s">
        <v>404</v>
      </c>
      <c r="H1601" s="9">
        <v>2.72</v>
      </c>
      <c r="I1601" s="36" t="s">
        <v>2769</v>
      </c>
      <c r="J1601" s="36">
        <v>0.02</v>
      </c>
      <c r="K1601" s="61" t="s">
        <v>3215</v>
      </c>
      <c r="M1601" s="63">
        <f t="shared" si="20"/>
        <v>0.02</v>
      </c>
      <c r="O1601" s="36">
        <v>-26.64</v>
      </c>
    </row>
    <row r="1602" spans="1:15" ht="16" x14ac:dyDescent="0.2">
      <c r="A1602" s="9" t="s">
        <v>2717</v>
      </c>
      <c r="C1602" s="9" t="s">
        <v>881</v>
      </c>
      <c r="D1602" s="55" t="s">
        <v>2750</v>
      </c>
      <c r="E1602" s="9" t="s">
        <v>131</v>
      </c>
      <c r="F1602" s="9" t="s">
        <v>404</v>
      </c>
      <c r="H1602" s="9">
        <v>2.72</v>
      </c>
      <c r="I1602" s="36" t="s">
        <v>2770</v>
      </c>
      <c r="J1602" s="36">
        <v>0.03</v>
      </c>
      <c r="K1602" s="61" t="s">
        <v>3215</v>
      </c>
      <c r="M1602" s="63">
        <f t="shared" si="20"/>
        <v>0.03</v>
      </c>
      <c r="O1602" s="36">
        <v>-23.47</v>
      </c>
    </row>
    <row r="1603" spans="1:15" ht="16" x14ac:dyDescent="0.2">
      <c r="A1603" s="9" t="s">
        <v>2717</v>
      </c>
      <c r="C1603" s="9" t="s">
        <v>881</v>
      </c>
      <c r="D1603" s="55" t="s">
        <v>2734</v>
      </c>
      <c r="E1603" s="9" t="s">
        <v>3020</v>
      </c>
      <c r="F1603" s="9" t="s">
        <v>404</v>
      </c>
      <c r="H1603" s="9">
        <v>2.72</v>
      </c>
      <c r="I1603" s="36" t="s">
        <v>2771</v>
      </c>
      <c r="J1603" s="36">
        <v>0.75</v>
      </c>
      <c r="K1603" s="61" t="s">
        <v>3215</v>
      </c>
      <c r="M1603" s="63">
        <f t="shared" si="20"/>
        <v>0.75</v>
      </c>
      <c r="O1603" s="36">
        <v>-31.07</v>
      </c>
    </row>
    <row r="1604" spans="1:15" ht="16" x14ac:dyDescent="0.2">
      <c r="A1604" s="9" t="s">
        <v>2717</v>
      </c>
      <c r="C1604" s="9" t="s">
        <v>881</v>
      </c>
      <c r="D1604" s="55" t="s">
        <v>2734</v>
      </c>
      <c r="E1604" s="9" t="s">
        <v>3020</v>
      </c>
      <c r="F1604" s="9" t="s">
        <v>404</v>
      </c>
      <c r="H1604" s="9">
        <v>2.72</v>
      </c>
      <c r="I1604" s="36" t="s">
        <v>2772</v>
      </c>
      <c r="J1604" s="36">
        <v>0.22</v>
      </c>
      <c r="K1604" s="61" t="s">
        <v>3215</v>
      </c>
      <c r="M1604" s="63">
        <f t="shared" si="20"/>
        <v>0.22</v>
      </c>
      <c r="O1604" s="36">
        <v>-31.45</v>
      </c>
    </row>
    <row r="1605" spans="1:15" ht="16" x14ac:dyDescent="0.2">
      <c r="A1605" s="9" t="s">
        <v>2717</v>
      </c>
      <c r="C1605" s="9" t="s">
        <v>881</v>
      </c>
      <c r="D1605" s="55" t="s">
        <v>2734</v>
      </c>
      <c r="E1605" s="9" t="s">
        <v>3020</v>
      </c>
      <c r="F1605" s="9" t="s">
        <v>404</v>
      </c>
      <c r="H1605" s="9">
        <v>2.72</v>
      </c>
      <c r="I1605" s="36" t="s">
        <v>2773</v>
      </c>
      <c r="J1605" s="36">
        <v>1.0900000000000001</v>
      </c>
      <c r="K1605" s="61" t="s">
        <v>3215</v>
      </c>
      <c r="M1605" s="63">
        <f t="shared" si="20"/>
        <v>1.0900000000000001</v>
      </c>
      <c r="O1605" s="36">
        <v>-36.26</v>
      </c>
    </row>
    <row r="1606" spans="1:15" ht="16" x14ac:dyDescent="0.2">
      <c r="A1606" s="9" t="s">
        <v>2717</v>
      </c>
      <c r="C1606" s="9" t="s">
        <v>881</v>
      </c>
      <c r="D1606" s="55" t="s">
        <v>2734</v>
      </c>
      <c r="E1606" s="9" t="s">
        <v>3020</v>
      </c>
      <c r="F1606" s="9" t="s">
        <v>404</v>
      </c>
      <c r="H1606" s="9">
        <v>2.72</v>
      </c>
      <c r="I1606" s="36" t="s">
        <v>2774</v>
      </c>
      <c r="J1606" s="36">
        <v>0.15</v>
      </c>
      <c r="K1606" s="61" t="s">
        <v>3215</v>
      </c>
      <c r="M1606" s="63">
        <f t="shared" si="20"/>
        <v>0.15</v>
      </c>
      <c r="O1606" s="36">
        <v>-43.07</v>
      </c>
    </row>
    <row r="1607" spans="1:15" ht="16" x14ac:dyDescent="0.2">
      <c r="A1607" s="9" t="s">
        <v>2717</v>
      </c>
      <c r="C1607" s="9" t="s">
        <v>881</v>
      </c>
      <c r="D1607" s="55" t="s">
        <v>2776</v>
      </c>
      <c r="E1607" s="9" t="s">
        <v>3020</v>
      </c>
      <c r="F1607" s="9" t="s">
        <v>404</v>
      </c>
      <c r="H1607" s="9">
        <v>2.72</v>
      </c>
      <c r="I1607" s="36" t="s">
        <v>2775</v>
      </c>
      <c r="J1607" s="36">
        <v>0.12</v>
      </c>
      <c r="K1607" s="61" t="s">
        <v>3215</v>
      </c>
      <c r="M1607" s="63">
        <f t="shared" si="20"/>
        <v>0.12</v>
      </c>
      <c r="O1607" s="36">
        <v>-35.83</v>
      </c>
    </row>
    <row r="1608" spans="1:15" ht="16" x14ac:dyDescent="0.2">
      <c r="A1608" s="9" t="s">
        <v>2717</v>
      </c>
      <c r="C1608" s="9" t="s">
        <v>881</v>
      </c>
      <c r="D1608" s="55" t="s">
        <v>2776</v>
      </c>
      <c r="E1608" s="9" t="s">
        <v>3020</v>
      </c>
      <c r="F1608" s="9" t="s">
        <v>404</v>
      </c>
      <c r="H1608" s="9">
        <v>2.72</v>
      </c>
      <c r="I1608" s="36" t="s">
        <v>2777</v>
      </c>
      <c r="J1608" s="36">
        <v>0.09</v>
      </c>
      <c r="K1608" s="61" t="s">
        <v>3215</v>
      </c>
      <c r="M1608" s="63">
        <f t="shared" ref="M1608:M1671" si="21">J1608</f>
        <v>0.09</v>
      </c>
      <c r="O1608" s="36">
        <v>-38.31</v>
      </c>
    </row>
    <row r="1609" spans="1:15" ht="16" x14ac:dyDescent="0.2">
      <c r="A1609" s="9" t="s">
        <v>2717</v>
      </c>
      <c r="C1609" s="9" t="s">
        <v>881</v>
      </c>
      <c r="D1609" s="55" t="s">
        <v>2776</v>
      </c>
      <c r="E1609" s="9" t="s">
        <v>3020</v>
      </c>
      <c r="F1609" s="9" t="s">
        <v>404</v>
      </c>
      <c r="H1609" s="9">
        <v>2.72</v>
      </c>
      <c r="I1609" s="36" t="s">
        <v>2778</v>
      </c>
      <c r="J1609" s="36">
        <v>0.48</v>
      </c>
      <c r="K1609" s="61" t="s">
        <v>3215</v>
      </c>
      <c r="M1609" s="63">
        <f t="shared" si="21"/>
        <v>0.48</v>
      </c>
      <c r="O1609" s="36">
        <v>-35.03</v>
      </c>
    </row>
    <row r="1610" spans="1:15" ht="16" x14ac:dyDescent="0.2">
      <c r="A1610" s="9" t="s">
        <v>2717</v>
      </c>
      <c r="C1610" s="9" t="s">
        <v>881</v>
      </c>
      <c r="D1610" s="55" t="s">
        <v>2776</v>
      </c>
      <c r="E1610" s="9" t="s">
        <v>3020</v>
      </c>
      <c r="F1610" s="9" t="s">
        <v>404</v>
      </c>
      <c r="H1610" s="9">
        <v>2.72</v>
      </c>
      <c r="I1610" s="36" t="s">
        <v>2779</v>
      </c>
      <c r="J1610" s="36">
        <v>0.27</v>
      </c>
      <c r="K1610" s="61" t="s">
        <v>3215</v>
      </c>
      <c r="M1610" s="63">
        <f t="shared" si="21"/>
        <v>0.27</v>
      </c>
      <c r="O1610" s="36">
        <v>-36.5</v>
      </c>
    </row>
    <row r="1611" spans="1:15" ht="16" x14ac:dyDescent="0.2">
      <c r="A1611" s="9" t="s">
        <v>2717</v>
      </c>
      <c r="C1611" s="9" t="s">
        <v>881</v>
      </c>
      <c r="D1611" s="55" t="s">
        <v>2776</v>
      </c>
      <c r="E1611" s="9" t="s">
        <v>3020</v>
      </c>
      <c r="F1611" s="9" t="s">
        <v>404</v>
      </c>
      <c r="H1611" s="9">
        <v>2.72</v>
      </c>
      <c r="I1611" s="36" t="s">
        <v>2780</v>
      </c>
      <c r="J1611" s="36">
        <v>0.27</v>
      </c>
      <c r="K1611" s="61" t="s">
        <v>3215</v>
      </c>
      <c r="M1611" s="63">
        <f t="shared" si="21"/>
        <v>0.27</v>
      </c>
      <c r="O1611" s="36">
        <v>-34.619999999999997</v>
      </c>
    </row>
    <row r="1612" spans="1:15" ht="16" x14ac:dyDescent="0.2">
      <c r="A1612" s="9" t="s">
        <v>2717</v>
      </c>
      <c r="C1612" s="9" t="s">
        <v>881</v>
      </c>
      <c r="D1612" s="55" t="s">
        <v>2776</v>
      </c>
      <c r="E1612" s="9" t="s">
        <v>3020</v>
      </c>
      <c r="F1612" s="9" t="s">
        <v>404</v>
      </c>
      <c r="H1612" s="9">
        <v>2.72</v>
      </c>
      <c r="I1612" s="36" t="s">
        <v>2781</v>
      </c>
      <c r="J1612" s="36">
        <v>0.17</v>
      </c>
      <c r="K1612" s="61" t="s">
        <v>3215</v>
      </c>
      <c r="M1612" s="63">
        <f t="shared" si="21"/>
        <v>0.17</v>
      </c>
      <c r="O1612" s="36">
        <v>-35.74</v>
      </c>
    </row>
    <row r="1613" spans="1:15" ht="16" x14ac:dyDescent="0.2">
      <c r="A1613" s="9" t="s">
        <v>2717</v>
      </c>
      <c r="C1613" s="9" t="s">
        <v>881</v>
      </c>
      <c r="D1613" s="55" t="s">
        <v>2776</v>
      </c>
      <c r="E1613" s="9" t="s">
        <v>3020</v>
      </c>
      <c r="F1613" s="9" t="s">
        <v>404</v>
      </c>
      <c r="H1613" s="9">
        <v>2.72</v>
      </c>
      <c r="I1613" s="36" t="s">
        <v>2782</v>
      </c>
      <c r="J1613" s="36">
        <v>0.18</v>
      </c>
      <c r="K1613" s="61" t="s">
        <v>3215</v>
      </c>
      <c r="M1613" s="63">
        <f t="shared" si="21"/>
        <v>0.18</v>
      </c>
      <c r="O1613" s="36">
        <v>-39.770000000000003</v>
      </c>
    </row>
    <row r="1614" spans="1:15" ht="16" x14ac:dyDescent="0.2">
      <c r="A1614" s="9" t="s">
        <v>2717</v>
      </c>
      <c r="C1614" s="9" t="s">
        <v>881</v>
      </c>
      <c r="D1614" s="55" t="s">
        <v>2776</v>
      </c>
      <c r="E1614" s="9" t="s">
        <v>3020</v>
      </c>
      <c r="F1614" s="9" t="s">
        <v>404</v>
      </c>
      <c r="H1614" s="9">
        <v>2.72</v>
      </c>
      <c r="I1614" s="36" t="s">
        <v>2783</v>
      </c>
      <c r="J1614" s="36">
        <v>0.36</v>
      </c>
      <c r="K1614" s="61" t="s">
        <v>3215</v>
      </c>
      <c r="M1614" s="63">
        <f t="shared" si="21"/>
        <v>0.36</v>
      </c>
      <c r="O1614" s="36">
        <v>-39.119999999999997</v>
      </c>
    </row>
    <row r="1615" spans="1:15" ht="16" x14ac:dyDescent="0.2">
      <c r="A1615" s="9" t="s">
        <v>2717</v>
      </c>
      <c r="C1615" s="9" t="s">
        <v>881</v>
      </c>
      <c r="D1615" s="55" t="s">
        <v>2750</v>
      </c>
      <c r="E1615" s="9" t="s">
        <v>128</v>
      </c>
      <c r="F1615" s="9" t="s">
        <v>404</v>
      </c>
      <c r="H1615" s="9">
        <v>2.72</v>
      </c>
      <c r="I1615" s="36" t="s">
        <v>2784</v>
      </c>
      <c r="J1615" s="36">
        <v>0.03</v>
      </c>
      <c r="K1615" s="61" t="s">
        <v>3215</v>
      </c>
      <c r="M1615" s="63">
        <f t="shared" si="21"/>
        <v>0.03</v>
      </c>
      <c r="O1615" s="36">
        <v>-32.340000000000003</v>
      </c>
    </row>
    <row r="1616" spans="1:15" ht="16" x14ac:dyDescent="0.2">
      <c r="A1616" s="9" t="s">
        <v>2717</v>
      </c>
      <c r="C1616" s="9" t="s">
        <v>881</v>
      </c>
      <c r="D1616" s="55" t="s">
        <v>2750</v>
      </c>
      <c r="E1616" s="9" t="s">
        <v>128</v>
      </c>
      <c r="F1616" s="9" t="s">
        <v>404</v>
      </c>
      <c r="H1616" s="9">
        <v>2.72</v>
      </c>
      <c r="I1616" s="36" t="s">
        <v>2785</v>
      </c>
      <c r="J1616" s="36">
        <v>0.03</v>
      </c>
      <c r="K1616" s="61" t="s">
        <v>3215</v>
      </c>
      <c r="M1616" s="63">
        <f t="shared" si="21"/>
        <v>0.03</v>
      </c>
      <c r="O1616" s="36">
        <v>-32.11</v>
      </c>
    </row>
    <row r="1617" spans="1:15" ht="16" x14ac:dyDescent="0.2">
      <c r="A1617" s="9" t="s">
        <v>2717</v>
      </c>
      <c r="C1617" s="9" t="s">
        <v>881</v>
      </c>
      <c r="D1617" s="55" t="s">
        <v>2750</v>
      </c>
      <c r="E1617" s="9" t="s">
        <v>131</v>
      </c>
      <c r="F1617" s="9" t="s">
        <v>404</v>
      </c>
      <c r="H1617" s="9">
        <v>2.72</v>
      </c>
      <c r="I1617" s="36" t="s">
        <v>2786</v>
      </c>
      <c r="J1617" s="36">
        <v>0.01</v>
      </c>
      <c r="K1617" s="61" t="s">
        <v>3215</v>
      </c>
      <c r="M1617" s="63">
        <f t="shared" si="21"/>
        <v>0.01</v>
      </c>
      <c r="O1617" s="36">
        <v>-31.05</v>
      </c>
    </row>
    <row r="1618" spans="1:15" ht="16" x14ac:dyDescent="0.2">
      <c r="A1618" s="9" t="s">
        <v>2717</v>
      </c>
      <c r="C1618" s="9" t="s">
        <v>881</v>
      </c>
      <c r="D1618" s="55" t="s">
        <v>2750</v>
      </c>
      <c r="E1618" s="9" t="s">
        <v>131</v>
      </c>
      <c r="F1618" s="9" t="s">
        <v>404</v>
      </c>
      <c r="H1618" s="9">
        <v>2.72</v>
      </c>
      <c r="I1618" s="36" t="s">
        <v>2787</v>
      </c>
      <c r="J1618" s="36">
        <v>7.0000000000000007E-2</v>
      </c>
      <c r="K1618" s="61" t="s">
        <v>3215</v>
      </c>
      <c r="M1618" s="63">
        <f t="shared" si="21"/>
        <v>7.0000000000000007E-2</v>
      </c>
      <c r="O1618" s="36">
        <v>-28.13</v>
      </c>
    </row>
    <row r="1619" spans="1:15" ht="16" x14ac:dyDescent="0.2">
      <c r="A1619" s="9" t="s">
        <v>2717</v>
      </c>
      <c r="C1619" s="9" t="s">
        <v>881</v>
      </c>
      <c r="D1619" s="55" t="s">
        <v>2750</v>
      </c>
      <c r="E1619" s="9" t="s">
        <v>131</v>
      </c>
      <c r="F1619" s="9" t="s">
        <v>404</v>
      </c>
      <c r="H1619" s="9">
        <v>2.72</v>
      </c>
      <c r="I1619" s="36" t="s">
        <v>2788</v>
      </c>
      <c r="J1619" s="36">
        <v>0.04</v>
      </c>
      <c r="K1619" s="61" t="s">
        <v>3215</v>
      </c>
      <c r="M1619" s="63">
        <f t="shared" si="21"/>
        <v>0.04</v>
      </c>
      <c r="O1619" s="36">
        <v>-30.01</v>
      </c>
    </row>
    <row r="1620" spans="1:15" ht="16" x14ac:dyDescent="0.2">
      <c r="A1620" s="9" t="s">
        <v>2717</v>
      </c>
      <c r="C1620" s="9" t="s">
        <v>881</v>
      </c>
      <c r="D1620" s="55" t="s">
        <v>2750</v>
      </c>
      <c r="E1620" s="9" t="s">
        <v>128</v>
      </c>
      <c r="F1620" s="9" t="s">
        <v>404</v>
      </c>
      <c r="H1620" s="9">
        <v>2.72</v>
      </c>
      <c r="I1620" s="36" t="s">
        <v>2789</v>
      </c>
      <c r="J1620" s="36">
        <v>0.13</v>
      </c>
      <c r="K1620" s="61" t="s">
        <v>3215</v>
      </c>
      <c r="M1620" s="63">
        <f t="shared" si="21"/>
        <v>0.13</v>
      </c>
      <c r="O1620" s="36">
        <v>-26.48</v>
      </c>
    </row>
    <row r="1621" spans="1:15" ht="16" x14ac:dyDescent="0.2">
      <c r="A1621" s="9" t="s">
        <v>2717</v>
      </c>
      <c r="C1621" s="9" t="s">
        <v>881</v>
      </c>
      <c r="D1621" s="55" t="s">
        <v>2750</v>
      </c>
      <c r="E1621" s="9" t="s">
        <v>128</v>
      </c>
      <c r="F1621" s="9" t="s">
        <v>404</v>
      </c>
      <c r="H1621" s="9">
        <v>2.72</v>
      </c>
      <c r="I1621" s="36" t="s">
        <v>2790</v>
      </c>
      <c r="J1621" s="36">
        <v>0.19</v>
      </c>
      <c r="K1621" s="61" t="s">
        <v>3215</v>
      </c>
      <c r="M1621" s="63">
        <f t="shared" si="21"/>
        <v>0.19</v>
      </c>
      <c r="O1621" s="36">
        <v>-38.72</v>
      </c>
    </row>
    <row r="1622" spans="1:15" ht="16" x14ac:dyDescent="0.2">
      <c r="A1622" s="9" t="s">
        <v>2717</v>
      </c>
      <c r="C1622" s="9" t="s">
        <v>881</v>
      </c>
      <c r="D1622" s="55" t="s">
        <v>2750</v>
      </c>
      <c r="E1622" s="9" t="s">
        <v>128</v>
      </c>
      <c r="F1622" s="9" t="s">
        <v>404</v>
      </c>
      <c r="H1622" s="9">
        <v>2.72</v>
      </c>
      <c r="I1622" s="36" t="s">
        <v>2791</v>
      </c>
      <c r="J1622" s="36">
        <v>0.02</v>
      </c>
      <c r="K1622" s="61" t="s">
        <v>3215</v>
      </c>
      <c r="M1622" s="63">
        <f t="shared" si="21"/>
        <v>0.02</v>
      </c>
      <c r="O1622" s="36">
        <v>-48.3</v>
      </c>
    </row>
    <row r="1623" spans="1:15" ht="16" x14ac:dyDescent="0.2">
      <c r="A1623" s="9" t="s">
        <v>2717</v>
      </c>
      <c r="C1623" s="9" t="s">
        <v>881</v>
      </c>
      <c r="D1623" s="55" t="s">
        <v>2750</v>
      </c>
      <c r="E1623" s="9" t="s">
        <v>128</v>
      </c>
      <c r="F1623" s="9" t="s">
        <v>404</v>
      </c>
      <c r="H1623" s="9">
        <v>2.72</v>
      </c>
      <c r="I1623" s="36" t="s">
        <v>2792</v>
      </c>
      <c r="J1623" s="36">
        <v>0.03</v>
      </c>
      <c r="K1623" s="61" t="s">
        <v>3215</v>
      </c>
      <c r="M1623" s="63">
        <f t="shared" si="21"/>
        <v>0.03</v>
      </c>
      <c r="O1623" s="36">
        <v>-34.72</v>
      </c>
    </row>
    <row r="1624" spans="1:15" ht="16" x14ac:dyDescent="0.2">
      <c r="A1624" s="9" t="s">
        <v>2717</v>
      </c>
      <c r="C1624" s="9" t="s">
        <v>881</v>
      </c>
      <c r="D1624" s="55" t="s">
        <v>2750</v>
      </c>
      <c r="E1624" s="9" t="s">
        <v>128</v>
      </c>
      <c r="F1624" s="9" t="s">
        <v>404</v>
      </c>
      <c r="H1624" s="9">
        <v>2.72</v>
      </c>
      <c r="I1624" s="36" t="s">
        <v>2794</v>
      </c>
      <c r="J1624" s="36">
        <v>0.28999999999999998</v>
      </c>
      <c r="K1624" s="61" t="s">
        <v>3215</v>
      </c>
      <c r="M1624" s="63">
        <f t="shared" si="21"/>
        <v>0.28999999999999998</v>
      </c>
      <c r="O1624" s="36">
        <v>-36.78</v>
      </c>
    </row>
    <row r="1625" spans="1:15" ht="16" x14ac:dyDescent="0.2">
      <c r="A1625" s="9" t="s">
        <v>2717</v>
      </c>
      <c r="C1625" s="9" t="s">
        <v>881</v>
      </c>
      <c r="D1625" s="55" t="s">
        <v>2750</v>
      </c>
      <c r="E1625" s="9" t="s">
        <v>131</v>
      </c>
      <c r="F1625" s="9" t="s">
        <v>404</v>
      </c>
      <c r="H1625" s="9">
        <v>2.72</v>
      </c>
      <c r="I1625" s="36" t="s">
        <v>2793</v>
      </c>
      <c r="J1625" s="36">
        <v>0.09</v>
      </c>
      <c r="K1625" s="61" t="s">
        <v>3215</v>
      </c>
      <c r="M1625" s="63">
        <f t="shared" si="21"/>
        <v>0.09</v>
      </c>
      <c r="O1625" s="36">
        <v>-33.869999999999997</v>
      </c>
    </row>
    <row r="1626" spans="1:15" ht="16" x14ac:dyDescent="0.2">
      <c r="A1626" s="9" t="s">
        <v>2717</v>
      </c>
      <c r="C1626" s="9" t="s">
        <v>881</v>
      </c>
      <c r="D1626" s="55" t="s">
        <v>2750</v>
      </c>
      <c r="E1626" s="9" t="s">
        <v>131</v>
      </c>
      <c r="F1626" s="9" t="s">
        <v>404</v>
      </c>
      <c r="H1626" s="9">
        <v>2.72</v>
      </c>
      <c r="I1626" s="36" t="s">
        <v>2796</v>
      </c>
      <c r="J1626" s="36">
        <v>0.04</v>
      </c>
      <c r="K1626" s="61" t="s">
        <v>3215</v>
      </c>
      <c r="M1626" s="63">
        <f t="shared" si="21"/>
        <v>0.04</v>
      </c>
      <c r="O1626" s="36">
        <v>-38.700000000000003</v>
      </c>
    </row>
    <row r="1627" spans="1:15" ht="16" x14ac:dyDescent="0.2">
      <c r="A1627" s="9" t="s">
        <v>2717</v>
      </c>
      <c r="C1627" s="9" t="s">
        <v>881</v>
      </c>
      <c r="D1627" s="55" t="s">
        <v>2750</v>
      </c>
      <c r="E1627" s="9" t="s">
        <v>128</v>
      </c>
      <c r="F1627" s="9" t="s">
        <v>404</v>
      </c>
      <c r="H1627" s="9">
        <v>2.72</v>
      </c>
      <c r="I1627" s="36" t="s">
        <v>2795</v>
      </c>
      <c r="J1627" s="36">
        <v>0.03</v>
      </c>
      <c r="K1627" s="61" t="s">
        <v>3215</v>
      </c>
      <c r="M1627" s="63">
        <f t="shared" si="21"/>
        <v>0.03</v>
      </c>
      <c r="O1627" s="36">
        <v>-44.78</v>
      </c>
    </row>
    <row r="1628" spans="1:15" ht="16" x14ac:dyDescent="0.2">
      <c r="A1628" s="9" t="s">
        <v>2717</v>
      </c>
      <c r="C1628" s="9" t="s">
        <v>881</v>
      </c>
      <c r="D1628" s="55" t="s">
        <v>2734</v>
      </c>
      <c r="E1628" s="9" t="s">
        <v>129</v>
      </c>
      <c r="F1628" s="9" t="s">
        <v>404</v>
      </c>
      <c r="H1628" s="9">
        <v>2.72</v>
      </c>
      <c r="I1628" s="36" t="s">
        <v>2797</v>
      </c>
      <c r="J1628" s="36">
        <v>0.54</v>
      </c>
      <c r="K1628" s="61" t="s">
        <v>3215</v>
      </c>
      <c r="M1628" s="63">
        <f t="shared" si="21"/>
        <v>0.54</v>
      </c>
      <c r="O1628" s="36">
        <v>-47.38</v>
      </c>
    </row>
    <row r="1629" spans="1:15" ht="16" x14ac:dyDescent="0.2">
      <c r="A1629" s="9" t="s">
        <v>2717</v>
      </c>
      <c r="C1629" s="9" t="s">
        <v>881</v>
      </c>
      <c r="D1629" s="55" t="s">
        <v>2734</v>
      </c>
      <c r="E1629" s="9" t="s">
        <v>129</v>
      </c>
      <c r="F1629" s="9" t="s">
        <v>404</v>
      </c>
      <c r="H1629" s="9">
        <v>2.72</v>
      </c>
      <c r="I1629" s="36" t="s">
        <v>2797</v>
      </c>
      <c r="J1629" s="36">
        <v>0.7</v>
      </c>
      <c r="K1629" s="61" t="s">
        <v>3215</v>
      </c>
      <c r="M1629" s="63">
        <f t="shared" si="21"/>
        <v>0.7</v>
      </c>
      <c r="O1629" s="36">
        <v>-29.1</v>
      </c>
    </row>
    <row r="1630" spans="1:15" ht="16" x14ac:dyDescent="0.2">
      <c r="A1630" s="9" t="s">
        <v>2717</v>
      </c>
      <c r="C1630" s="9" t="s">
        <v>881</v>
      </c>
      <c r="D1630" s="55" t="s">
        <v>2734</v>
      </c>
      <c r="E1630" s="9" t="s">
        <v>129</v>
      </c>
      <c r="F1630" s="9" t="s">
        <v>404</v>
      </c>
      <c r="H1630" s="9">
        <v>2.72</v>
      </c>
      <c r="I1630" s="36" t="s">
        <v>2798</v>
      </c>
      <c r="J1630" s="36">
        <v>0.14000000000000001</v>
      </c>
      <c r="K1630" s="61" t="s">
        <v>3215</v>
      </c>
      <c r="M1630" s="63">
        <f t="shared" si="21"/>
        <v>0.14000000000000001</v>
      </c>
      <c r="O1630" s="36">
        <v>-34.96</v>
      </c>
    </row>
    <row r="1631" spans="1:15" ht="16" x14ac:dyDescent="0.2">
      <c r="A1631" s="9" t="s">
        <v>2717</v>
      </c>
      <c r="C1631" s="9" t="s">
        <v>881</v>
      </c>
      <c r="D1631" s="55" t="s">
        <v>2734</v>
      </c>
      <c r="E1631" s="9" t="s">
        <v>129</v>
      </c>
      <c r="F1631" s="9" t="s">
        <v>404</v>
      </c>
      <c r="H1631" s="9">
        <v>2.72</v>
      </c>
      <c r="I1631" s="36" t="s">
        <v>2799</v>
      </c>
      <c r="J1631" s="36">
        <v>0.08</v>
      </c>
      <c r="K1631" s="61" t="s">
        <v>3215</v>
      </c>
      <c r="M1631" s="63">
        <f t="shared" si="21"/>
        <v>0.08</v>
      </c>
      <c r="O1631" s="36">
        <v>-38.29</v>
      </c>
    </row>
    <row r="1632" spans="1:15" ht="16" x14ac:dyDescent="0.2">
      <c r="A1632" s="9" t="s">
        <v>2717</v>
      </c>
      <c r="C1632" s="9" t="s">
        <v>881</v>
      </c>
      <c r="D1632" s="55" t="s">
        <v>2734</v>
      </c>
      <c r="E1632" s="9" t="s">
        <v>129</v>
      </c>
      <c r="F1632" s="9" t="s">
        <v>404</v>
      </c>
      <c r="H1632" s="9">
        <v>2.72</v>
      </c>
      <c r="I1632" s="36" t="s">
        <v>2800</v>
      </c>
      <c r="J1632" s="36">
        <v>0.06</v>
      </c>
      <c r="K1632" s="61" t="s">
        <v>3215</v>
      </c>
      <c r="M1632" s="63">
        <f t="shared" si="21"/>
        <v>0.06</v>
      </c>
      <c r="O1632" s="36">
        <v>-39.090000000000003</v>
      </c>
    </row>
    <row r="1633" spans="1:15" ht="16" x14ac:dyDescent="0.2">
      <c r="A1633" s="9" t="s">
        <v>2717</v>
      </c>
      <c r="C1633" s="9" t="s">
        <v>881</v>
      </c>
      <c r="D1633" s="55" t="s">
        <v>2734</v>
      </c>
      <c r="E1633" s="9" t="s">
        <v>129</v>
      </c>
      <c r="F1633" s="9" t="s">
        <v>404</v>
      </c>
      <c r="H1633" s="9">
        <v>2.72</v>
      </c>
      <c r="I1633" s="36" t="s">
        <v>2801</v>
      </c>
      <c r="J1633" s="36">
        <v>0.16</v>
      </c>
      <c r="K1633" s="61" t="s">
        <v>3215</v>
      </c>
      <c r="M1633" s="63">
        <f t="shared" si="21"/>
        <v>0.16</v>
      </c>
      <c r="O1633" s="36">
        <v>-38.17</v>
      </c>
    </row>
    <row r="1634" spans="1:15" ht="16" x14ac:dyDescent="0.2">
      <c r="A1634" s="9" t="s">
        <v>2717</v>
      </c>
      <c r="C1634" s="9" t="s">
        <v>881</v>
      </c>
      <c r="D1634" s="55" t="s">
        <v>2734</v>
      </c>
      <c r="E1634" s="9" t="s">
        <v>129</v>
      </c>
      <c r="F1634" s="9" t="s">
        <v>404</v>
      </c>
      <c r="H1634" s="9">
        <v>2.72</v>
      </c>
      <c r="I1634" s="36" t="s">
        <v>2802</v>
      </c>
      <c r="J1634" s="36">
        <v>0.16</v>
      </c>
      <c r="K1634" s="61" t="s">
        <v>3215</v>
      </c>
      <c r="M1634" s="63">
        <f t="shared" si="21"/>
        <v>0.16</v>
      </c>
      <c r="O1634" s="36">
        <v>-36.92</v>
      </c>
    </row>
    <row r="1635" spans="1:15" ht="16" x14ac:dyDescent="0.2">
      <c r="A1635" s="9" t="s">
        <v>2717</v>
      </c>
      <c r="C1635" s="9" t="s">
        <v>881</v>
      </c>
      <c r="D1635" s="55" t="s">
        <v>2734</v>
      </c>
      <c r="E1635" s="9" t="s">
        <v>128</v>
      </c>
      <c r="F1635" s="9" t="s">
        <v>404</v>
      </c>
      <c r="H1635" s="9">
        <v>2.72</v>
      </c>
      <c r="I1635" s="36" t="s">
        <v>2803</v>
      </c>
      <c r="J1635" s="36">
        <v>0.45</v>
      </c>
      <c r="K1635" s="61" t="s">
        <v>3215</v>
      </c>
      <c r="M1635" s="63">
        <f t="shared" si="21"/>
        <v>0.45</v>
      </c>
      <c r="O1635" s="36">
        <v>-35.74</v>
      </c>
    </row>
    <row r="1636" spans="1:15" ht="16" x14ac:dyDescent="0.2">
      <c r="A1636" s="9" t="s">
        <v>2717</v>
      </c>
      <c r="C1636" s="9" t="s">
        <v>881</v>
      </c>
      <c r="D1636" s="55" t="s">
        <v>2734</v>
      </c>
      <c r="E1636" s="9" t="s">
        <v>128</v>
      </c>
      <c r="F1636" s="9" t="s">
        <v>404</v>
      </c>
      <c r="H1636" s="9">
        <v>2.72</v>
      </c>
      <c r="I1636" s="36" t="s">
        <v>2804</v>
      </c>
      <c r="J1636" s="36">
        <v>0.1</v>
      </c>
      <c r="K1636" s="61" t="s">
        <v>3215</v>
      </c>
      <c r="M1636" s="63">
        <f t="shared" si="21"/>
        <v>0.1</v>
      </c>
      <c r="O1636" s="36">
        <v>-42.01</v>
      </c>
    </row>
    <row r="1637" spans="1:15" ht="16" x14ac:dyDescent="0.2">
      <c r="A1637" s="9" t="s">
        <v>2717</v>
      </c>
      <c r="C1637" s="9" t="s">
        <v>881</v>
      </c>
      <c r="D1637" s="55" t="s">
        <v>2734</v>
      </c>
      <c r="E1637" s="9" t="s">
        <v>3020</v>
      </c>
      <c r="F1637" s="9" t="s">
        <v>404</v>
      </c>
      <c r="H1637" s="9">
        <v>2.72</v>
      </c>
      <c r="I1637" s="36" t="s">
        <v>2805</v>
      </c>
      <c r="J1637" s="36">
        <v>1.1599999999999999</v>
      </c>
      <c r="K1637" s="61" t="s">
        <v>3215</v>
      </c>
      <c r="M1637" s="63">
        <f t="shared" si="21"/>
        <v>1.1599999999999999</v>
      </c>
      <c r="O1637" s="36">
        <v>-34.6</v>
      </c>
    </row>
    <row r="1638" spans="1:15" ht="16" x14ac:dyDescent="0.2">
      <c r="A1638" s="9" t="s">
        <v>2717</v>
      </c>
      <c r="C1638" s="9" t="s">
        <v>881</v>
      </c>
      <c r="D1638" s="55" t="s">
        <v>2734</v>
      </c>
      <c r="E1638" s="9" t="s">
        <v>131</v>
      </c>
      <c r="F1638" s="9" t="s">
        <v>404</v>
      </c>
      <c r="H1638" s="9">
        <v>2.72</v>
      </c>
      <c r="I1638" s="36" t="s">
        <v>2806</v>
      </c>
      <c r="J1638" s="36">
        <v>0.15</v>
      </c>
      <c r="K1638" s="61" t="s">
        <v>3215</v>
      </c>
      <c r="M1638" s="63">
        <f t="shared" si="21"/>
        <v>0.15</v>
      </c>
      <c r="O1638" s="36">
        <v>-30.58</v>
      </c>
    </row>
    <row r="1639" spans="1:15" ht="16" x14ac:dyDescent="0.2">
      <c r="A1639" s="9" t="s">
        <v>2717</v>
      </c>
      <c r="C1639" s="9" t="s">
        <v>881</v>
      </c>
      <c r="D1639" s="55" t="s">
        <v>2734</v>
      </c>
      <c r="E1639" s="9" t="s">
        <v>128</v>
      </c>
      <c r="F1639" s="9" t="s">
        <v>404</v>
      </c>
      <c r="H1639" s="9">
        <v>2.72</v>
      </c>
      <c r="I1639" s="36" t="s">
        <v>2807</v>
      </c>
      <c r="J1639" s="36">
        <v>0.04</v>
      </c>
      <c r="K1639" s="61" t="s">
        <v>3215</v>
      </c>
      <c r="M1639" s="63">
        <f t="shared" si="21"/>
        <v>0.04</v>
      </c>
      <c r="O1639" s="36">
        <v>-34.590000000000003</v>
      </c>
    </row>
    <row r="1640" spans="1:15" ht="16" x14ac:dyDescent="0.2">
      <c r="A1640" s="9" t="s">
        <v>2717</v>
      </c>
      <c r="C1640" s="9" t="s">
        <v>881</v>
      </c>
      <c r="D1640" s="55" t="s">
        <v>2734</v>
      </c>
      <c r="E1640" s="9" t="s">
        <v>128</v>
      </c>
      <c r="F1640" s="9" t="s">
        <v>404</v>
      </c>
      <c r="H1640" s="9">
        <v>2.72</v>
      </c>
      <c r="I1640" s="36" t="s">
        <v>2808</v>
      </c>
      <c r="J1640" s="36">
        <v>0.03</v>
      </c>
      <c r="K1640" s="61" t="s">
        <v>3215</v>
      </c>
      <c r="M1640" s="63">
        <f t="shared" si="21"/>
        <v>0.03</v>
      </c>
      <c r="O1640" s="36">
        <v>-33.67</v>
      </c>
    </row>
    <row r="1641" spans="1:15" ht="16" x14ac:dyDescent="0.2">
      <c r="A1641" s="9" t="s">
        <v>2717</v>
      </c>
      <c r="C1641" s="9" t="s">
        <v>881</v>
      </c>
      <c r="D1641" s="55" t="s">
        <v>2750</v>
      </c>
      <c r="E1641" s="9" t="s">
        <v>2757</v>
      </c>
      <c r="F1641" s="9" t="s">
        <v>404</v>
      </c>
      <c r="H1641" s="9">
        <v>2.72</v>
      </c>
      <c r="I1641" s="36" t="s">
        <v>2809</v>
      </c>
      <c r="J1641" s="36">
        <v>0.16</v>
      </c>
      <c r="K1641" s="61" t="s">
        <v>3215</v>
      </c>
      <c r="M1641" s="63">
        <f t="shared" si="21"/>
        <v>0.16</v>
      </c>
      <c r="O1641" s="36">
        <v>-28.29</v>
      </c>
    </row>
    <row r="1642" spans="1:15" ht="16" x14ac:dyDescent="0.2">
      <c r="A1642" s="9" t="s">
        <v>2717</v>
      </c>
      <c r="C1642" s="9" t="s">
        <v>881</v>
      </c>
      <c r="D1642" s="55" t="s">
        <v>2750</v>
      </c>
      <c r="E1642" s="9" t="s">
        <v>131</v>
      </c>
      <c r="F1642" s="9" t="s">
        <v>404</v>
      </c>
      <c r="H1642" s="9">
        <v>2.72</v>
      </c>
      <c r="I1642" s="36" t="s">
        <v>2810</v>
      </c>
      <c r="J1642" s="36">
        <v>0.22</v>
      </c>
      <c r="K1642" s="61" t="s">
        <v>3215</v>
      </c>
      <c r="M1642" s="63">
        <f t="shared" si="21"/>
        <v>0.22</v>
      </c>
      <c r="O1642" s="36">
        <f>-34.51</f>
        <v>-34.51</v>
      </c>
    </row>
    <row r="1643" spans="1:15" ht="16" x14ac:dyDescent="0.2">
      <c r="A1643" s="9" t="s">
        <v>2717</v>
      </c>
      <c r="C1643" s="9" t="s">
        <v>881</v>
      </c>
      <c r="D1643" s="55" t="s">
        <v>2750</v>
      </c>
      <c r="E1643" s="9" t="s">
        <v>131</v>
      </c>
      <c r="F1643" s="9" t="s">
        <v>404</v>
      </c>
      <c r="H1643" s="9">
        <v>2.72</v>
      </c>
      <c r="I1643" s="36" t="s">
        <v>2811</v>
      </c>
      <c r="J1643" s="36">
        <v>0.11</v>
      </c>
      <c r="K1643" s="61" t="s">
        <v>3215</v>
      </c>
      <c r="M1643" s="63">
        <f t="shared" si="21"/>
        <v>0.11</v>
      </c>
      <c r="O1643" s="36">
        <v>-28.19</v>
      </c>
    </row>
    <row r="1644" spans="1:15" ht="16" x14ac:dyDescent="0.2">
      <c r="A1644" s="9" t="s">
        <v>2717</v>
      </c>
      <c r="C1644" s="9" t="s">
        <v>881</v>
      </c>
      <c r="D1644" s="55" t="s">
        <v>2750</v>
      </c>
      <c r="E1644" s="9" t="s">
        <v>131</v>
      </c>
      <c r="F1644" s="9" t="s">
        <v>404</v>
      </c>
      <c r="H1644" s="9">
        <v>2.72</v>
      </c>
      <c r="I1644" s="36" t="s">
        <v>2812</v>
      </c>
      <c r="J1644" s="36">
        <v>0.11</v>
      </c>
      <c r="K1644" s="61" t="s">
        <v>3215</v>
      </c>
      <c r="M1644" s="63">
        <f t="shared" si="21"/>
        <v>0.11</v>
      </c>
      <c r="O1644" s="36">
        <v>-25.3</v>
      </c>
    </row>
    <row r="1645" spans="1:15" ht="16" x14ac:dyDescent="0.2">
      <c r="A1645" s="9" t="s">
        <v>2717</v>
      </c>
      <c r="C1645" s="9" t="s">
        <v>881</v>
      </c>
      <c r="D1645" s="55" t="s">
        <v>2750</v>
      </c>
      <c r="E1645" s="9" t="s">
        <v>131</v>
      </c>
      <c r="F1645" s="9" t="s">
        <v>404</v>
      </c>
      <c r="H1645" s="9">
        <v>2.72</v>
      </c>
      <c r="I1645" s="36" t="s">
        <v>2813</v>
      </c>
      <c r="J1645" s="36">
        <v>0.13</v>
      </c>
      <c r="K1645" s="61" t="s">
        <v>3215</v>
      </c>
      <c r="M1645" s="63">
        <f t="shared" si="21"/>
        <v>0.13</v>
      </c>
      <c r="O1645" s="36">
        <v>-32.630000000000003</v>
      </c>
    </row>
    <row r="1646" spans="1:15" ht="16" x14ac:dyDescent="0.2">
      <c r="A1646" s="9" t="s">
        <v>2717</v>
      </c>
      <c r="C1646" s="9" t="s">
        <v>881</v>
      </c>
      <c r="D1646" s="55" t="s">
        <v>2750</v>
      </c>
      <c r="E1646" s="9" t="s">
        <v>3020</v>
      </c>
      <c r="F1646" s="9" t="s">
        <v>404</v>
      </c>
      <c r="H1646" s="9">
        <v>2.72</v>
      </c>
      <c r="I1646" s="36" t="s">
        <v>2814</v>
      </c>
      <c r="J1646" s="36">
        <v>0.24</v>
      </c>
      <c r="K1646" s="61" t="s">
        <v>3215</v>
      </c>
      <c r="M1646" s="63">
        <f t="shared" si="21"/>
        <v>0.24</v>
      </c>
      <c r="O1646" s="36">
        <v>-37.03</v>
      </c>
    </row>
    <row r="1647" spans="1:15" ht="16" x14ac:dyDescent="0.2">
      <c r="A1647" s="9" t="s">
        <v>2717</v>
      </c>
      <c r="C1647" s="9" t="s">
        <v>881</v>
      </c>
      <c r="D1647" s="55" t="s">
        <v>2750</v>
      </c>
      <c r="E1647" s="9" t="s">
        <v>3020</v>
      </c>
      <c r="F1647" s="9" t="s">
        <v>404</v>
      </c>
      <c r="H1647" s="9">
        <v>2.72</v>
      </c>
      <c r="I1647" s="36" t="s">
        <v>2815</v>
      </c>
      <c r="J1647" s="36">
        <v>0.15</v>
      </c>
      <c r="K1647" s="61" t="s">
        <v>3215</v>
      </c>
      <c r="M1647" s="63">
        <f t="shared" si="21"/>
        <v>0.15</v>
      </c>
      <c r="O1647" s="36">
        <v>-32.57</v>
      </c>
    </row>
    <row r="1648" spans="1:15" ht="16" x14ac:dyDescent="0.2">
      <c r="A1648" s="9" t="s">
        <v>2717</v>
      </c>
      <c r="C1648" s="9" t="s">
        <v>881</v>
      </c>
      <c r="D1648" s="55" t="s">
        <v>2750</v>
      </c>
      <c r="E1648" s="9" t="s">
        <v>131</v>
      </c>
      <c r="F1648" s="9" t="s">
        <v>404</v>
      </c>
      <c r="H1648" s="9">
        <v>2.72</v>
      </c>
      <c r="I1648" s="36" t="s">
        <v>2816</v>
      </c>
      <c r="J1648" s="36">
        <v>0.24</v>
      </c>
      <c r="K1648" s="61" t="s">
        <v>3215</v>
      </c>
      <c r="M1648" s="63">
        <f t="shared" si="21"/>
        <v>0.24</v>
      </c>
      <c r="O1648" s="36">
        <v>-32.46</v>
      </c>
    </row>
    <row r="1649" spans="1:15" ht="16" x14ac:dyDescent="0.2">
      <c r="A1649" s="9" t="s">
        <v>2717</v>
      </c>
      <c r="C1649" s="9" t="s">
        <v>881</v>
      </c>
      <c r="D1649" s="55" t="s">
        <v>2750</v>
      </c>
      <c r="E1649" s="9" t="s">
        <v>131</v>
      </c>
      <c r="F1649" s="9" t="s">
        <v>404</v>
      </c>
      <c r="H1649" s="9">
        <v>2.72</v>
      </c>
      <c r="I1649" s="36" t="s">
        <v>2817</v>
      </c>
      <c r="J1649" s="36">
        <v>0.09</v>
      </c>
      <c r="K1649" s="61" t="s">
        <v>3215</v>
      </c>
      <c r="M1649" s="63">
        <f t="shared" si="21"/>
        <v>0.09</v>
      </c>
      <c r="O1649" s="36">
        <v>-27.49</v>
      </c>
    </row>
    <row r="1650" spans="1:15" ht="16" x14ac:dyDescent="0.2">
      <c r="A1650" s="9" t="s">
        <v>2717</v>
      </c>
      <c r="C1650" s="9" t="s">
        <v>881</v>
      </c>
      <c r="D1650" s="55" t="s">
        <v>2750</v>
      </c>
      <c r="E1650" s="9" t="s">
        <v>131</v>
      </c>
      <c r="F1650" s="9" t="s">
        <v>404</v>
      </c>
      <c r="H1650" s="9">
        <v>2.72</v>
      </c>
      <c r="I1650" s="36" t="s">
        <v>2818</v>
      </c>
      <c r="J1650" s="36">
        <v>0.34</v>
      </c>
      <c r="K1650" s="61" t="s">
        <v>3215</v>
      </c>
      <c r="M1650" s="63">
        <f t="shared" si="21"/>
        <v>0.34</v>
      </c>
      <c r="O1650" s="36">
        <v>-28.96</v>
      </c>
    </row>
    <row r="1651" spans="1:15" ht="16" x14ac:dyDescent="0.2">
      <c r="A1651" s="9" t="s">
        <v>2717</v>
      </c>
      <c r="C1651" s="9" t="s">
        <v>881</v>
      </c>
      <c r="D1651" s="55" t="s">
        <v>2750</v>
      </c>
      <c r="E1651" s="9" t="s">
        <v>131</v>
      </c>
      <c r="F1651" s="9" t="s">
        <v>404</v>
      </c>
      <c r="H1651" s="9">
        <v>2.72</v>
      </c>
      <c r="I1651" s="36" t="s">
        <v>2819</v>
      </c>
      <c r="J1651" s="36">
        <v>0.14000000000000001</v>
      </c>
      <c r="K1651" s="61" t="s">
        <v>3215</v>
      </c>
      <c r="M1651" s="63">
        <f t="shared" si="21"/>
        <v>0.14000000000000001</v>
      </c>
      <c r="O1651" s="36">
        <v>-29.89</v>
      </c>
    </row>
    <row r="1652" spans="1:15" ht="16" x14ac:dyDescent="0.2">
      <c r="A1652" s="9" t="s">
        <v>2717</v>
      </c>
      <c r="C1652" s="9" t="s">
        <v>881</v>
      </c>
      <c r="D1652" s="55" t="s">
        <v>2750</v>
      </c>
      <c r="E1652" s="9" t="s">
        <v>131</v>
      </c>
      <c r="F1652" s="9" t="s">
        <v>404</v>
      </c>
      <c r="H1652" s="9">
        <v>2.72</v>
      </c>
      <c r="I1652" s="36" t="s">
        <v>2820</v>
      </c>
      <c r="J1652" s="36">
        <v>0.28999999999999998</v>
      </c>
      <c r="K1652" s="61" t="s">
        <v>3215</v>
      </c>
      <c r="M1652" s="63">
        <f t="shared" si="21"/>
        <v>0.28999999999999998</v>
      </c>
      <c r="O1652" s="36">
        <v>-25.99</v>
      </c>
    </row>
    <row r="1653" spans="1:15" ht="16" x14ac:dyDescent="0.2">
      <c r="A1653" s="9" t="s">
        <v>2717</v>
      </c>
      <c r="C1653" s="9" t="s">
        <v>881</v>
      </c>
      <c r="D1653" s="55" t="s">
        <v>2750</v>
      </c>
      <c r="E1653" s="9" t="s">
        <v>131</v>
      </c>
      <c r="F1653" s="9" t="s">
        <v>404</v>
      </c>
      <c r="H1653" s="9">
        <v>2.72</v>
      </c>
      <c r="I1653" s="36" t="s">
        <v>2821</v>
      </c>
      <c r="J1653" s="36">
        <v>0.31</v>
      </c>
      <c r="K1653" s="61" t="s">
        <v>3215</v>
      </c>
      <c r="M1653" s="63">
        <f t="shared" si="21"/>
        <v>0.31</v>
      </c>
      <c r="O1653" s="36">
        <v>-25.64</v>
      </c>
    </row>
    <row r="1654" spans="1:15" ht="16" x14ac:dyDescent="0.2">
      <c r="A1654" s="9" t="s">
        <v>2717</v>
      </c>
      <c r="C1654" s="9" t="s">
        <v>881</v>
      </c>
      <c r="D1654" s="55" t="s">
        <v>2750</v>
      </c>
      <c r="E1654" s="9" t="s">
        <v>131</v>
      </c>
      <c r="F1654" s="9" t="s">
        <v>404</v>
      </c>
      <c r="H1654" s="9">
        <v>2.72</v>
      </c>
      <c r="I1654" s="36" t="s">
        <v>2822</v>
      </c>
      <c r="J1654" s="36">
        <v>0.08</v>
      </c>
      <c r="K1654" s="61" t="s">
        <v>3215</v>
      </c>
      <c r="M1654" s="63">
        <f t="shared" si="21"/>
        <v>0.08</v>
      </c>
      <c r="O1654" s="36">
        <v>-25.2</v>
      </c>
    </row>
    <row r="1655" spans="1:15" ht="16" x14ac:dyDescent="0.2">
      <c r="A1655" s="9" t="s">
        <v>2717</v>
      </c>
      <c r="C1655" s="9" t="s">
        <v>881</v>
      </c>
      <c r="D1655" s="55" t="s">
        <v>2750</v>
      </c>
      <c r="E1655" s="9" t="s">
        <v>131</v>
      </c>
      <c r="F1655" s="9" t="s">
        <v>404</v>
      </c>
      <c r="H1655" s="9">
        <v>2.72</v>
      </c>
      <c r="I1655" s="36" t="s">
        <v>2823</v>
      </c>
      <c r="J1655" s="36">
        <v>0.14000000000000001</v>
      </c>
      <c r="K1655" s="61" t="s">
        <v>3215</v>
      </c>
      <c r="M1655" s="63">
        <f t="shared" si="21"/>
        <v>0.14000000000000001</v>
      </c>
      <c r="O1655" s="36">
        <v>-25.02</v>
      </c>
    </row>
    <row r="1656" spans="1:15" ht="16" x14ac:dyDescent="0.2">
      <c r="A1656" s="9" t="s">
        <v>2717</v>
      </c>
      <c r="C1656" s="9" t="s">
        <v>881</v>
      </c>
      <c r="D1656" s="55" t="s">
        <v>2750</v>
      </c>
      <c r="E1656" s="9" t="s">
        <v>3020</v>
      </c>
      <c r="F1656" s="9" t="s">
        <v>404</v>
      </c>
      <c r="H1656" s="9">
        <v>2.72</v>
      </c>
      <c r="I1656" s="36" t="s">
        <v>2824</v>
      </c>
      <c r="J1656" s="36">
        <v>0.12</v>
      </c>
      <c r="K1656" s="61" t="s">
        <v>3215</v>
      </c>
      <c r="M1656" s="63">
        <f t="shared" si="21"/>
        <v>0.12</v>
      </c>
      <c r="O1656" s="36">
        <v>-27.61</v>
      </c>
    </row>
    <row r="1657" spans="1:15" ht="16" x14ac:dyDescent="0.2">
      <c r="A1657" s="9" t="s">
        <v>2717</v>
      </c>
      <c r="C1657" s="9" t="s">
        <v>881</v>
      </c>
      <c r="D1657" s="55" t="s">
        <v>2750</v>
      </c>
      <c r="E1657" s="9" t="s">
        <v>131</v>
      </c>
      <c r="F1657" s="9" t="s">
        <v>404</v>
      </c>
      <c r="H1657" s="9">
        <v>2.72</v>
      </c>
      <c r="I1657" s="36" t="s">
        <v>2825</v>
      </c>
      <c r="J1657" s="36">
        <v>0.08</v>
      </c>
      <c r="K1657" s="61" t="s">
        <v>3215</v>
      </c>
      <c r="M1657" s="63">
        <f t="shared" si="21"/>
        <v>0.08</v>
      </c>
      <c r="O1657" s="36">
        <v>-27.01</v>
      </c>
    </row>
    <row r="1658" spans="1:15" ht="16" x14ac:dyDescent="0.2">
      <c r="A1658" s="9" t="s">
        <v>2826</v>
      </c>
      <c r="C1658" s="9" t="s">
        <v>13</v>
      </c>
      <c r="D1658" s="55" t="s">
        <v>791</v>
      </c>
      <c r="E1658" s="9" t="s">
        <v>129</v>
      </c>
      <c r="F1658" s="9" t="s">
        <v>404</v>
      </c>
      <c r="H1658" s="9">
        <v>2.5499999999999998</v>
      </c>
      <c r="I1658" s="36">
        <v>770.6</v>
      </c>
      <c r="J1658" s="36">
        <v>3.2</v>
      </c>
      <c r="K1658" s="61" t="s">
        <v>3215</v>
      </c>
      <c r="M1658" s="63">
        <f t="shared" si="21"/>
        <v>3.2</v>
      </c>
      <c r="O1658" s="36">
        <v>-32.799999999999997</v>
      </c>
    </row>
    <row r="1659" spans="1:15" ht="16" x14ac:dyDescent="0.2">
      <c r="A1659" s="9" t="s">
        <v>2826</v>
      </c>
      <c r="C1659" s="9" t="s">
        <v>13</v>
      </c>
      <c r="D1659" s="55" t="s">
        <v>791</v>
      </c>
      <c r="E1659" s="9" t="s">
        <v>129</v>
      </c>
      <c r="F1659" s="9" t="s">
        <v>404</v>
      </c>
      <c r="H1659" s="9">
        <v>2.5499999999999998</v>
      </c>
      <c r="I1659" s="36">
        <v>815.3</v>
      </c>
      <c r="J1659" s="36">
        <v>2.4</v>
      </c>
      <c r="K1659" s="61" t="s">
        <v>3215</v>
      </c>
      <c r="M1659" s="63">
        <f t="shared" si="21"/>
        <v>2.4</v>
      </c>
      <c r="O1659" s="36">
        <v>-31</v>
      </c>
    </row>
    <row r="1660" spans="1:15" ht="16" x14ac:dyDescent="0.2">
      <c r="A1660" s="9" t="s">
        <v>2826</v>
      </c>
      <c r="C1660" s="9" t="s">
        <v>13</v>
      </c>
      <c r="D1660" s="55" t="s">
        <v>791</v>
      </c>
      <c r="E1660" s="9" t="s">
        <v>129</v>
      </c>
      <c r="F1660" s="9" t="s">
        <v>404</v>
      </c>
      <c r="H1660" s="9">
        <v>2.5499999999999998</v>
      </c>
      <c r="I1660" s="36">
        <v>822.6</v>
      </c>
      <c r="J1660" s="36">
        <v>3.36</v>
      </c>
      <c r="K1660" s="61" t="s">
        <v>3215</v>
      </c>
      <c r="M1660" s="63">
        <f t="shared" si="21"/>
        <v>3.36</v>
      </c>
      <c r="O1660" s="36">
        <v>-33.9</v>
      </c>
    </row>
    <row r="1661" spans="1:15" ht="16" x14ac:dyDescent="0.2">
      <c r="A1661" s="9" t="s">
        <v>2826</v>
      </c>
      <c r="C1661" s="9" t="s">
        <v>13</v>
      </c>
      <c r="D1661" s="55" t="s">
        <v>791</v>
      </c>
      <c r="E1661" s="9" t="s">
        <v>129</v>
      </c>
      <c r="F1661" s="9" t="s">
        <v>404</v>
      </c>
      <c r="H1661" s="9">
        <v>2.5499999999999998</v>
      </c>
      <c r="I1661" s="36">
        <v>829.5</v>
      </c>
      <c r="J1661" s="36">
        <v>2.97</v>
      </c>
      <c r="K1661" s="61" t="s">
        <v>3215</v>
      </c>
      <c r="M1661" s="63">
        <f t="shared" si="21"/>
        <v>2.97</v>
      </c>
      <c r="O1661" s="36">
        <v>-40.6</v>
      </c>
    </row>
    <row r="1662" spans="1:15" ht="16" x14ac:dyDescent="0.2">
      <c r="A1662" s="9" t="s">
        <v>2826</v>
      </c>
      <c r="C1662" s="9" t="s">
        <v>13</v>
      </c>
      <c r="D1662" s="55" t="s">
        <v>791</v>
      </c>
      <c r="E1662" s="9" t="s">
        <v>129</v>
      </c>
      <c r="F1662" s="9" t="s">
        <v>404</v>
      </c>
      <c r="H1662" s="9">
        <v>2.5499999999999998</v>
      </c>
      <c r="I1662" s="36">
        <v>832.1</v>
      </c>
      <c r="J1662" s="36">
        <v>2.2000000000000002</v>
      </c>
      <c r="K1662" s="61" t="s">
        <v>3215</v>
      </c>
      <c r="M1662" s="63">
        <f t="shared" si="21"/>
        <v>2.2000000000000002</v>
      </c>
      <c r="O1662" s="36">
        <v>-42.1</v>
      </c>
    </row>
    <row r="1663" spans="1:15" ht="16" x14ac:dyDescent="0.2">
      <c r="A1663" s="9" t="s">
        <v>2826</v>
      </c>
      <c r="C1663" s="9" t="s">
        <v>13</v>
      </c>
      <c r="D1663" s="55" t="s">
        <v>791</v>
      </c>
      <c r="E1663" s="9" t="s">
        <v>129</v>
      </c>
      <c r="F1663" s="9" t="s">
        <v>404</v>
      </c>
      <c r="H1663" s="9">
        <v>2.5499999999999998</v>
      </c>
      <c r="I1663" s="36">
        <v>834.6</v>
      </c>
      <c r="J1663" s="36">
        <v>1.8</v>
      </c>
      <c r="K1663" s="61" t="s">
        <v>3215</v>
      </c>
      <c r="M1663" s="63">
        <f t="shared" si="21"/>
        <v>1.8</v>
      </c>
      <c r="O1663" s="36">
        <v>-41.9</v>
      </c>
    </row>
    <row r="1664" spans="1:15" ht="16" x14ac:dyDescent="0.2">
      <c r="A1664" s="9" t="s">
        <v>2826</v>
      </c>
      <c r="C1664" s="9" t="s">
        <v>13</v>
      </c>
      <c r="D1664" s="55" t="s">
        <v>791</v>
      </c>
      <c r="E1664" s="9" t="s">
        <v>129</v>
      </c>
      <c r="F1664" s="9" t="s">
        <v>404</v>
      </c>
      <c r="H1664" s="9">
        <v>2.5499999999999998</v>
      </c>
      <c r="I1664" s="36">
        <v>837.2</v>
      </c>
      <c r="J1664" s="36">
        <v>1.74</v>
      </c>
      <c r="K1664" s="61" t="s">
        <v>3215</v>
      </c>
      <c r="M1664" s="63">
        <f t="shared" si="21"/>
        <v>1.74</v>
      </c>
      <c r="O1664" s="36">
        <v>-41.5</v>
      </c>
    </row>
    <row r="1665" spans="1:15" ht="16" x14ac:dyDescent="0.2">
      <c r="A1665" s="9" t="s">
        <v>2826</v>
      </c>
      <c r="C1665" s="9" t="s">
        <v>13</v>
      </c>
      <c r="D1665" s="55" t="s">
        <v>791</v>
      </c>
      <c r="E1665" s="9" t="s">
        <v>129</v>
      </c>
      <c r="F1665" s="9" t="s">
        <v>404</v>
      </c>
      <c r="H1665" s="9">
        <v>2.5499999999999998</v>
      </c>
      <c r="I1665" s="36">
        <v>870.1</v>
      </c>
      <c r="J1665" s="36">
        <v>3.23</v>
      </c>
      <c r="K1665" s="61" t="s">
        <v>3215</v>
      </c>
      <c r="M1665" s="63">
        <f t="shared" si="21"/>
        <v>3.23</v>
      </c>
      <c r="O1665" s="36">
        <v>-31.8</v>
      </c>
    </row>
    <row r="1666" spans="1:15" ht="16" x14ac:dyDescent="0.2">
      <c r="A1666" s="9" t="s">
        <v>2826</v>
      </c>
      <c r="C1666" s="9" t="s">
        <v>13</v>
      </c>
      <c r="D1666" s="55" t="s">
        <v>791</v>
      </c>
      <c r="E1666" s="9" t="s">
        <v>129</v>
      </c>
      <c r="F1666" s="9" t="s">
        <v>404</v>
      </c>
      <c r="H1666" s="9">
        <v>2.5499999999999998</v>
      </c>
      <c r="I1666" s="36">
        <v>888.3</v>
      </c>
      <c r="J1666" s="36">
        <v>4.79</v>
      </c>
      <c r="K1666" s="61" t="s">
        <v>3215</v>
      </c>
      <c r="M1666" s="63">
        <f t="shared" si="21"/>
        <v>4.79</v>
      </c>
      <c r="O1666" s="36">
        <v>-35.9</v>
      </c>
    </row>
    <row r="1667" spans="1:15" ht="16" x14ac:dyDescent="0.2">
      <c r="A1667" s="9" t="s">
        <v>2826</v>
      </c>
      <c r="C1667" s="9" t="s">
        <v>13</v>
      </c>
      <c r="D1667" s="55" t="s">
        <v>790</v>
      </c>
      <c r="E1667" s="9" t="s">
        <v>129</v>
      </c>
      <c r="F1667" s="9" t="s">
        <v>404</v>
      </c>
      <c r="H1667" s="9">
        <v>2.5499999999999998</v>
      </c>
      <c r="I1667" s="36">
        <v>896.9</v>
      </c>
      <c r="J1667" s="36">
        <v>3.71</v>
      </c>
      <c r="K1667" s="61" t="s">
        <v>3215</v>
      </c>
      <c r="M1667" s="63">
        <f t="shared" si="21"/>
        <v>3.71</v>
      </c>
      <c r="O1667" s="36">
        <v>-33.6</v>
      </c>
    </row>
    <row r="1668" spans="1:15" ht="16" x14ac:dyDescent="0.2">
      <c r="A1668" s="9" t="s">
        <v>2826</v>
      </c>
      <c r="C1668" s="9" t="s">
        <v>13</v>
      </c>
      <c r="D1668" s="55" t="s">
        <v>789</v>
      </c>
      <c r="E1668" s="9" t="s">
        <v>129</v>
      </c>
      <c r="F1668" s="9" t="s">
        <v>404</v>
      </c>
      <c r="H1668" s="9">
        <v>2.5499999999999998</v>
      </c>
      <c r="I1668" s="36">
        <v>1032.8</v>
      </c>
      <c r="J1668" s="36">
        <v>4.3899999999999997</v>
      </c>
      <c r="K1668" s="61" t="s">
        <v>3215</v>
      </c>
      <c r="M1668" s="63">
        <f t="shared" si="21"/>
        <v>4.3899999999999997</v>
      </c>
      <c r="O1668" s="36">
        <v>-29.9</v>
      </c>
    </row>
    <row r="1669" spans="1:15" ht="16" x14ac:dyDescent="0.2">
      <c r="A1669" s="9" t="s">
        <v>2826</v>
      </c>
      <c r="C1669" s="9" t="s">
        <v>13</v>
      </c>
      <c r="D1669" s="55" t="s">
        <v>789</v>
      </c>
      <c r="E1669" s="9" t="s">
        <v>129</v>
      </c>
      <c r="F1669" s="9" t="s">
        <v>404</v>
      </c>
      <c r="H1669" s="9">
        <v>2.5499999999999998</v>
      </c>
      <c r="I1669" s="36">
        <v>1064.5</v>
      </c>
      <c r="J1669" s="36">
        <v>3.34</v>
      </c>
      <c r="K1669" s="61" t="s">
        <v>3215</v>
      </c>
      <c r="M1669" s="63">
        <f t="shared" si="21"/>
        <v>3.34</v>
      </c>
      <c r="O1669" s="36">
        <v>-30.3</v>
      </c>
    </row>
    <row r="1670" spans="1:15" ht="16" x14ac:dyDescent="0.2">
      <c r="A1670" s="9" t="s">
        <v>2826</v>
      </c>
      <c r="C1670" s="9" t="s">
        <v>13</v>
      </c>
      <c r="D1670" s="55" t="s">
        <v>789</v>
      </c>
      <c r="E1670" s="9" t="s">
        <v>129</v>
      </c>
      <c r="F1670" s="9" t="s">
        <v>404</v>
      </c>
      <c r="H1670" s="9">
        <v>2.5499999999999998</v>
      </c>
      <c r="I1670" s="36">
        <v>1092.3</v>
      </c>
      <c r="J1670" s="36">
        <v>1.93</v>
      </c>
      <c r="K1670" s="61" t="s">
        <v>3215</v>
      </c>
      <c r="M1670" s="63">
        <f t="shared" si="21"/>
        <v>1.93</v>
      </c>
      <c r="O1670" s="36">
        <v>-31.5</v>
      </c>
    </row>
    <row r="1671" spans="1:15" ht="16" x14ac:dyDescent="0.2">
      <c r="A1671" s="9" t="s">
        <v>2826</v>
      </c>
      <c r="C1671" s="9" t="s">
        <v>13</v>
      </c>
      <c r="D1671" s="55" t="s">
        <v>789</v>
      </c>
      <c r="E1671" s="9" t="s">
        <v>129</v>
      </c>
      <c r="F1671" s="9" t="s">
        <v>404</v>
      </c>
      <c r="H1671" s="9">
        <v>2.5499999999999998</v>
      </c>
      <c r="I1671" s="36">
        <v>1101.4000000000001</v>
      </c>
      <c r="J1671" s="36">
        <v>2.44</v>
      </c>
      <c r="K1671" s="61" t="s">
        <v>3215</v>
      </c>
      <c r="M1671" s="63">
        <f t="shared" si="21"/>
        <v>2.44</v>
      </c>
      <c r="O1671" s="36">
        <v>-31.3</v>
      </c>
    </row>
    <row r="1672" spans="1:15" ht="16" x14ac:dyDescent="0.2">
      <c r="A1672" s="9" t="s">
        <v>2826</v>
      </c>
      <c r="C1672" s="9" t="s">
        <v>13</v>
      </c>
      <c r="D1672" s="55" t="s">
        <v>789</v>
      </c>
      <c r="E1672" s="9" t="s">
        <v>129</v>
      </c>
      <c r="F1672" s="9" t="s">
        <v>404</v>
      </c>
      <c r="H1672" s="9">
        <v>2.5499999999999998</v>
      </c>
      <c r="I1672" s="36">
        <v>1102.5999999999999</v>
      </c>
      <c r="J1672" s="36">
        <v>0.28000000000000003</v>
      </c>
      <c r="K1672" s="61" t="s">
        <v>3215</v>
      </c>
      <c r="M1672" s="63">
        <f t="shared" ref="M1672:M1735" si="22">J1672</f>
        <v>0.28000000000000003</v>
      </c>
      <c r="O1672" s="36">
        <v>-35.299999999999997</v>
      </c>
    </row>
    <row r="1673" spans="1:15" ht="16" x14ac:dyDescent="0.2">
      <c r="A1673" s="9" t="s">
        <v>2826</v>
      </c>
      <c r="C1673" s="9" t="s">
        <v>13</v>
      </c>
      <c r="D1673" s="55" t="s">
        <v>789</v>
      </c>
      <c r="E1673" s="9" t="s">
        <v>129</v>
      </c>
      <c r="F1673" s="9" t="s">
        <v>404</v>
      </c>
      <c r="H1673" s="9">
        <v>2.5499999999999998</v>
      </c>
      <c r="I1673" s="36">
        <v>1104</v>
      </c>
      <c r="J1673" s="36">
        <v>1.19</v>
      </c>
      <c r="K1673" s="61" t="s">
        <v>3215</v>
      </c>
      <c r="M1673" s="63">
        <f t="shared" si="22"/>
        <v>1.19</v>
      </c>
      <c r="O1673" s="36">
        <v>-14.9</v>
      </c>
    </row>
    <row r="1674" spans="1:15" ht="16" x14ac:dyDescent="0.2">
      <c r="A1674" s="9" t="s">
        <v>2826</v>
      </c>
      <c r="C1674" s="9" t="s">
        <v>13</v>
      </c>
      <c r="D1674" s="55" t="s">
        <v>789</v>
      </c>
      <c r="E1674" s="9" t="s">
        <v>129</v>
      </c>
      <c r="F1674" s="9" t="s">
        <v>404</v>
      </c>
      <c r="H1674" s="9">
        <v>2.5499999999999998</v>
      </c>
      <c r="I1674" s="36">
        <v>1104.2</v>
      </c>
      <c r="J1674" s="36">
        <v>3.56</v>
      </c>
      <c r="K1674" s="61" t="s">
        <v>3215</v>
      </c>
      <c r="M1674" s="63">
        <f t="shared" si="22"/>
        <v>3.56</v>
      </c>
      <c r="O1674" s="36">
        <v>-34.799999999999997</v>
      </c>
    </row>
    <row r="1675" spans="1:15" ht="16" x14ac:dyDescent="0.2">
      <c r="A1675" s="9" t="s">
        <v>2826</v>
      </c>
      <c r="C1675" s="9" t="s">
        <v>13</v>
      </c>
      <c r="D1675" s="55" t="s">
        <v>789</v>
      </c>
      <c r="E1675" s="9" t="s">
        <v>129</v>
      </c>
      <c r="F1675" s="9" t="s">
        <v>404</v>
      </c>
      <c r="H1675" s="9">
        <v>2.5499999999999998</v>
      </c>
      <c r="I1675" s="36">
        <v>1141.8</v>
      </c>
      <c r="J1675" s="36">
        <v>4.38</v>
      </c>
      <c r="K1675" s="61" t="s">
        <v>3215</v>
      </c>
      <c r="M1675" s="63">
        <f t="shared" si="22"/>
        <v>4.38</v>
      </c>
      <c r="O1675" s="36">
        <v>-34.4</v>
      </c>
    </row>
    <row r="1676" spans="1:15" ht="16" x14ac:dyDescent="0.2">
      <c r="A1676" s="9" t="s">
        <v>2826</v>
      </c>
      <c r="C1676" s="9" t="s">
        <v>13</v>
      </c>
      <c r="D1676" s="55" t="s">
        <v>789</v>
      </c>
      <c r="E1676" s="9" t="s">
        <v>129</v>
      </c>
      <c r="F1676" s="9" t="s">
        <v>404</v>
      </c>
      <c r="H1676" s="9">
        <v>2.5499999999999998</v>
      </c>
      <c r="I1676" s="36">
        <v>1176.5</v>
      </c>
      <c r="J1676" s="36">
        <v>1.9</v>
      </c>
      <c r="K1676" s="61" t="s">
        <v>3215</v>
      </c>
      <c r="M1676" s="63">
        <f t="shared" si="22"/>
        <v>1.9</v>
      </c>
      <c r="O1676" s="36">
        <v>-38</v>
      </c>
    </row>
    <row r="1677" spans="1:15" ht="16" x14ac:dyDescent="0.2">
      <c r="A1677" s="9" t="s">
        <v>2826</v>
      </c>
      <c r="C1677" s="9" t="s">
        <v>13</v>
      </c>
      <c r="D1677" s="55" t="s">
        <v>789</v>
      </c>
      <c r="E1677" s="9" t="s">
        <v>129</v>
      </c>
      <c r="F1677" s="9" t="s">
        <v>404</v>
      </c>
      <c r="H1677" s="9">
        <v>2.5499999999999998</v>
      </c>
      <c r="I1677" s="36">
        <v>1192.9000000000001</v>
      </c>
      <c r="J1677" s="36">
        <v>1.78</v>
      </c>
      <c r="K1677" s="61" t="s">
        <v>3215</v>
      </c>
      <c r="M1677" s="63">
        <f t="shared" si="22"/>
        <v>1.78</v>
      </c>
      <c r="O1677" s="36">
        <v>-35.6</v>
      </c>
    </row>
    <row r="1678" spans="1:15" ht="16" x14ac:dyDescent="0.2">
      <c r="A1678" s="9" t="s">
        <v>2826</v>
      </c>
      <c r="C1678" s="9" t="s">
        <v>13</v>
      </c>
      <c r="D1678" s="55" t="s">
        <v>789</v>
      </c>
      <c r="E1678" s="9" t="s">
        <v>129</v>
      </c>
      <c r="F1678" s="9" t="s">
        <v>404</v>
      </c>
      <c r="H1678" s="9">
        <v>2.5499999999999998</v>
      </c>
      <c r="I1678" s="36">
        <v>1294.7</v>
      </c>
      <c r="J1678" s="36">
        <v>4.22</v>
      </c>
      <c r="K1678" s="61" t="s">
        <v>3215</v>
      </c>
      <c r="M1678" s="63">
        <f t="shared" si="22"/>
        <v>4.22</v>
      </c>
      <c r="O1678" s="36">
        <v>-31.5</v>
      </c>
    </row>
    <row r="1679" spans="1:15" ht="16" x14ac:dyDescent="0.2">
      <c r="A1679" s="9" t="s">
        <v>2826</v>
      </c>
      <c r="C1679" s="9" t="s">
        <v>13</v>
      </c>
      <c r="D1679" s="55" t="s">
        <v>742</v>
      </c>
      <c r="E1679" s="9" t="s">
        <v>129</v>
      </c>
      <c r="F1679" s="9" t="s">
        <v>404</v>
      </c>
      <c r="H1679" s="9">
        <v>2.6</v>
      </c>
      <c r="I1679" s="36">
        <v>1336.1</v>
      </c>
      <c r="J1679" s="36">
        <v>4.0999999999999996</v>
      </c>
      <c r="K1679" s="61" t="s">
        <v>3215</v>
      </c>
      <c r="M1679" s="63">
        <f t="shared" si="22"/>
        <v>4.0999999999999996</v>
      </c>
      <c r="O1679" s="36">
        <v>-44.5</v>
      </c>
    </row>
    <row r="1680" spans="1:15" ht="16" x14ac:dyDescent="0.2">
      <c r="A1680" s="9" t="s">
        <v>2826</v>
      </c>
      <c r="C1680" s="9" t="s">
        <v>13</v>
      </c>
      <c r="D1680" s="55" t="s">
        <v>742</v>
      </c>
      <c r="E1680" s="9" t="s">
        <v>129</v>
      </c>
      <c r="F1680" s="9" t="s">
        <v>404</v>
      </c>
      <c r="H1680" s="9">
        <v>2.6</v>
      </c>
      <c r="I1680" s="36">
        <v>1354.9</v>
      </c>
      <c r="J1680" s="36">
        <v>-2.0699999999999998</v>
      </c>
      <c r="K1680" s="61" t="s">
        <v>3215</v>
      </c>
      <c r="M1680" s="63">
        <f t="shared" si="22"/>
        <v>-2.0699999999999998</v>
      </c>
      <c r="O1680" s="36">
        <v>-38.6</v>
      </c>
    </row>
    <row r="1681" spans="1:15" ht="16" x14ac:dyDescent="0.2">
      <c r="A1681" s="9" t="s">
        <v>2826</v>
      </c>
      <c r="C1681" s="9" t="s">
        <v>13</v>
      </c>
      <c r="D1681" s="55" t="s">
        <v>742</v>
      </c>
      <c r="E1681" s="9" t="s">
        <v>129</v>
      </c>
      <c r="F1681" s="9" t="s">
        <v>404</v>
      </c>
      <c r="H1681" s="9">
        <v>2.6</v>
      </c>
      <c r="I1681" s="36">
        <v>1356.2</v>
      </c>
      <c r="J1681" s="36">
        <v>0.88</v>
      </c>
      <c r="K1681" s="61" t="s">
        <v>3215</v>
      </c>
      <c r="M1681" s="63">
        <f t="shared" si="22"/>
        <v>0.88</v>
      </c>
      <c r="O1681" s="36">
        <v>-37.700000000000003</v>
      </c>
    </row>
    <row r="1682" spans="1:15" ht="16" x14ac:dyDescent="0.2">
      <c r="A1682" s="9" t="s">
        <v>2826</v>
      </c>
      <c r="C1682" s="9" t="s">
        <v>13</v>
      </c>
      <c r="D1682" s="55" t="s">
        <v>742</v>
      </c>
      <c r="E1682" s="9" t="s">
        <v>129</v>
      </c>
      <c r="F1682" s="9" t="s">
        <v>404</v>
      </c>
      <c r="H1682" s="9">
        <v>2.6</v>
      </c>
      <c r="I1682" s="36">
        <v>1381.2</v>
      </c>
      <c r="J1682" s="36">
        <v>2.62</v>
      </c>
      <c r="K1682" s="61" t="s">
        <v>3215</v>
      </c>
      <c r="M1682" s="63">
        <f t="shared" si="22"/>
        <v>2.62</v>
      </c>
      <c r="O1682" s="36">
        <v>-36.9</v>
      </c>
    </row>
    <row r="1683" spans="1:15" ht="16" x14ac:dyDescent="0.2">
      <c r="A1683" s="9" t="s">
        <v>2826</v>
      </c>
      <c r="C1683" s="9" t="s">
        <v>13</v>
      </c>
      <c r="D1683" s="55" t="s">
        <v>742</v>
      </c>
      <c r="E1683" s="9" t="s">
        <v>129</v>
      </c>
      <c r="F1683" s="9" t="s">
        <v>404</v>
      </c>
      <c r="H1683" s="9">
        <v>2.6</v>
      </c>
      <c r="I1683" s="36">
        <v>1384.4</v>
      </c>
      <c r="J1683" s="36">
        <v>2.42</v>
      </c>
      <c r="K1683" s="61" t="s">
        <v>3215</v>
      </c>
      <c r="M1683" s="63">
        <f t="shared" si="22"/>
        <v>2.42</v>
      </c>
      <c r="O1683" s="36">
        <v>-37</v>
      </c>
    </row>
    <row r="1684" spans="1:15" ht="16" x14ac:dyDescent="0.2">
      <c r="A1684" s="9" t="s">
        <v>2826</v>
      </c>
      <c r="C1684" s="9" t="s">
        <v>13</v>
      </c>
      <c r="D1684" s="55" t="s">
        <v>742</v>
      </c>
      <c r="E1684" s="9" t="s">
        <v>129</v>
      </c>
      <c r="F1684" s="9" t="s">
        <v>404</v>
      </c>
      <c r="H1684" s="9">
        <v>2.6</v>
      </c>
      <c r="I1684" s="36">
        <v>1386.5</v>
      </c>
      <c r="J1684" s="36">
        <v>2.15</v>
      </c>
      <c r="K1684" s="61" t="s">
        <v>3215</v>
      </c>
      <c r="M1684" s="63">
        <f t="shared" si="22"/>
        <v>2.15</v>
      </c>
      <c r="O1684" s="36">
        <v>-35.1</v>
      </c>
    </row>
    <row r="1685" spans="1:15" ht="16" x14ac:dyDescent="0.2">
      <c r="A1685" s="9" t="s">
        <v>2826</v>
      </c>
      <c r="C1685" s="9" t="s">
        <v>13</v>
      </c>
      <c r="D1685" s="55" t="s">
        <v>742</v>
      </c>
      <c r="E1685" s="9" t="s">
        <v>129</v>
      </c>
      <c r="F1685" s="9" t="s">
        <v>404</v>
      </c>
      <c r="H1685" s="9">
        <v>2.6</v>
      </c>
      <c r="I1685" s="36">
        <v>1396.4</v>
      </c>
      <c r="J1685" s="36">
        <v>2.4900000000000002</v>
      </c>
      <c r="K1685" s="61" t="s">
        <v>3215</v>
      </c>
      <c r="M1685" s="63">
        <f t="shared" si="22"/>
        <v>2.4900000000000002</v>
      </c>
      <c r="O1685" s="36">
        <v>-35.6</v>
      </c>
    </row>
    <row r="1686" spans="1:15" ht="16" x14ac:dyDescent="0.2">
      <c r="A1686" s="9" t="s">
        <v>2826</v>
      </c>
      <c r="C1686" s="9" t="s">
        <v>13</v>
      </c>
      <c r="D1686" s="55" t="s">
        <v>742</v>
      </c>
      <c r="E1686" s="9" t="s">
        <v>129</v>
      </c>
      <c r="F1686" s="9" t="s">
        <v>404</v>
      </c>
      <c r="H1686" s="9">
        <v>2.6</v>
      </c>
      <c r="I1686" s="36">
        <v>1404.6</v>
      </c>
      <c r="J1686" s="36">
        <v>4.05</v>
      </c>
      <c r="K1686" s="61" t="s">
        <v>3215</v>
      </c>
      <c r="M1686" s="63">
        <f t="shared" si="22"/>
        <v>4.05</v>
      </c>
      <c r="O1686" s="36">
        <v>-37.1</v>
      </c>
    </row>
    <row r="1687" spans="1:15" ht="16" x14ac:dyDescent="0.2">
      <c r="A1687" s="9" t="s">
        <v>2826</v>
      </c>
      <c r="C1687" s="9" t="s">
        <v>13</v>
      </c>
      <c r="D1687" s="55" t="s">
        <v>742</v>
      </c>
      <c r="E1687" s="9" t="s">
        <v>129</v>
      </c>
      <c r="F1687" s="9" t="s">
        <v>404</v>
      </c>
      <c r="H1687" s="9">
        <v>2.6</v>
      </c>
      <c r="I1687" s="36">
        <v>1413.6</v>
      </c>
      <c r="J1687" s="36">
        <v>0.74</v>
      </c>
      <c r="K1687" s="61" t="s">
        <v>3215</v>
      </c>
      <c r="M1687" s="63">
        <f t="shared" si="22"/>
        <v>0.74</v>
      </c>
      <c r="O1687" s="36">
        <v>-32.9</v>
      </c>
    </row>
    <row r="1688" spans="1:15" ht="16" x14ac:dyDescent="0.2">
      <c r="A1688" s="9" t="s">
        <v>2826</v>
      </c>
      <c r="C1688" s="9" t="s">
        <v>13</v>
      </c>
      <c r="D1688" s="55" t="s">
        <v>742</v>
      </c>
      <c r="E1688" s="9" t="s">
        <v>129</v>
      </c>
      <c r="F1688" s="9" t="s">
        <v>404</v>
      </c>
      <c r="H1688" s="9">
        <v>2.6</v>
      </c>
      <c r="I1688" s="36">
        <v>1420.8</v>
      </c>
      <c r="J1688" s="36">
        <v>1.39</v>
      </c>
      <c r="K1688" s="61" t="s">
        <v>3215</v>
      </c>
      <c r="M1688" s="63">
        <f t="shared" si="22"/>
        <v>1.39</v>
      </c>
      <c r="O1688" s="36">
        <v>-36.4</v>
      </c>
    </row>
    <row r="1689" spans="1:15" ht="16" x14ac:dyDescent="0.2">
      <c r="A1689" s="9" t="s">
        <v>2826</v>
      </c>
      <c r="C1689" s="9" t="s">
        <v>13</v>
      </c>
      <c r="D1689" s="55" t="s">
        <v>742</v>
      </c>
      <c r="E1689" s="9" t="s">
        <v>129</v>
      </c>
      <c r="F1689" s="9" t="s">
        <v>404</v>
      </c>
      <c r="H1689" s="9">
        <v>2.6</v>
      </c>
      <c r="I1689" s="36">
        <v>1430.7</v>
      </c>
      <c r="J1689" s="36">
        <v>0.73</v>
      </c>
      <c r="K1689" s="61" t="s">
        <v>3215</v>
      </c>
      <c r="M1689" s="63">
        <f t="shared" si="22"/>
        <v>0.73</v>
      </c>
      <c r="O1689" s="36">
        <v>-21.9</v>
      </c>
    </row>
    <row r="1690" spans="1:15" ht="16" x14ac:dyDescent="0.2">
      <c r="A1690" s="9" t="s">
        <v>2826</v>
      </c>
      <c r="C1690" s="9" t="s">
        <v>13</v>
      </c>
      <c r="D1690" s="55" t="s">
        <v>738</v>
      </c>
      <c r="E1690" s="9" t="s">
        <v>129</v>
      </c>
      <c r="F1690" s="9" t="s">
        <v>404</v>
      </c>
      <c r="H1690" s="9">
        <v>2.62</v>
      </c>
      <c r="I1690" s="36">
        <v>1436.3</v>
      </c>
      <c r="J1690" s="36">
        <v>1.57</v>
      </c>
      <c r="K1690" s="61" t="s">
        <v>3215</v>
      </c>
      <c r="M1690" s="63">
        <f t="shared" si="22"/>
        <v>1.57</v>
      </c>
      <c r="O1690" s="36">
        <v>-35.4</v>
      </c>
    </row>
    <row r="1691" spans="1:15" ht="16" x14ac:dyDescent="0.2">
      <c r="A1691" s="9" t="s">
        <v>2826</v>
      </c>
      <c r="C1691" s="9" t="s">
        <v>13</v>
      </c>
      <c r="D1691" s="55" t="s">
        <v>738</v>
      </c>
      <c r="E1691" s="9" t="s">
        <v>129</v>
      </c>
      <c r="F1691" s="9" t="s">
        <v>404</v>
      </c>
      <c r="H1691" s="9">
        <v>2.62</v>
      </c>
      <c r="I1691" s="36">
        <v>1462.3</v>
      </c>
      <c r="J1691" s="36">
        <v>0.59</v>
      </c>
      <c r="K1691" s="61" t="s">
        <v>3215</v>
      </c>
      <c r="M1691" s="63">
        <f t="shared" si="22"/>
        <v>0.59</v>
      </c>
      <c r="O1691" s="36">
        <v>-34.799999999999997</v>
      </c>
    </row>
    <row r="1692" spans="1:15" ht="16" x14ac:dyDescent="0.2">
      <c r="A1692" s="9" t="s">
        <v>2827</v>
      </c>
      <c r="B1692" s="9" t="s">
        <v>2836</v>
      </c>
      <c r="C1692" s="9" t="s">
        <v>881</v>
      </c>
      <c r="D1692" s="55" t="s">
        <v>118</v>
      </c>
      <c r="E1692" s="9" t="s">
        <v>196</v>
      </c>
      <c r="F1692" s="9" t="s">
        <v>404</v>
      </c>
      <c r="H1692" s="9">
        <v>2.5</v>
      </c>
      <c r="I1692" s="36" t="s">
        <v>130</v>
      </c>
      <c r="J1692" s="36">
        <v>3.12</v>
      </c>
      <c r="K1692" s="61" t="s">
        <v>3215</v>
      </c>
      <c r="M1692" s="63">
        <f t="shared" si="22"/>
        <v>3.12</v>
      </c>
      <c r="O1692" s="39">
        <v>-34.96</v>
      </c>
    </row>
    <row r="1693" spans="1:15" ht="16" x14ac:dyDescent="0.2">
      <c r="A1693" s="9" t="s">
        <v>2827</v>
      </c>
      <c r="B1693" s="9" t="s">
        <v>2836</v>
      </c>
      <c r="C1693" s="9" t="s">
        <v>881</v>
      </c>
      <c r="D1693" s="55" t="s">
        <v>118</v>
      </c>
      <c r="E1693" s="9" t="s">
        <v>196</v>
      </c>
      <c r="F1693" s="9" t="s">
        <v>404</v>
      </c>
      <c r="H1693" s="9">
        <v>2.5</v>
      </c>
      <c r="I1693" s="36" t="s">
        <v>130</v>
      </c>
      <c r="J1693" s="36">
        <v>3.47</v>
      </c>
      <c r="K1693" s="61" t="s">
        <v>3215</v>
      </c>
      <c r="M1693" s="63">
        <f t="shared" si="22"/>
        <v>3.47</v>
      </c>
      <c r="O1693" s="39">
        <v>-33.270000000000003</v>
      </c>
    </row>
    <row r="1694" spans="1:15" ht="16" x14ac:dyDescent="0.2">
      <c r="A1694" s="9" t="s">
        <v>2827</v>
      </c>
      <c r="B1694" s="9" t="s">
        <v>2836</v>
      </c>
      <c r="C1694" s="9" t="s">
        <v>881</v>
      </c>
      <c r="D1694" s="55" t="s">
        <v>118</v>
      </c>
      <c r="E1694" s="9" t="s">
        <v>196</v>
      </c>
      <c r="F1694" s="9" t="s">
        <v>404</v>
      </c>
      <c r="H1694" s="9">
        <v>2.5</v>
      </c>
      <c r="I1694" s="36" t="s">
        <v>130</v>
      </c>
      <c r="J1694" s="36">
        <v>2.74</v>
      </c>
      <c r="K1694" s="61" t="s">
        <v>3215</v>
      </c>
      <c r="M1694" s="63">
        <f t="shared" si="22"/>
        <v>2.74</v>
      </c>
      <c r="O1694" s="39">
        <v>-32.68</v>
      </c>
    </row>
    <row r="1695" spans="1:15" ht="16" x14ac:dyDescent="0.2">
      <c r="A1695" s="9" t="s">
        <v>2827</v>
      </c>
      <c r="B1695" s="9" t="s">
        <v>2836</v>
      </c>
      <c r="C1695" s="9" t="s">
        <v>881</v>
      </c>
      <c r="D1695" s="55" t="s">
        <v>118</v>
      </c>
      <c r="E1695" s="9" t="s">
        <v>196</v>
      </c>
      <c r="F1695" s="9" t="s">
        <v>404</v>
      </c>
      <c r="H1695" s="9">
        <v>2.5</v>
      </c>
      <c r="I1695" s="36" t="s">
        <v>130</v>
      </c>
      <c r="J1695" s="36">
        <v>3.66</v>
      </c>
      <c r="K1695" s="61" t="s">
        <v>3215</v>
      </c>
      <c r="M1695" s="63">
        <f t="shared" si="22"/>
        <v>3.66</v>
      </c>
      <c r="O1695" s="39">
        <v>-34.15</v>
      </c>
    </row>
    <row r="1696" spans="1:15" ht="16" x14ac:dyDescent="0.2">
      <c r="A1696" s="9" t="s">
        <v>2827</v>
      </c>
      <c r="B1696" s="9" t="s">
        <v>2836</v>
      </c>
      <c r="C1696" s="9" t="s">
        <v>881</v>
      </c>
      <c r="D1696" s="55" t="s">
        <v>118</v>
      </c>
      <c r="E1696" s="9" t="s">
        <v>196</v>
      </c>
      <c r="F1696" s="9" t="s">
        <v>404</v>
      </c>
      <c r="H1696" s="9">
        <v>2.5</v>
      </c>
      <c r="I1696" s="36" t="s">
        <v>130</v>
      </c>
      <c r="J1696" s="36">
        <v>5.84</v>
      </c>
      <c r="K1696" s="61" t="s">
        <v>3215</v>
      </c>
      <c r="M1696" s="63">
        <f t="shared" si="22"/>
        <v>5.84</v>
      </c>
      <c r="O1696" s="39">
        <v>-35.700000000000003</v>
      </c>
    </row>
    <row r="1697" spans="1:15" ht="16" x14ac:dyDescent="0.2">
      <c r="A1697" s="9" t="s">
        <v>2827</v>
      </c>
      <c r="B1697" s="9" t="s">
        <v>2836</v>
      </c>
      <c r="C1697" s="9" t="s">
        <v>881</v>
      </c>
      <c r="D1697" s="55" t="s">
        <v>118</v>
      </c>
      <c r="E1697" s="9" t="s">
        <v>196</v>
      </c>
      <c r="F1697" s="9" t="s">
        <v>404</v>
      </c>
      <c r="H1697" s="9">
        <v>2.5</v>
      </c>
      <c r="I1697" s="36" t="s">
        <v>130</v>
      </c>
      <c r="J1697" s="36">
        <v>2.15</v>
      </c>
      <c r="K1697" s="61" t="s">
        <v>3215</v>
      </c>
      <c r="M1697" s="63">
        <f t="shared" si="22"/>
        <v>2.15</v>
      </c>
      <c r="O1697" s="39">
        <v>-35.479999999999997</v>
      </c>
    </row>
    <row r="1698" spans="1:15" ht="16" x14ac:dyDescent="0.2">
      <c r="A1698" s="9" t="s">
        <v>2827</v>
      </c>
      <c r="B1698" s="9" t="s">
        <v>2836</v>
      </c>
      <c r="C1698" s="9" t="s">
        <v>881</v>
      </c>
      <c r="D1698" s="55" t="s">
        <v>118</v>
      </c>
      <c r="E1698" s="9" t="s">
        <v>196</v>
      </c>
      <c r="F1698" s="9" t="s">
        <v>404</v>
      </c>
      <c r="H1698" s="9">
        <v>2.5</v>
      </c>
      <c r="I1698" s="36" t="s">
        <v>130</v>
      </c>
      <c r="J1698" s="36">
        <v>1.9</v>
      </c>
      <c r="K1698" s="61" t="s">
        <v>3215</v>
      </c>
      <c r="M1698" s="63">
        <f t="shared" si="22"/>
        <v>1.9</v>
      </c>
      <c r="O1698" s="39">
        <v>-35.479999999999997</v>
      </c>
    </row>
    <row r="1699" spans="1:15" ht="16" x14ac:dyDescent="0.2">
      <c r="A1699" s="9" t="s">
        <v>2827</v>
      </c>
      <c r="B1699" s="9" t="s">
        <v>2836</v>
      </c>
      <c r="C1699" s="9" t="s">
        <v>881</v>
      </c>
      <c r="D1699" s="55" t="s">
        <v>118</v>
      </c>
      <c r="E1699" s="9" t="s">
        <v>196</v>
      </c>
      <c r="F1699" s="9" t="s">
        <v>404</v>
      </c>
      <c r="H1699" s="9">
        <v>2.5</v>
      </c>
      <c r="I1699" s="36" t="s">
        <v>130</v>
      </c>
      <c r="J1699" s="36">
        <v>3.57</v>
      </c>
      <c r="K1699" s="61" t="s">
        <v>3215</v>
      </c>
      <c r="M1699" s="63">
        <f t="shared" si="22"/>
        <v>3.57</v>
      </c>
      <c r="O1699" s="39">
        <v>-34.04</v>
      </c>
    </row>
    <row r="1700" spans="1:15" ht="16" x14ac:dyDescent="0.2">
      <c r="A1700" s="9" t="s">
        <v>2827</v>
      </c>
      <c r="B1700" s="9" t="s">
        <v>2836</v>
      </c>
      <c r="C1700" s="9" t="s">
        <v>881</v>
      </c>
      <c r="D1700" s="55" t="s">
        <v>118</v>
      </c>
      <c r="E1700" s="9" t="s">
        <v>196</v>
      </c>
      <c r="F1700" s="9" t="s">
        <v>404</v>
      </c>
      <c r="H1700" s="9">
        <v>2.5</v>
      </c>
      <c r="I1700" s="36" t="s">
        <v>130</v>
      </c>
      <c r="J1700" s="36">
        <v>2.63</v>
      </c>
      <c r="K1700" s="61" t="s">
        <v>3215</v>
      </c>
      <c r="M1700" s="63">
        <f t="shared" si="22"/>
        <v>2.63</v>
      </c>
      <c r="O1700" s="39">
        <v>-33.44</v>
      </c>
    </row>
    <row r="1701" spans="1:15" ht="16" x14ac:dyDescent="0.2">
      <c r="A1701" s="9" t="s">
        <v>2827</v>
      </c>
      <c r="B1701" s="9" t="s">
        <v>2836</v>
      </c>
      <c r="C1701" s="9" t="s">
        <v>881</v>
      </c>
      <c r="D1701" s="55" t="s">
        <v>118</v>
      </c>
      <c r="E1701" s="9" t="s">
        <v>196</v>
      </c>
      <c r="F1701" s="9" t="s">
        <v>404</v>
      </c>
      <c r="H1701" s="9">
        <v>2.5</v>
      </c>
      <c r="I1701" s="36" t="s">
        <v>130</v>
      </c>
      <c r="J1701" s="36">
        <v>2.9</v>
      </c>
      <c r="K1701" s="61" t="s">
        <v>3215</v>
      </c>
      <c r="M1701" s="63">
        <f t="shared" si="22"/>
        <v>2.9</v>
      </c>
      <c r="O1701" s="39">
        <v>-33.89</v>
      </c>
    </row>
    <row r="1702" spans="1:15" ht="16" x14ac:dyDescent="0.2">
      <c r="A1702" s="9" t="s">
        <v>2827</v>
      </c>
      <c r="B1702" s="9" t="s">
        <v>2836</v>
      </c>
      <c r="C1702" s="9" t="s">
        <v>881</v>
      </c>
      <c r="D1702" s="55" t="s">
        <v>118</v>
      </c>
      <c r="E1702" s="9" t="s">
        <v>196</v>
      </c>
      <c r="F1702" s="9" t="s">
        <v>404</v>
      </c>
      <c r="H1702" s="9">
        <v>2.5</v>
      </c>
      <c r="I1702" s="36" t="s">
        <v>130</v>
      </c>
      <c r="J1702" s="36">
        <v>1.92</v>
      </c>
      <c r="K1702" s="61" t="s">
        <v>3215</v>
      </c>
      <c r="M1702" s="63">
        <f t="shared" si="22"/>
        <v>1.92</v>
      </c>
      <c r="O1702" s="39">
        <v>-33.1</v>
      </c>
    </row>
    <row r="1703" spans="1:15" ht="16" x14ac:dyDescent="0.2">
      <c r="A1703" s="9" t="s">
        <v>2827</v>
      </c>
      <c r="B1703" s="9" t="s">
        <v>2836</v>
      </c>
      <c r="C1703" s="9" t="s">
        <v>881</v>
      </c>
      <c r="D1703" s="55" t="s">
        <v>118</v>
      </c>
      <c r="E1703" s="9" t="s">
        <v>196</v>
      </c>
      <c r="F1703" s="9" t="s">
        <v>404</v>
      </c>
      <c r="H1703" s="9">
        <v>2.5</v>
      </c>
      <c r="I1703" s="36" t="s">
        <v>130</v>
      </c>
      <c r="J1703" s="36">
        <v>2.86</v>
      </c>
      <c r="K1703" s="61" t="s">
        <v>3215</v>
      </c>
      <c r="M1703" s="63">
        <f t="shared" si="22"/>
        <v>2.86</v>
      </c>
      <c r="O1703" s="39">
        <v>-34.619999999999997</v>
      </c>
    </row>
    <row r="1704" spans="1:15" ht="16" x14ac:dyDescent="0.2">
      <c r="A1704" s="9" t="s">
        <v>2827</v>
      </c>
      <c r="B1704" s="9" t="s">
        <v>2836</v>
      </c>
      <c r="C1704" s="9" t="s">
        <v>881</v>
      </c>
      <c r="D1704" s="55" t="s">
        <v>118</v>
      </c>
      <c r="E1704" s="9" t="s">
        <v>196</v>
      </c>
      <c r="F1704" s="9" t="s">
        <v>404</v>
      </c>
      <c r="H1704" s="9">
        <v>2.5</v>
      </c>
      <c r="I1704" s="36" t="s">
        <v>130</v>
      </c>
      <c r="J1704" s="36">
        <v>2.41</v>
      </c>
      <c r="K1704" s="61" t="s">
        <v>3215</v>
      </c>
      <c r="M1704" s="63">
        <f t="shared" si="22"/>
        <v>2.41</v>
      </c>
      <c r="O1704" s="39">
        <v>-34.11</v>
      </c>
    </row>
    <row r="1705" spans="1:15" ht="16" x14ac:dyDescent="0.2">
      <c r="A1705" s="9" t="s">
        <v>2827</v>
      </c>
      <c r="B1705" s="9" t="s">
        <v>2836</v>
      </c>
      <c r="C1705" s="9" t="s">
        <v>881</v>
      </c>
      <c r="D1705" s="55" t="s">
        <v>118</v>
      </c>
      <c r="E1705" s="9" t="s">
        <v>196</v>
      </c>
      <c r="F1705" s="9" t="s">
        <v>404</v>
      </c>
      <c r="H1705" s="9">
        <v>2.5</v>
      </c>
      <c r="I1705" s="36" t="s">
        <v>130</v>
      </c>
      <c r="J1705" s="36">
        <v>3.73</v>
      </c>
      <c r="K1705" s="61" t="s">
        <v>3215</v>
      </c>
      <c r="M1705" s="63">
        <f t="shared" si="22"/>
        <v>3.73</v>
      </c>
      <c r="O1705" s="39">
        <v>-35.17</v>
      </c>
    </row>
    <row r="1706" spans="1:15" ht="16" x14ac:dyDescent="0.2">
      <c r="A1706" s="9" t="s">
        <v>2827</v>
      </c>
      <c r="B1706" s="9" t="s">
        <v>2836</v>
      </c>
      <c r="C1706" s="9" t="s">
        <v>881</v>
      </c>
      <c r="D1706" s="55" t="s">
        <v>118</v>
      </c>
      <c r="E1706" s="9" t="s">
        <v>196</v>
      </c>
      <c r="F1706" s="9" t="s">
        <v>404</v>
      </c>
      <c r="H1706" s="9">
        <v>2.5</v>
      </c>
      <c r="I1706" s="36" t="s">
        <v>130</v>
      </c>
      <c r="J1706" s="36">
        <v>2.29</v>
      </c>
      <c r="K1706" s="61" t="s">
        <v>3215</v>
      </c>
      <c r="M1706" s="63">
        <f t="shared" si="22"/>
        <v>2.29</v>
      </c>
      <c r="O1706" s="39">
        <v>-35.549999999999997</v>
      </c>
    </row>
    <row r="1707" spans="1:15" ht="16" x14ac:dyDescent="0.2">
      <c r="A1707" s="9" t="s">
        <v>2827</v>
      </c>
      <c r="B1707" s="9" t="s">
        <v>2836</v>
      </c>
      <c r="C1707" s="9" t="s">
        <v>881</v>
      </c>
      <c r="D1707" s="55" t="s">
        <v>118</v>
      </c>
      <c r="E1707" s="9" t="s">
        <v>196</v>
      </c>
      <c r="F1707" s="9" t="s">
        <v>404</v>
      </c>
      <c r="H1707" s="9">
        <v>2.5</v>
      </c>
      <c r="I1707" s="36" t="s">
        <v>130</v>
      </c>
      <c r="J1707" s="36">
        <v>3.51</v>
      </c>
      <c r="K1707" s="61" t="s">
        <v>3215</v>
      </c>
      <c r="M1707" s="63">
        <f t="shared" si="22"/>
        <v>3.51</v>
      </c>
      <c r="O1707" s="39">
        <v>-35.270000000000003</v>
      </c>
    </row>
    <row r="1708" spans="1:15" ht="16" x14ac:dyDescent="0.2">
      <c r="A1708" s="9" t="s">
        <v>2827</v>
      </c>
      <c r="B1708" s="9" t="s">
        <v>2836</v>
      </c>
      <c r="C1708" s="9" t="s">
        <v>881</v>
      </c>
      <c r="D1708" s="55" t="s">
        <v>118</v>
      </c>
      <c r="E1708" s="9" t="s">
        <v>196</v>
      </c>
      <c r="F1708" s="9" t="s">
        <v>404</v>
      </c>
      <c r="H1708" s="9">
        <v>2.5</v>
      </c>
      <c r="I1708" s="36" t="s">
        <v>130</v>
      </c>
      <c r="J1708" s="36">
        <v>4.1100000000000003</v>
      </c>
      <c r="K1708" s="61" t="s">
        <v>3215</v>
      </c>
      <c r="M1708" s="63">
        <f t="shared" si="22"/>
        <v>4.1100000000000003</v>
      </c>
      <c r="O1708" s="39">
        <v>-36.799999999999997</v>
      </c>
    </row>
    <row r="1709" spans="1:15" ht="16" x14ac:dyDescent="0.2">
      <c r="A1709" s="9" t="s">
        <v>2827</v>
      </c>
      <c r="B1709" s="9" t="s">
        <v>2836</v>
      </c>
      <c r="C1709" s="9" t="s">
        <v>881</v>
      </c>
      <c r="D1709" s="55" t="s">
        <v>118</v>
      </c>
      <c r="E1709" s="9" t="s">
        <v>196</v>
      </c>
      <c r="F1709" s="9" t="s">
        <v>404</v>
      </c>
      <c r="H1709" s="9">
        <v>2.5</v>
      </c>
      <c r="I1709" s="36" t="s">
        <v>130</v>
      </c>
      <c r="J1709" s="36">
        <v>6.91</v>
      </c>
      <c r="K1709" s="61" t="s">
        <v>3215</v>
      </c>
      <c r="M1709" s="63">
        <f t="shared" si="22"/>
        <v>6.91</v>
      </c>
      <c r="O1709" s="39">
        <v>-36.369999999999997</v>
      </c>
    </row>
    <row r="1710" spans="1:15" ht="16" x14ac:dyDescent="0.2">
      <c r="A1710" s="9" t="s">
        <v>2827</v>
      </c>
      <c r="B1710" s="9" t="s">
        <v>2836</v>
      </c>
      <c r="C1710" s="9" t="s">
        <v>881</v>
      </c>
      <c r="D1710" s="55" t="s">
        <v>118</v>
      </c>
      <c r="E1710" s="9" t="s">
        <v>196</v>
      </c>
      <c r="F1710" s="9" t="s">
        <v>404</v>
      </c>
      <c r="H1710" s="9">
        <v>2.5</v>
      </c>
      <c r="I1710" s="36" t="s">
        <v>130</v>
      </c>
      <c r="J1710" s="36">
        <v>6.5</v>
      </c>
      <c r="K1710" s="61" t="s">
        <v>3215</v>
      </c>
      <c r="M1710" s="63">
        <f t="shared" si="22"/>
        <v>6.5</v>
      </c>
      <c r="O1710" s="39">
        <v>-36.799999999999997</v>
      </c>
    </row>
    <row r="1711" spans="1:15" ht="16" x14ac:dyDescent="0.2">
      <c r="A1711" s="9" t="s">
        <v>2827</v>
      </c>
      <c r="B1711" s="9" t="s">
        <v>2836</v>
      </c>
      <c r="C1711" s="9" t="s">
        <v>881</v>
      </c>
      <c r="D1711" s="55" t="s">
        <v>118</v>
      </c>
      <c r="E1711" s="9" t="s">
        <v>196</v>
      </c>
      <c r="F1711" s="9" t="s">
        <v>404</v>
      </c>
      <c r="H1711" s="9">
        <v>2.5</v>
      </c>
      <c r="I1711" s="36" t="s">
        <v>130</v>
      </c>
      <c r="J1711" s="36">
        <v>6.14</v>
      </c>
      <c r="K1711" s="61" t="s">
        <v>3215</v>
      </c>
      <c r="M1711" s="63">
        <f t="shared" si="22"/>
        <v>6.14</v>
      </c>
      <c r="O1711" s="39">
        <v>-37.549999999999997</v>
      </c>
    </row>
    <row r="1712" spans="1:15" ht="16" x14ac:dyDescent="0.2">
      <c r="A1712" s="9" t="s">
        <v>2827</v>
      </c>
      <c r="B1712" s="9" t="s">
        <v>2836</v>
      </c>
      <c r="C1712" s="9" t="s">
        <v>881</v>
      </c>
      <c r="D1712" s="55" t="s">
        <v>118</v>
      </c>
      <c r="E1712" s="9" t="s">
        <v>196</v>
      </c>
      <c r="F1712" s="9" t="s">
        <v>404</v>
      </c>
      <c r="H1712" s="9">
        <v>2.5</v>
      </c>
      <c r="I1712" s="36" t="s">
        <v>130</v>
      </c>
      <c r="J1712" s="36">
        <v>5.45</v>
      </c>
      <c r="K1712" s="61" t="s">
        <v>3215</v>
      </c>
      <c r="M1712" s="63">
        <f t="shared" si="22"/>
        <v>5.45</v>
      </c>
      <c r="O1712" s="39">
        <v>-36.08</v>
      </c>
    </row>
    <row r="1713" spans="1:15" ht="16" x14ac:dyDescent="0.2">
      <c r="A1713" s="9" t="s">
        <v>2827</v>
      </c>
      <c r="B1713" s="9" t="s">
        <v>2836</v>
      </c>
      <c r="C1713" s="9" t="s">
        <v>881</v>
      </c>
      <c r="D1713" s="55" t="s">
        <v>118</v>
      </c>
      <c r="E1713" s="9" t="s">
        <v>196</v>
      </c>
      <c r="F1713" s="9" t="s">
        <v>404</v>
      </c>
      <c r="H1713" s="9">
        <v>2.5</v>
      </c>
      <c r="I1713" s="36" t="s">
        <v>130</v>
      </c>
      <c r="J1713" s="36">
        <v>6.21</v>
      </c>
      <c r="K1713" s="61" t="s">
        <v>3215</v>
      </c>
      <c r="M1713" s="63">
        <f t="shared" si="22"/>
        <v>6.21</v>
      </c>
      <c r="O1713" s="39">
        <v>-36.74</v>
      </c>
    </row>
    <row r="1714" spans="1:15" ht="16" x14ac:dyDescent="0.2">
      <c r="A1714" s="9" t="s">
        <v>2827</v>
      </c>
      <c r="B1714" s="9" t="s">
        <v>2836</v>
      </c>
      <c r="C1714" s="9" t="s">
        <v>881</v>
      </c>
      <c r="D1714" s="55" t="s">
        <v>118</v>
      </c>
      <c r="E1714" s="9" t="s">
        <v>196</v>
      </c>
      <c r="F1714" s="9" t="s">
        <v>404</v>
      </c>
      <c r="H1714" s="9">
        <v>2.5</v>
      </c>
      <c r="I1714" s="36" t="s">
        <v>130</v>
      </c>
      <c r="J1714" s="36">
        <v>3.93</v>
      </c>
      <c r="K1714" s="61" t="s">
        <v>3215</v>
      </c>
      <c r="M1714" s="63">
        <f t="shared" si="22"/>
        <v>3.93</v>
      </c>
      <c r="O1714" s="39">
        <v>-39.53</v>
      </c>
    </row>
    <row r="1715" spans="1:15" ht="16" x14ac:dyDescent="0.2">
      <c r="A1715" s="9" t="s">
        <v>2827</v>
      </c>
      <c r="B1715" s="9" t="s">
        <v>2836</v>
      </c>
      <c r="C1715" s="9" t="s">
        <v>881</v>
      </c>
      <c r="D1715" s="55" t="s">
        <v>118</v>
      </c>
      <c r="E1715" s="9" t="s">
        <v>196</v>
      </c>
      <c r="F1715" s="9" t="s">
        <v>404</v>
      </c>
      <c r="H1715" s="9">
        <v>2.5</v>
      </c>
      <c r="I1715" s="36" t="s">
        <v>130</v>
      </c>
      <c r="J1715" s="36">
        <v>6.82</v>
      </c>
      <c r="K1715" s="61" t="s">
        <v>3215</v>
      </c>
      <c r="M1715" s="63">
        <f t="shared" si="22"/>
        <v>6.82</v>
      </c>
      <c r="O1715" s="39">
        <v>-38.630000000000003</v>
      </c>
    </row>
    <row r="1716" spans="1:15" ht="16" x14ac:dyDescent="0.2">
      <c r="A1716" s="9" t="s">
        <v>2827</v>
      </c>
      <c r="B1716" s="9" t="s">
        <v>2836</v>
      </c>
      <c r="C1716" s="9" t="s">
        <v>881</v>
      </c>
      <c r="D1716" s="55" t="s">
        <v>118</v>
      </c>
      <c r="E1716" s="9" t="s">
        <v>196</v>
      </c>
      <c r="F1716" s="9" t="s">
        <v>404</v>
      </c>
      <c r="H1716" s="9">
        <v>2.5</v>
      </c>
      <c r="I1716" s="36" t="s">
        <v>130</v>
      </c>
      <c r="J1716" s="36">
        <v>7.7</v>
      </c>
      <c r="K1716" s="61" t="s">
        <v>3215</v>
      </c>
      <c r="M1716" s="63">
        <f t="shared" si="22"/>
        <v>7.7</v>
      </c>
      <c r="O1716" s="39">
        <v>-41.36</v>
      </c>
    </row>
    <row r="1717" spans="1:15" ht="16" x14ac:dyDescent="0.2">
      <c r="A1717" s="9" t="s">
        <v>2827</v>
      </c>
      <c r="B1717" s="9" t="s">
        <v>2836</v>
      </c>
      <c r="C1717" s="9" t="s">
        <v>881</v>
      </c>
      <c r="D1717" s="55" t="s">
        <v>118</v>
      </c>
      <c r="E1717" s="9" t="s">
        <v>196</v>
      </c>
      <c r="F1717" s="9" t="s">
        <v>404</v>
      </c>
      <c r="H1717" s="9">
        <v>2.5</v>
      </c>
      <c r="I1717" s="36" t="s">
        <v>130</v>
      </c>
      <c r="J1717" s="36">
        <v>7.15</v>
      </c>
      <c r="K1717" s="61" t="s">
        <v>3215</v>
      </c>
      <c r="M1717" s="63">
        <f t="shared" si="22"/>
        <v>7.15</v>
      </c>
      <c r="O1717" s="39">
        <v>-41.29</v>
      </c>
    </row>
    <row r="1718" spans="1:15" ht="16" x14ac:dyDescent="0.2">
      <c r="A1718" s="9" t="s">
        <v>2827</v>
      </c>
      <c r="B1718" s="9" t="s">
        <v>2836</v>
      </c>
      <c r="C1718" s="9" t="s">
        <v>881</v>
      </c>
      <c r="D1718" s="55" t="s">
        <v>118</v>
      </c>
      <c r="E1718" s="9" t="s">
        <v>196</v>
      </c>
      <c r="F1718" s="9" t="s">
        <v>404</v>
      </c>
      <c r="H1718" s="9">
        <v>2.5</v>
      </c>
      <c r="I1718" s="36" t="s">
        <v>130</v>
      </c>
      <c r="J1718" s="36">
        <v>8.2200000000000006</v>
      </c>
      <c r="K1718" s="61" t="s">
        <v>3215</v>
      </c>
      <c r="M1718" s="63">
        <f t="shared" si="22"/>
        <v>8.2200000000000006</v>
      </c>
      <c r="O1718" s="39">
        <v>-41.46</v>
      </c>
    </row>
    <row r="1719" spans="1:15" ht="16" x14ac:dyDescent="0.2">
      <c r="A1719" s="9" t="s">
        <v>2827</v>
      </c>
      <c r="B1719" s="9" t="s">
        <v>2836</v>
      </c>
      <c r="C1719" s="9" t="s">
        <v>881</v>
      </c>
      <c r="D1719" s="55" t="s">
        <v>118</v>
      </c>
      <c r="E1719" s="9" t="s">
        <v>196</v>
      </c>
      <c r="F1719" s="9" t="s">
        <v>404</v>
      </c>
      <c r="H1719" s="9">
        <v>2.5</v>
      </c>
      <c r="I1719" s="36" t="s">
        <v>130</v>
      </c>
      <c r="J1719" s="36">
        <v>7.66</v>
      </c>
      <c r="K1719" s="61" t="s">
        <v>3215</v>
      </c>
      <c r="M1719" s="63">
        <f t="shared" si="22"/>
        <v>7.66</v>
      </c>
      <c r="O1719" s="39">
        <v>-40.700000000000003</v>
      </c>
    </row>
    <row r="1720" spans="1:15" ht="16" x14ac:dyDescent="0.2">
      <c r="A1720" s="9" t="s">
        <v>2827</v>
      </c>
      <c r="B1720" s="9" t="s">
        <v>2836</v>
      </c>
      <c r="C1720" s="9" t="s">
        <v>881</v>
      </c>
      <c r="D1720" s="55" t="s">
        <v>118</v>
      </c>
      <c r="E1720" s="9" t="s">
        <v>196</v>
      </c>
      <c r="F1720" s="9" t="s">
        <v>404</v>
      </c>
      <c r="H1720" s="9">
        <v>2.5</v>
      </c>
      <c r="I1720" s="36" t="s">
        <v>130</v>
      </c>
      <c r="J1720" s="36">
        <v>9.02</v>
      </c>
      <c r="K1720" s="61" t="s">
        <v>3215</v>
      </c>
      <c r="M1720" s="63">
        <f t="shared" si="22"/>
        <v>9.02</v>
      </c>
      <c r="O1720" s="39">
        <v>-39.29</v>
      </c>
    </row>
    <row r="1721" spans="1:15" ht="16" x14ac:dyDescent="0.2">
      <c r="A1721" s="9" t="s">
        <v>2827</v>
      </c>
      <c r="B1721" s="9" t="s">
        <v>2836</v>
      </c>
      <c r="C1721" s="9" t="s">
        <v>881</v>
      </c>
      <c r="D1721" s="55" t="s">
        <v>118</v>
      </c>
      <c r="E1721" s="9" t="s">
        <v>196</v>
      </c>
      <c r="F1721" s="9" t="s">
        <v>404</v>
      </c>
      <c r="H1721" s="9">
        <v>2.5</v>
      </c>
      <c r="I1721" s="36" t="s">
        <v>130</v>
      </c>
      <c r="J1721" s="36">
        <v>9.41</v>
      </c>
      <c r="K1721" s="61" t="s">
        <v>3215</v>
      </c>
      <c r="M1721" s="63">
        <f t="shared" si="22"/>
        <v>9.41</v>
      </c>
      <c r="O1721" s="39">
        <v>-38.869999999999997</v>
      </c>
    </row>
    <row r="1722" spans="1:15" ht="16" x14ac:dyDescent="0.2">
      <c r="A1722" s="9" t="s">
        <v>2827</v>
      </c>
      <c r="B1722" s="9" t="s">
        <v>2836</v>
      </c>
      <c r="C1722" s="9" t="s">
        <v>881</v>
      </c>
      <c r="D1722" s="55" t="s">
        <v>118</v>
      </c>
      <c r="E1722" s="9" t="s">
        <v>196</v>
      </c>
      <c r="F1722" s="9" t="s">
        <v>404</v>
      </c>
      <c r="H1722" s="9">
        <v>2.5</v>
      </c>
      <c r="I1722" s="36" t="s">
        <v>130</v>
      </c>
      <c r="J1722" s="36">
        <v>10.84</v>
      </c>
      <c r="K1722" s="61" t="s">
        <v>3215</v>
      </c>
      <c r="M1722" s="63">
        <f t="shared" si="22"/>
        <v>10.84</v>
      </c>
      <c r="O1722" s="39">
        <v>-39.51</v>
      </c>
    </row>
    <row r="1723" spans="1:15" ht="16" x14ac:dyDescent="0.2">
      <c r="A1723" s="9" t="s">
        <v>2827</v>
      </c>
      <c r="B1723" s="9" t="s">
        <v>2836</v>
      </c>
      <c r="C1723" s="9" t="s">
        <v>881</v>
      </c>
      <c r="D1723" s="55" t="s">
        <v>118</v>
      </c>
      <c r="E1723" s="9" t="s">
        <v>196</v>
      </c>
      <c r="F1723" s="9" t="s">
        <v>404</v>
      </c>
      <c r="H1723" s="9">
        <v>2.5</v>
      </c>
      <c r="I1723" s="36" t="s">
        <v>130</v>
      </c>
      <c r="J1723" s="36">
        <v>10.86</v>
      </c>
      <c r="K1723" s="61" t="s">
        <v>3215</v>
      </c>
      <c r="M1723" s="63">
        <f t="shared" si="22"/>
        <v>10.86</v>
      </c>
      <c r="O1723" s="39">
        <v>-39.81</v>
      </c>
    </row>
    <row r="1724" spans="1:15" ht="16" x14ac:dyDescent="0.2">
      <c r="A1724" s="9" t="s">
        <v>2827</v>
      </c>
      <c r="B1724" s="9" t="s">
        <v>2836</v>
      </c>
      <c r="C1724" s="9" t="s">
        <v>881</v>
      </c>
      <c r="D1724" s="55" t="s">
        <v>118</v>
      </c>
      <c r="E1724" s="9" t="s">
        <v>196</v>
      </c>
      <c r="F1724" s="9" t="s">
        <v>404</v>
      </c>
      <c r="H1724" s="9">
        <v>2.5</v>
      </c>
      <c r="I1724" s="36" t="s">
        <v>130</v>
      </c>
      <c r="J1724" s="36">
        <v>10.96</v>
      </c>
      <c r="K1724" s="61" t="s">
        <v>3215</v>
      </c>
      <c r="M1724" s="63">
        <f t="shared" si="22"/>
        <v>10.96</v>
      </c>
      <c r="O1724" s="39">
        <v>-40.229999999999997</v>
      </c>
    </row>
    <row r="1725" spans="1:15" ht="16" x14ac:dyDescent="0.2">
      <c r="A1725" s="9" t="s">
        <v>2827</v>
      </c>
      <c r="B1725" s="9" t="s">
        <v>2836</v>
      </c>
      <c r="C1725" s="9" t="s">
        <v>881</v>
      </c>
      <c r="D1725" s="55" t="s">
        <v>118</v>
      </c>
      <c r="E1725" s="9" t="s">
        <v>196</v>
      </c>
      <c r="F1725" s="9" t="s">
        <v>404</v>
      </c>
      <c r="H1725" s="9">
        <v>2.5</v>
      </c>
      <c r="I1725" s="36" t="s">
        <v>130</v>
      </c>
      <c r="J1725" s="36">
        <v>9.86</v>
      </c>
      <c r="K1725" s="61" t="s">
        <v>3215</v>
      </c>
      <c r="M1725" s="63">
        <f t="shared" si="22"/>
        <v>9.86</v>
      </c>
      <c r="O1725" s="39">
        <v>-40.49</v>
      </c>
    </row>
    <row r="1726" spans="1:15" ht="16" x14ac:dyDescent="0.2">
      <c r="A1726" s="9" t="s">
        <v>2827</v>
      </c>
      <c r="B1726" s="9" t="s">
        <v>2836</v>
      </c>
      <c r="C1726" s="9" t="s">
        <v>881</v>
      </c>
      <c r="D1726" s="55" t="s">
        <v>118</v>
      </c>
      <c r="E1726" s="9" t="s">
        <v>196</v>
      </c>
      <c r="F1726" s="9" t="s">
        <v>404</v>
      </c>
      <c r="H1726" s="9">
        <v>2.5</v>
      </c>
      <c r="I1726" s="36" t="s">
        <v>130</v>
      </c>
      <c r="J1726" s="36">
        <v>5.55</v>
      </c>
      <c r="K1726" s="61" t="s">
        <v>3215</v>
      </c>
      <c r="M1726" s="63">
        <f t="shared" si="22"/>
        <v>5.55</v>
      </c>
      <c r="O1726" s="39">
        <v>-39.79</v>
      </c>
    </row>
    <row r="1727" spans="1:15" ht="16" x14ac:dyDescent="0.2">
      <c r="A1727" s="9" t="s">
        <v>2827</v>
      </c>
      <c r="B1727" s="9" t="s">
        <v>2836</v>
      </c>
      <c r="C1727" s="9" t="s">
        <v>881</v>
      </c>
      <c r="D1727" s="55" t="s">
        <v>118</v>
      </c>
      <c r="E1727" s="9" t="s">
        <v>196</v>
      </c>
      <c r="F1727" s="9" t="s">
        <v>404</v>
      </c>
      <c r="H1727" s="9">
        <v>2.5</v>
      </c>
      <c r="I1727" s="36" t="s">
        <v>130</v>
      </c>
      <c r="J1727" s="36">
        <v>12.1</v>
      </c>
      <c r="K1727" s="61" t="s">
        <v>3215</v>
      </c>
      <c r="M1727" s="63">
        <f t="shared" si="22"/>
        <v>12.1</v>
      </c>
      <c r="O1727" s="39">
        <v>-40.54</v>
      </c>
    </row>
    <row r="1728" spans="1:15" ht="16" x14ac:dyDescent="0.2">
      <c r="A1728" s="9" t="s">
        <v>2827</v>
      </c>
      <c r="B1728" s="9" t="s">
        <v>2836</v>
      </c>
      <c r="C1728" s="9" t="s">
        <v>881</v>
      </c>
      <c r="D1728" s="55" t="s">
        <v>118</v>
      </c>
      <c r="E1728" s="9" t="s">
        <v>196</v>
      </c>
      <c r="F1728" s="9" t="s">
        <v>404</v>
      </c>
      <c r="H1728" s="9">
        <v>2.5</v>
      </c>
      <c r="I1728" s="36" t="s">
        <v>130</v>
      </c>
      <c r="J1728" s="36">
        <v>12.43</v>
      </c>
      <c r="K1728" s="61" t="s">
        <v>3215</v>
      </c>
      <c r="M1728" s="63">
        <f t="shared" si="22"/>
        <v>12.43</v>
      </c>
      <c r="O1728" s="39">
        <v>-40.520000000000003</v>
      </c>
    </row>
    <row r="1729" spans="1:15" ht="16" x14ac:dyDescent="0.2">
      <c r="A1729" s="9" t="s">
        <v>2827</v>
      </c>
      <c r="B1729" s="9" t="s">
        <v>2836</v>
      </c>
      <c r="C1729" s="9" t="s">
        <v>881</v>
      </c>
      <c r="D1729" s="55" t="s">
        <v>118</v>
      </c>
      <c r="E1729" s="9" t="s">
        <v>196</v>
      </c>
      <c r="F1729" s="9" t="s">
        <v>404</v>
      </c>
      <c r="H1729" s="9">
        <v>2.5</v>
      </c>
      <c r="I1729" s="36" t="s">
        <v>130</v>
      </c>
      <c r="J1729" s="36">
        <v>15.34</v>
      </c>
      <c r="K1729" s="61" t="s">
        <v>3215</v>
      </c>
      <c r="M1729" s="63">
        <f t="shared" si="22"/>
        <v>15.34</v>
      </c>
      <c r="O1729" s="39">
        <v>-39.9</v>
      </c>
    </row>
    <row r="1730" spans="1:15" ht="16" x14ac:dyDescent="0.2">
      <c r="A1730" s="9" t="s">
        <v>2827</v>
      </c>
      <c r="B1730" s="9" t="s">
        <v>2836</v>
      </c>
      <c r="C1730" s="9" t="s">
        <v>881</v>
      </c>
      <c r="D1730" s="55" t="s">
        <v>118</v>
      </c>
      <c r="E1730" s="9" t="s">
        <v>196</v>
      </c>
      <c r="F1730" s="9" t="s">
        <v>404</v>
      </c>
      <c r="H1730" s="9">
        <v>2.5</v>
      </c>
      <c r="I1730" s="36" t="s">
        <v>130</v>
      </c>
      <c r="J1730" s="36">
        <v>16.13</v>
      </c>
      <c r="K1730" s="61" t="s">
        <v>3215</v>
      </c>
      <c r="M1730" s="63">
        <f t="shared" si="22"/>
        <v>16.13</v>
      </c>
      <c r="O1730" s="39">
        <v>-40.06</v>
      </c>
    </row>
    <row r="1731" spans="1:15" ht="16" x14ac:dyDescent="0.2">
      <c r="A1731" s="9" t="s">
        <v>2827</v>
      </c>
      <c r="B1731" s="9" t="s">
        <v>2836</v>
      </c>
      <c r="C1731" s="9" t="s">
        <v>881</v>
      </c>
      <c r="D1731" s="55" t="s">
        <v>118</v>
      </c>
      <c r="E1731" s="9" t="s">
        <v>196</v>
      </c>
      <c r="F1731" s="9" t="s">
        <v>404</v>
      </c>
      <c r="H1731" s="9">
        <v>2.5</v>
      </c>
      <c r="I1731" s="36" t="s">
        <v>130</v>
      </c>
      <c r="J1731" s="36">
        <v>12.64</v>
      </c>
      <c r="K1731" s="61" t="s">
        <v>3215</v>
      </c>
      <c r="M1731" s="63">
        <f t="shared" si="22"/>
        <v>12.64</v>
      </c>
      <c r="O1731" s="39">
        <v>-40.26</v>
      </c>
    </row>
    <row r="1732" spans="1:15" ht="16" x14ac:dyDescent="0.2">
      <c r="A1732" s="9" t="s">
        <v>2827</v>
      </c>
      <c r="B1732" s="9" t="s">
        <v>2836</v>
      </c>
      <c r="C1732" s="9" t="s">
        <v>881</v>
      </c>
      <c r="D1732" s="55" t="s">
        <v>118</v>
      </c>
      <c r="E1732" s="9" t="s">
        <v>196</v>
      </c>
      <c r="F1732" s="9" t="s">
        <v>404</v>
      </c>
      <c r="H1732" s="9">
        <v>2.5</v>
      </c>
      <c r="I1732" s="36" t="s">
        <v>130</v>
      </c>
      <c r="J1732" s="36">
        <v>13.03</v>
      </c>
      <c r="K1732" s="61" t="s">
        <v>3215</v>
      </c>
      <c r="M1732" s="63">
        <f t="shared" si="22"/>
        <v>13.03</v>
      </c>
      <c r="O1732" s="39">
        <v>-40.159999999999997</v>
      </c>
    </row>
    <row r="1733" spans="1:15" ht="16" x14ac:dyDescent="0.2">
      <c r="A1733" s="9" t="s">
        <v>2827</v>
      </c>
      <c r="B1733" s="9" t="s">
        <v>2836</v>
      </c>
      <c r="C1733" s="9" t="s">
        <v>881</v>
      </c>
      <c r="D1733" s="55" t="s">
        <v>118</v>
      </c>
      <c r="E1733" s="9" t="s">
        <v>196</v>
      </c>
      <c r="F1733" s="9" t="s">
        <v>404</v>
      </c>
      <c r="H1733" s="9">
        <v>2.5</v>
      </c>
      <c r="I1733" s="36" t="s">
        <v>130</v>
      </c>
      <c r="J1733" s="36">
        <v>11.65</v>
      </c>
      <c r="K1733" s="61" t="s">
        <v>3215</v>
      </c>
      <c r="M1733" s="63">
        <f>J1733</f>
        <v>11.65</v>
      </c>
      <c r="O1733" s="39">
        <v>-40.26</v>
      </c>
    </row>
    <row r="1734" spans="1:15" ht="16" x14ac:dyDescent="0.2">
      <c r="A1734" s="9" t="s">
        <v>2827</v>
      </c>
      <c r="B1734" s="9" t="s">
        <v>2836</v>
      </c>
      <c r="C1734" s="9" t="s">
        <v>881</v>
      </c>
      <c r="D1734" s="55" t="s">
        <v>118</v>
      </c>
      <c r="E1734" s="9" t="s">
        <v>196</v>
      </c>
      <c r="F1734" s="9" t="s">
        <v>404</v>
      </c>
      <c r="H1734" s="9">
        <v>2.5</v>
      </c>
      <c r="I1734" s="36" t="s">
        <v>130</v>
      </c>
      <c r="J1734" s="36">
        <v>13.07</v>
      </c>
      <c r="K1734" s="61" t="s">
        <v>3215</v>
      </c>
      <c r="M1734" s="63">
        <f t="shared" si="22"/>
        <v>13.07</v>
      </c>
      <c r="O1734" s="39">
        <v>-38.25</v>
      </c>
    </row>
    <row r="1735" spans="1:15" ht="16" x14ac:dyDescent="0.2">
      <c r="A1735" s="9" t="s">
        <v>2827</v>
      </c>
      <c r="B1735" s="9" t="s">
        <v>2836</v>
      </c>
      <c r="C1735" s="9" t="s">
        <v>881</v>
      </c>
      <c r="D1735" s="55" t="s">
        <v>118</v>
      </c>
      <c r="E1735" s="9" t="s">
        <v>196</v>
      </c>
      <c r="F1735" s="9" t="s">
        <v>404</v>
      </c>
      <c r="H1735" s="9">
        <v>2.5</v>
      </c>
      <c r="I1735" s="36" t="s">
        <v>130</v>
      </c>
      <c r="J1735" s="36">
        <v>8.7200000000000006</v>
      </c>
      <c r="K1735" s="61" t="s">
        <v>3215</v>
      </c>
      <c r="M1735" s="63">
        <f t="shared" si="22"/>
        <v>8.7200000000000006</v>
      </c>
      <c r="O1735" s="39">
        <v>-38.24</v>
      </c>
    </row>
    <row r="1736" spans="1:15" ht="16" x14ac:dyDescent="0.2">
      <c r="A1736" s="9" t="s">
        <v>2827</v>
      </c>
      <c r="B1736" s="9" t="s">
        <v>2836</v>
      </c>
      <c r="C1736" s="9" t="s">
        <v>881</v>
      </c>
      <c r="D1736" s="55" t="s">
        <v>118</v>
      </c>
      <c r="E1736" s="9" t="s">
        <v>196</v>
      </c>
      <c r="F1736" s="9" t="s">
        <v>404</v>
      </c>
      <c r="H1736" s="9">
        <v>2.5</v>
      </c>
      <c r="I1736" s="36" t="s">
        <v>130</v>
      </c>
      <c r="J1736" s="36">
        <v>13.41</v>
      </c>
      <c r="K1736" s="61" t="s">
        <v>3215</v>
      </c>
      <c r="M1736" s="63">
        <f t="shared" ref="M1736:M1800" si="23">J1736</f>
        <v>13.41</v>
      </c>
      <c r="O1736" s="39">
        <v>-36.69</v>
      </c>
    </row>
    <row r="1737" spans="1:15" ht="16" x14ac:dyDescent="0.2">
      <c r="A1737" s="9" t="s">
        <v>2827</v>
      </c>
      <c r="B1737" s="9" t="s">
        <v>2836</v>
      </c>
      <c r="C1737" s="9" t="s">
        <v>881</v>
      </c>
      <c r="D1737" s="55" t="s">
        <v>118</v>
      </c>
      <c r="E1737" s="9" t="s">
        <v>196</v>
      </c>
      <c r="F1737" s="9" t="s">
        <v>404</v>
      </c>
      <c r="H1737" s="9">
        <v>2.5</v>
      </c>
      <c r="I1737" s="36" t="s">
        <v>130</v>
      </c>
      <c r="J1737" s="36">
        <v>15.17</v>
      </c>
      <c r="K1737" s="61" t="s">
        <v>3215</v>
      </c>
      <c r="M1737" s="63">
        <f t="shared" si="23"/>
        <v>15.17</v>
      </c>
      <c r="O1737" s="39">
        <v>-36.71</v>
      </c>
    </row>
    <row r="1738" spans="1:15" ht="16" x14ac:dyDescent="0.2">
      <c r="A1738" s="9" t="s">
        <v>2827</v>
      </c>
      <c r="B1738" s="9" t="s">
        <v>2836</v>
      </c>
      <c r="C1738" s="9" t="s">
        <v>881</v>
      </c>
      <c r="D1738" s="55" t="s">
        <v>118</v>
      </c>
      <c r="E1738" s="9" t="s">
        <v>196</v>
      </c>
      <c r="F1738" s="9" t="s">
        <v>404</v>
      </c>
      <c r="H1738" s="9">
        <v>2.5</v>
      </c>
      <c r="I1738" s="36" t="s">
        <v>130</v>
      </c>
      <c r="J1738" s="36">
        <v>12.6</v>
      </c>
      <c r="K1738" s="61" t="s">
        <v>3215</v>
      </c>
      <c r="M1738" s="63">
        <f t="shared" si="23"/>
        <v>12.6</v>
      </c>
      <c r="O1738" s="39">
        <v>-36.81</v>
      </c>
    </row>
    <row r="1739" spans="1:15" ht="16" x14ac:dyDescent="0.2">
      <c r="A1739" s="9" t="s">
        <v>2827</v>
      </c>
      <c r="B1739" s="9" t="s">
        <v>2836</v>
      </c>
      <c r="C1739" s="9" t="s">
        <v>881</v>
      </c>
      <c r="D1739" s="55" t="s">
        <v>118</v>
      </c>
      <c r="E1739" s="9" t="s">
        <v>196</v>
      </c>
      <c r="F1739" s="9" t="s">
        <v>404</v>
      </c>
      <c r="H1739" s="9">
        <v>2.5</v>
      </c>
      <c r="I1739" s="36" t="s">
        <v>130</v>
      </c>
      <c r="J1739" s="36">
        <v>10.45</v>
      </c>
      <c r="K1739" s="61" t="s">
        <v>3215</v>
      </c>
      <c r="M1739" s="63">
        <f t="shared" si="23"/>
        <v>10.45</v>
      </c>
      <c r="O1739" s="39">
        <v>-36.83</v>
      </c>
    </row>
    <row r="1740" spans="1:15" ht="16" x14ac:dyDescent="0.2">
      <c r="A1740" s="9" t="s">
        <v>2827</v>
      </c>
      <c r="B1740" s="9" t="s">
        <v>2836</v>
      </c>
      <c r="C1740" s="9" t="s">
        <v>881</v>
      </c>
      <c r="D1740" s="55" t="s">
        <v>118</v>
      </c>
      <c r="E1740" s="9" t="s">
        <v>196</v>
      </c>
      <c r="F1740" s="9" t="s">
        <v>404</v>
      </c>
      <c r="H1740" s="9">
        <v>2.5</v>
      </c>
      <c r="I1740" s="36" t="s">
        <v>130</v>
      </c>
      <c r="J1740" s="36">
        <v>12.09</v>
      </c>
      <c r="K1740" s="61" t="s">
        <v>3215</v>
      </c>
      <c r="M1740" s="63">
        <f t="shared" si="23"/>
        <v>12.09</v>
      </c>
      <c r="O1740" s="39">
        <v>-36.93</v>
      </c>
    </row>
    <row r="1741" spans="1:15" ht="16" x14ac:dyDescent="0.2">
      <c r="A1741" s="9" t="s">
        <v>2827</v>
      </c>
      <c r="B1741" s="9" t="s">
        <v>2836</v>
      </c>
      <c r="C1741" s="9" t="s">
        <v>881</v>
      </c>
      <c r="D1741" s="55" t="s">
        <v>118</v>
      </c>
      <c r="E1741" s="9" t="s">
        <v>196</v>
      </c>
      <c r="F1741" s="9" t="s">
        <v>404</v>
      </c>
      <c r="H1741" s="9">
        <v>2.5</v>
      </c>
      <c r="I1741" s="36" t="s">
        <v>130</v>
      </c>
      <c r="J1741" s="36">
        <v>7.66</v>
      </c>
      <c r="K1741" s="61" t="s">
        <v>3215</v>
      </c>
      <c r="M1741" s="63">
        <f t="shared" si="23"/>
        <v>7.66</v>
      </c>
      <c r="O1741" s="39">
        <v>-36.97</v>
      </c>
    </row>
    <row r="1742" spans="1:15" ht="16" x14ac:dyDescent="0.2">
      <c r="A1742" s="9" t="s">
        <v>2827</v>
      </c>
      <c r="B1742" s="9" t="s">
        <v>2836</v>
      </c>
      <c r="C1742" s="9" t="s">
        <v>881</v>
      </c>
      <c r="D1742" s="55" t="s">
        <v>118</v>
      </c>
      <c r="E1742" s="9" t="s">
        <v>196</v>
      </c>
      <c r="F1742" s="9" t="s">
        <v>404</v>
      </c>
      <c r="H1742" s="9">
        <v>2.5</v>
      </c>
      <c r="I1742" s="36" t="s">
        <v>130</v>
      </c>
      <c r="J1742" s="36">
        <v>5.0599999999999996</v>
      </c>
      <c r="K1742" s="61" t="s">
        <v>3215</v>
      </c>
      <c r="M1742" s="63">
        <f t="shared" si="23"/>
        <v>5.0599999999999996</v>
      </c>
      <c r="O1742" s="39">
        <v>-38.299999999999997</v>
      </c>
    </row>
    <row r="1743" spans="1:15" ht="16" x14ac:dyDescent="0.2">
      <c r="A1743" s="9" t="s">
        <v>2827</v>
      </c>
      <c r="B1743" s="9" t="s">
        <v>2836</v>
      </c>
      <c r="C1743" s="9" t="s">
        <v>881</v>
      </c>
      <c r="D1743" s="55" t="s">
        <v>118</v>
      </c>
      <c r="E1743" s="9" t="s">
        <v>196</v>
      </c>
      <c r="F1743" s="9" t="s">
        <v>404</v>
      </c>
      <c r="H1743" s="9">
        <v>2.5</v>
      </c>
      <c r="I1743" s="36" t="s">
        <v>130</v>
      </c>
      <c r="J1743" s="36">
        <v>5.75</v>
      </c>
      <c r="K1743" s="61" t="s">
        <v>3215</v>
      </c>
      <c r="M1743" s="63">
        <f t="shared" si="23"/>
        <v>5.75</v>
      </c>
      <c r="O1743" s="39">
        <v>-39.869999999999997</v>
      </c>
    </row>
    <row r="1744" spans="1:15" ht="16" x14ac:dyDescent="0.2">
      <c r="A1744" s="9" t="s">
        <v>2827</v>
      </c>
      <c r="B1744" s="9" t="s">
        <v>2836</v>
      </c>
      <c r="C1744" s="9" t="s">
        <v>881</v>
      </c>
      <c r="D1744" s="55" t="s">
        <v>118</v>
      </c>
      <c r="E1744" s="9" t="s">
        <v>196</v>
      </c>
      <c r="F1744" s="9" t="s">
        <v>404</v>
      </c>
      <c r="H1744" s="9">
        <v>2.5</v>
      </c>
      <c r="I1744" s="36" t="s">
        <v>130</v>
      </c>
      <c r="J1744" s="36">
        <v>4.0199999999999996</v>
      </c>
      <c r="K1744" s="61" t="s">
        <v>3215</v>
      </c>
      <c r="M1744" s="63">
        <f t="shared" si="23"/>
        <v>4.0199999999999996</v>
      </c>
      <c r="O1744" s="39">
        <v>-37.86</v>
      </c>
    </row>
    <row r="1745" spans="1:15" ht="16" x14ac:dyDescent="0.2">
      <c r="A1745" s="9" t="s">
        <v>2827</v>
      </c>
      <c r="B1745" s="9" t="s">
        <v>2836</v>
      </c>
      <c r="C1745" s="9" t="s">
        <v>881</v>
      </c>
      <c r="D1745" s="55" t="s">
        <v>118</v>
      </c>
      <c r="E1745" s="9" t="s">
        <v>196</v>
      </c>
      <c r="F1745" s="9" t="s">
        <v>404</v>
      </c>
      <c r="H1745" s="9">
        <v>2.5</v>
      </c>
      <c r="I1745" s="36" t="s">
        <v>130</v>
      </c>
      <c r="J1745" s="36">
        <v>4.08</v>
      </c>
      <c r="K1745" s="61" t="s">
        <v>3215</v>
      </c>
      <c r="M1745" s="63">
        <f t="shared" si="23"/>
        <v>4.08</v>
      </c>
      <c r="O1745" s="39">
        <v>-38.35</v>
      </c>
    </row>
    <row r="1746" spans="1:15" ht="16" x14ac:dyDescent="0.2">
      <c r="A1746" s="9" t="s">
        <v>2827</v>
      </c>
      <c r="B1746" s="9" t="s">
        <v>2836</v>
      </c>
      <c r="C1746" s="9" t="s">
        <v>881</v>
      </c>
      <c r="D1746" s="55" t="s">
        <v>118</v>
      </c>
      <c r="E1746" s="9" t="s">
        <v>196</v>
      </c>
      <c r="F1746" s="9" t="s">
        <v>404</v>
      </c>
      <c r="H1746" s="9">
        <v>2.5</v>
      </c>
      <c r="I1746" s="36" t="s">
        <v>130</v>
      </c>
      <c r="J1746" s="36">
        <v>4.75</v>
      </c>
      <c r="K1746" s="61" t="s">
        <v>3215</v>
      </c>
      <c r="M1746" s="63">
        <f t="shared" si="23"/>
        <v>4.75</v>
      </c>
      <c r="O1746" s="39">
        <v>-38.58</v>
      </c>
    </row>
    <row r="1747" spans="1:15" ht="16" x14ac:dyDescent="0.2">
      <c r="A1747" s="9" t="s">
        <v>2827</v>
      </c>
      <c r="B1747" s="9" t="s">
        <v>2836</v>
      </c>
      <c r="C1747" s="9" t="s">
        <v>881</v>
      </c>
      <c r="D1747" s="55" t="s">
        <v>118</v>
      </c>
      <c r="E1747" s="9" t="s">
        <v>196</v>
      </c>
      <c r="F1747" s="9" t="s">
        <v>404</v>
      </c>
      <c r="H1747" s="9">
        <v>2.5</v>
      </c>
      <c r="I1747" s="36" t="s">
        <v>130</v>
      </c>
      <c r="J1747" s="36">
        <v>4.32</v>
      </c>
      <c r="K1747" s="61" t="s">
        <v>3215</v>
      </c>
      <c r="M1747" s="63">
        <f t="shared" si="23"/>
        <v>4.32</v>
      </c>
      <c r="O1747" s="39">
        <v>-39.729999999999997</v>
      </c>
    </row>
    <row r="1748" spans="1:15" ht="16" x14ac:dyDescent="0.2">
      <c r="A1748" s="9" t="s">
        <v>2827</v>
      </c>
      <c r="B1748" s="9" t="s">
        <v>2836</v>
      </c>
      <c r="C1748" s="9" t="s">
        <v>881</v>
      </c>
      <c r="D1748" s="55" t="s">
        <v>118</v>
      </c>
      <c r="E1748" s="9" t="s">
        <v>196</v>
      </c>
      <c r="F1748" s="9" t="s">
        <v>404</v>
      </c>
      <c r="H1748" s="9">
        <v>2.5</v>
      </c>
      <c r="I1748" s="36" t="s">
        <v>130</v>
      </c>
      <c r="J1748" s="36">
        <v>4.84</v>
      </c>
      <c r="K1748" s="61" t="s">
        <v>3215</v>
      </c>
      <c r="M1748" s="63">
        <f t="shared" si="23"/>
        <v>4.84</v>
      </c>
      <c r="O1748" s="39">
        <v>-38.99</v>
      </c>
    </row>
    <row r="1749" spans="1:15" ht="16" x14ac:dyDescent="0.2">
      <c r="A1749" s="9" t="s">
        <v>2827</v>
      </c>
      <c r="B1749" s="9" t="s">
        <v>2836</v>
      </c>
      <c r="C1749" s="9" t="s">
        <v>881</v>
      </c>
      <c r="D1749" s="55" t="s">
        <v>118</v>
      </c>
      <c r="E1749" s="9" t="s">
        <v>196</v>
      </c>
      <c r="F1749" s="9" t="s">
        <v>404</v>
      </c>
      <c r="H1749" s="9">
        <v>2.5</v>
      </c>
      <c r="I1749" s="36" t="s">
        <v>130</v>
      </c>
      <c r="J1749" s="36">
        <v>5.78</v>
      </c>
      <c r="K1749" s="61" t="s">
        <v>3215</v>
      </c>
      <c r="M1749" s="63">
        <f t="shared" si="23"/>
        <v>5.78</v>
      </c>
      <c r="O1749" s="39">
        <v>-39.020000000000003</v>
      </c>
    </row>
    <row r="1750" spans="1:15" ht="16" x14ac:dyDescent="0.2">
      <c r="A1750" s="9" t="s">
        <v>2827</v>
      </c>
      <c r="B1750" s="9" t="s">
        <v>2836</v>
      </c>
      <c r="C1750" s="9" t="s">
        <v>881</v>
      </c>
      <c r="D1750" s="55" t="s">
        <v>118</v>
      </c>
      <c r="E1750" s="9" t="s">
        <v>196</v>
      </c>
      <c r="F1750" s="9" t="s">
        <v>404</v>
      </c>
      <c r="H1750" s="9">
        <v>2.5</v>
      </c>
      <c r="I1750" s="36" t="s">
        <v>130</v>
      </c>
      <c r="J1750" s="36">
        <v>3.25</v>
      </c>
      <c r="K1750" s="61" t="s">
        <v>3215</v>
      </c>
      <c r="M1750" s="63">
        <f t="shared" si="23"/>
        <v>3.25</v>
      </c>
      <c r="O1750" s="39">
        <v>-38.700000000000003</v>
      </c>
    </row>
    <row r="1751" spans="1:15" ht="16" x14ac:dyDescent="0.2">
      <c r="A1751" s="9" t="s">
        <v>2827</v>
      </c>
      <c r="B1751" s="9" t="s">
        <v>2836</v>
      </c>
      <c r="C1751" s="9" t="s">
        <v>881</v>
      </c>
      <c r="D1751" s="55" t="s">
        <v>118</v>
      </c>
      <c r="E1751" s="9" t="s">
        <v>196</v>
      </c>
      <c r="F1751" s="9" t="s">
        <v>404</v>
      </c>
      <c r="H1751" s="9">
        <v>2.5</v>
      </c>
      <c r="I1751" s="36" t="s">
        <v>130</v>
      </c>
      <c r="J1751" s="36">
        <v>3.24</v>
      </c>
      <c r="K1751" s="61" t="s">
        <v>3215</v>
      </c>
      <c r="M1751" s="63">
        <f t="shared" si="23"/>
        <v>3.24</v>
      </c>
      <c r="O1751" s="39">
        <v>-39.33</v>
      </c>
    </row>
    <row r="1752" spans="1:15" ht="16" x14ac:dyDescent="0.2">
      <c r="A1752" s="9" t="s">
        <v>2827</v>
      </c>
      <c r="B1752" s="9" t="s">
        <v>2836</v>
      </c>
      <c r="C1752" s="9" t="s">
        <v>881</v>
      </c>
      <c r="D1752" s="55" t="s">
        <v>118</v>
      </c>
      <c r="E1752" s="9" t="s">
        <v>196</v>
      </c>
      <c r="F1752" s="9" t="s">
        <v>404</v>
      </c>
      <c r="H1752" s="9">
        <v>2.5</v>
      </c>
      <c r="I1752" s="36" t="s">
        <v>130</v>
      </c>
      <c r="J1752" s="36">
        <v>2.86</v>
      </c>
      <c r="K1752" s="61" t="s">
        <v>3215</v>
      </c>
      <c r="M1752" s="63">
        <f t="shared" si="23"/>
        <v>2.86</v>
      </c>
      <c r="O1752" s="39">
        <v>-38.51</v>
      </c>
    </row>
    <row r="1753" spans="1:15" ht="16" x14ac:dyDescent="0.2">
      <c r="A1753" s="9" t="s">
        <v>2827</v>
      </c>
      <c r="B1753" s="9" t="s">
        <v>2836</v>
      </c>
      <c r="C1753" s="9" t="s">
        <v>881</v>
      </c>
      <c r="D1753" s="55" t="s">
        <v>118</v>
      </c>
      <c r="E1753" s="9" t="s">
        <v>196</v>
      </c>
      <c r="F1753" s="9" t="s">
        <v>404</v>
      </c>
      <c r="H1753" s="9">
        <v>2.5</v>
      </c>
      <c r="I1753" s="36" t="s">
        <v>130</v>
      </c>
      <c r="J1753" s="36">
        <v>1.84</v>
      </c>
      <c r="K1753" s="61" t="s">
        <v>3215</v>
      </c>
      <c r="M1753" s="63">
        <f t="shared" si="23"/>
        <v>1.84</v>
      </c>
      <c r="O1753" s="39">
        <v>-37.520000000000003</v>
      </c>
    </row>
    <row r="1754" spans="1:15" ht="16" x14ac:dyDescent="0.2">
      <c r="A1754" s="9" t="s">
        <v>2827</v>
      </c>
      <c r="B1754" s="9" t="s">
        <v>2836</v>
      </c>
      <c r="C1754" s="9" t="s">
        <v>881</v>
      </c>
      <c r="D1754" s="55" t="s">
        <v>118</v>
      </c>
      <c r="E1754" s="9" t="s">
        <v>196</v>
      </c>
      <c r="F1754" s="9" t="s">
        <v>404</v>
      </c>
      <c r="H1754" s="9">
        <v>2.5</v>
      </c>
      <c r="I1754" s="36" t="s">
        <v>130</v>
      </c>
      <c r="J1754" s="36">
        <v>1.9</v>
      </c>
      <c r="K1754" s="61" t="s">
        <v>3215</v>
      </c>
      <c r="M1754" s="63">
        <f t="shared" si="23"/>
        <v>1.9</v>
      </c>
      <c r="O1754" s="39">
        <v>-37.79</v>
      </c>
    </row>
    <row r="1755" spans="1:15" ht="16" x14ac:dyDescent="0.2">
      <c r="A1755" s="9" t="s">
        <v>2827</v>
      </c>
      <c r="B1755" s="9" t="s">
        <v>2836</v>
      </c>
      <c r="C1755" s="9" t="s">
        <v>881</v>
      </c>
      <c r="D1755" s="55" t="s">
        <v>118</v>
      </c>
      <c r="E1755" s="9" t="s">
        <v>196</v>
      </c>
      <c r="F1755" s="9" t="s">
        <v>404</v>
      </c>
      <c r="H1755" s="9">
        <v>2.5</v>
      </c>
      <c r="I1755" s="36" t="s">
        <v>130</v>
      </c>
      <c r="J1755" s="36">
        <v>1.93</v>
      </c>
      <c r="K1755" s="61" t="s">
        <v>3215</v>
      </c>
      <c r="M1755" s="63">
        <f t="shared" si="23"/>
        <v>1.93</v>
      </c>
      <c r="O1755" s="39">
        <v>-37.6</v>
      </c>
    </row>
    <row r="1756" spans="1:15" ht="16" x14ac:dyDescent="0.2">
      <c r="A1756" s="9" t="s">
        <v>2827</v>
      </c>
      <c r="B1756" s="9" t="s">
        <v>2836</v>
      </c>
      <c r="C1756" s="9" t="s">
        <v>881</v>
      </c>
      <c r="D1756" s="55" t="s">
        <v>118</v>
      </c>
      <c r="E1756" s="9" t="s">
        <v>196</v>
      </c>
      <c r="F1756" s="9" t="s">
        <v>404</v>
      </c>
      <c r="H1756" s="9">
        <v>2.5</v>
      </c>
      <c r="I1756" s="36" t="s">
        <v>130</v>
      </c>
      <c r="J1756" s="36">
        <v>2.7</v>
      </c>
      <c r="K1756" s="61" t="s">
        <v>3215</v>
      </c>
      <c r="M1756" s="63">
        <f t="shared" si="23"/>
        <v>2.7</v>
      </c>
      <c r="O1756" s="39">
        <v>-38.49</v>
      </c>
    </row>
    <row r="1757" spans="1:15" ht="16" x14ac:dyDescent="0.2">
      <c r="A1757" s="9" t="s">
        <v>2827</v>
      </c>
      <c r="B1757" s="9" t="s">
        <v>2836</v>
      </c>
      <c r="C1757" s="9" t="s">
        <v>881</v>
      </c>
      <c r="D1757" s="55" t="s">
        <v>118</v>
      </c>
      <c r="E1757" s="9" t="s">
        <v>196</v>
      </c>
      <c r="F1757" s="9" t="s">
        <v>404</v>
      </c>
      <c r="H1757" s="9">
        <v>2.5</v>
      </c>
      <c r="I1757" s="36" t="s">
        <v>130</v>
      </c>
      <c r="J1757" s="36">
        <v>1.98</v>
      </c>
      <c r="K1757" s="61" t="s">
        <v>3215</v>
      </c>
      <c r="M1757" s="63">
        <f t="shared" si="23"/>
        <v>1.98</v>
      </c>
      <c r="O1757" s="39">
        <v>-38.56</v>
      </c>
    </row>
    <row r="1758" spans="1:15" ht="16" x14ac:dyDescent="0.2">
      <c r="A1758" s="9" t="s">
        <v>2827</v>
      </c>
      <c r="B1758" s="9" t="s">
        <v>2836</v>
      </c>
      <c r="C1758" s="9" t="s">
        <v>881</v>
      </c>
      <c r="D1758" s="55" t="s">
        <v>118</v>
      </c>
      <c r="E1758" s="9" t="s">
        <v>196</v>
      </c>
      <c r="F1758" s="9" t="s">
        <v>404</v>
      </c>
      <c r="H1758" s="9">
        <v>2.5</v>
      </c>
      <c r="I1758" s="36" t="s">
        <v>130</v>
      </c>
      <c r="J1758" s="36">
        <v>1.96</v>
      </c>
      <c r="K1758" s="61" t="s">
        <v>3215</v>
      </c>
      <c r="M1758" s="63">
        <f t="shared" si="23"/>
        <v>1.96</v>
      </c>
      <c r="O1758" s="39">
        <v>-38.18</v>
      </c>
    </row>
    <row r="1759" spans="1:15" ht="16" x14ac:dyDescent="0.2">
      <c r="A1759" s="9" t="s">
        <v>2827</v>
      </c>
      <c r="B1759" s="9" t="s">
        <v>2836</v>
      </c>
      <c r="C1759" s="9" t="s">
        <v>881</v>
      </c>
      <c r="D1759" s="55" t="s">
        <v>118</v>
      </c>
      <c r="E1759" s="9" t="s">
        <v>196</v>
      </c>
      <c r="F1759" s="9" t="s">
        <v>404</v>
      </c>
      <c r="H1759" s="9">
        <v>2.5</v>
      </c>
      <c r="I1759" s="36" t="s">
        <v>130</v>
      </c>
      <c r="J1759" s="36">
        <v>2.4700000000000002</v>
      </c>
      <c r="K1759" s="61" t="s">
        <v>3215</v>
      </c>
      <c r="M1759" s="63">
        <f t="shared" si="23"/>
        <v>2.4700000000000002</v>
      </c>
      <c r="O1759" s="39">
        <v>-38.229999999999997</v>
      </c>
    </row>
    <row r="1760" spans="1:15" ht="16" x14ac:dyDescent="0.2">
      <c r="A1760" s="9" t="s">
        <v>2827</v>
      </c>
      <c r="B1760" s="9" t="s">
        <v>2836</v>
      </c>
      <c r="C1760" s="9" t="s">
        <v>881</v>
      </c>
      <c r="D1760" s="55" t="s">
        <v>118</v>
      </c>
      <c r="E1760" s="9" t="s">
        <v>196</v>
      </c>
      <c r="F1760" s="9" t="s">
        <v>404</v>
      </c>
      <c r="H1760" s="9">
        <v>2.5</v>
      </c>
      <c r="I1760" s="36" t="s">
        <v>130</v>
      </c>
      <c r="J1760" s="36">
        <v>2.13</v>
      </c>
      <c r="K1760" s="61" t="s">
        <v>3215</v>
      </c>
      <c r="M1760" s="63">
        <f t="shared" si="23"/>
        <v>2.13</v>
      </c>
      <c r="O1760" s="39">
        <v>-38.1</v>
      </c>
    </row>
    <row r="1761" spans="1:15" ht="16" x14ac:dyDescent="0.2">
      <c r="A1761" s="9" t="s">
        <v>2827</v>
      </c>
      <c r="B1761" s="9" t="s">
        <v>2836</v>
      </c>
      <c r="C1761" s="9" t="s">
        <v>881</v>
      </c>
      <c r="D1761" s="55" t="s">
        <v>118</v>
      </c>
      <c r="E1761" s="9" t="s">
        <v>196</v>
      </c>
      <c r="F1761" s="9" t="s">
        <v>404</v>
      </c>
      <c r="H1761" s="9">
        <v>2.5</v>
      </c>
      <c r="I1761" s="36" t="s">
        <v>130</v>
      </c>
      <c r="J1761" s="36">
        <v>2.39</v>
      </c>
      <c r="K1761" s="61" t="s">
        <v>3215</v>
      </c>
      <c r="M1761" s="63">
        <f t="shared" si="23"/>
        <v>2.39</v>
      </c>
      <c r="O1761" s="39">
        <v>-40.119999999999997</v>
      </c>
    </row>
    <row r="1762" spans="1:15" ht="16" x14ac:dyDescent="0.2">
      <c r="A1762" s="9" t="s">
        <v>2827</v>
      </c>
      <c r="B1762" s="9" t="s">
        <v>2836</v>
      </c>
      <c r="C1762" s="9" t="s">
        <v>881</v>
      </c>
      <c r="D1762" s="55" t="s">
        <v>118</v>
      </c>
      <c r="E1762" s="9" t="s">
        <v>196</v>
      </c>
      <c r="F1762" s="9" t="s">
        <v>404</v>
      </c>
      <c r="H1762" s="9">
        <v>2.5</v>
      </c>
      <c r="I1762" s="36" t="s">
        <v>130</v>
      </c>
      <c r="J1762" s="36">
        <v>3.13</v>
      </c>
      <c r="K1762" s="61" t="s">
        <v>3215</v>
      </c>
      <c r="M1762" s="63">
        <f t="shared" si="23"/>
        <v>3.13</v>
      </c>
      <c r="O1762" s="39">
        <v>-38.159999999999997</v>
      </c>
    </row>
    <row r="1763" spans="1:15" ht="16" x14ac:dyDescent="0.2">
      <c r="A1763" s="9" t="s">
        <v>2827</v>
      </c>
      <c r="B1763" s="9" t="s">
        <v>2836</v>
      </c>
      <c r="C1763" s="9" t="s">
        <v>881</v>
      </c>
      <c r="D1763" s="55" t="s">
        <v>118</v>
      </c>
      <c r="E1763" s="9" t="s">
        <v>196</v>
      </c>
      <c r="F1763" s="9" t="s">
        <v>404</v>
      </c>
      <c r="H1763" s="9">
        <v>2.5</v>
      </c>
      <c r="I1763" s="36" t="s">
        <v>130</v>
      </c>
      <c r="J1763" s="36">
        <v>2.2000000000000002</v>
      </c>
      <c r="K1763" s="61" t="s">
        <v>3215</v>
      </c>
      <c r="M1763" s="63">
        <f t="shared" si="23"/>
        <v>2.2000000000000002</v>
      </c>
      <c r="O1763" s="39">
        <v>-38.450000000000003</v>
      </c>
    </row>
    <row r="1764" spans="1:15" ht="16" x14ac:dyDescent="0.2">
      <c r="A1764" s="9" t="s">
        <v>2827</v>
      </c>
      <c r="B1764" s="9" t="s">
        <v>2836</v>
      </c>
      <c r="C1764" s="9" t="s">
        <v>881</v>
      </c>
      <c r="D1764" s="55" t="s">
        <v>118</v>
      </c>
      <c r="E1764" s="9" t="s">
        <v>196</v>
      </c>
      <c r="F1764" s="9" t="s">
        <v>404</v>
      </c>
      <c r="H1764" s="9">
        <v>2.5</v>
      </c>
      <c r="I1764" s="36" t="s">
        <v>130</v>
      </c>
      <c r="J1764" s="36">
        <v>3.03</v>
      </c>
      <c r="K1764" s="61" t="s">
        <v>3215</v>
      </c>
      <c r="M1764" s="63">
        <f t="shared" si="23"/>
        <v>3.03</v>
      </c>
      <c r="O1764" s="39">
        <v>-38.799999999999997</v>
      </c>
    </row>
    <row r="1765" spans="1:15" ht="16" x14ac:dyDescent="0.2">
      <c r="A1765" s="9" t="s">
        <v>2827</v>
      </c>
      <c r="B1765" s="9" t="s">
        <v>2836</v>
      </c>
      <c r="C1765" s="9" t="s">
        <v>881</v>
      </c>
      <c r="D1765" s="55" t="s">
        <v>118</v>
      </c>
      <c r="E1765" s="9" t="s">
        <v>196</v>
      </c>
      <c r="F1765" s="9" t="s">
        <v>404</v>
      </c>
      <c r="H1765" s="9">
        <v>2.5</v>
      </c>
      <c r="I1765" s="36" t="s">
        <v>130</v>
      </c>
      <c r="J1765" s="36">
        <v>2.78</v>
      </c>
      <c r="K1765" s="61" t="s">
        <v>3215</v>
      </c>
      <c r="M1765" s="63">
        <f t="shared" si="23"/>
        <v>2.78</v>
      </c>
      <c r="O1765" s="39">
        <v>-38.630000000000003</v>
      </c>
    </row>
    <row r="1766" spans="1:15" ht="16" x14ac:dyDescent="0.2">
      <c r="A1766" s="9" t="s">
        <v>2827</v>
      </c>
      <c r="B1766" s="9" t="s">
        <v>2836</v>
      </c>
      <c r="C1766" s="9" t="s">
        <v>881</v>
      </c>
      <c r="D1766" s="55" t="s">
        <v>118</v>
      </c>
      <c r="E1766" s="9" t="s">
        <v>196</v>
      </c>
      <c r="F1766" s="9" t="s">
        <v>404</v>
      </c>
      <c r="H1766" s="9">
        <v>2.5</v>
      </c>
      <c r="I1766" s="36" t="s">
        <v>130</v>
      </c>
      <c r="J1766" s="36">
        <v>3.08</v>
      </c>
      <c r="K1766" s="61" t="s">
        <v>3215</v>
      </c>
      <c r="M1766" s="63">
        <f t="shared" si="23"/>
        <v>3.08</v>
      </c>
      <c r="O1766" s="39">
        <v>-38.479999999999997</v>
      </c>
    </row>
    <row r="1767" spans="1:15" ht="16" x14ac:dyDescent="0.2">
      <c r="A1767" s="9" t="s">
        <v>2827</v>
      </c>
      <c r="B1767" s="9" t="s">
        <v>2836</v>
      </c>
      <c r="C1767" s="9" t="s">
        <v>881</v>
      </c>
      <c r="D1767" s="55" t="s">
        <v>118</v>
      </c>
      <c r="E1767" s="9" t="s">
        <v>196</v>
      </c>
      <c r="F1767" s="9" t="s">
        <v>404</v>
      </c>
      <c r="H1767" s="9">
        <v>2.5</v>
      </c>
      <c r="I1767" s="36" t="s">
        <v>130</v>
      </c>
      <c r="J1767" s="36">
        <v>2.69</v>
      </c>
      <c r="K1767" s="61" t="s">
        <v>3215</v>
      </c>
      <c r="M1767" s="63">
        <f t="shared" si="23"/>
        <v>2.69</v>
      </c>
      <c r="O1767" s="39">
        <v>-37.74</v>
      </c>
    </row>
    <row r="1768" spans="1:15" ht="16" x14ac:dyDescent="0.2">
      <c r="A1768" s="9" t="s">
        <v>2827</v>
      </c>
      <c r="B1768" s="9" t="s">
        <v>2836</v>
      </c>
      <c r="C1768" s="9" t="s">
        <v>881</v>
      </c>
      <c r="D1768" s="55" t="s">
        <v>118</v>
      </c>
      <c r="E1768" s="9" t="s">
        <v>196</v>
      </c>
      <c r="F1768" s="9" t="s">
        <v>404</v>
      </c>
      <c r="H1768" s="9">
        <v>2.5</v>
      </c>
      <c r="I1768" s="36" t="s">
        <v>130</v>
      </c>
      <c r="J1768" s="36">
        <v>2.79</v>
      </c>
      <c r="K1768" s="61" t="s">
        <v>3215</v>
      </c>
      <c r="M1768" s="63">
        <f t="shared" si="23"/>
        <v>2.79</v>
      </c>
      <c r="O1768" s="39">
        <v>-37.96</v>
      </c>
    </row>
    <row r="1769" spans="1:15" ht="16" x14ac:dyDescent="0.2">
      <c r="A1769" s="9" t="s">
        <v>2827</v>
      </c>
      <c r="B1769" s="9" t="s">
        <v>2836</v>
      </c>
      <c r="C1769" s="9" t="s">
        <v>881</v>
      </c>
      <c r="D1769" s="55" t="s">
        <v>118</v>
      </c>
      <c r="E1769" s="9" t="s">
        <v>196</v>
      </c>
      <c r="F1769" s="9" t="s">
        <v>404</v>
      </c>
      <c r="H1769" s="9">
        <v>2.5</v>
      </c>
      <c r="I1769" s="36" t="s">
        <v>130</v>
      </c>
      <c r="J1769" s="36">
        <v>2.92</v>
      </c>
      <c r="K1769" s="61" t="s">
        <v>3215</v>
      </c>
      <c r="M1769" s="63">
        <f t="shared" si="23"/>
        <v>2.92</v>
      </c>
      <c r="O1769" s="39">
        <v>-38.6</v>
      </c>
    </row>
    <row r="1770" spans="1:15" ht="16" x14ac:dyDescent="0.2">
      <c r="A1770" s="9" t="s">
        <v>2827</v>
      </c>
      <c r="B1770" s="9" t="s">
        <v>2836</v>
      </c>
      <c r="C1770" s="9" t="s">
        <v>881</v>
      </c>
      <c r="D1770" s="55" t="s">
        <v>118</v>
      </c>
      <c r="E1770" s="9" t="s">
        <v>196</v>
      </c>
      <c r="F1770" s="9" t="s">
        <v>404</v>
      </c>
      <c r="H1770" s="9">
        <v>2.5</v>
      </c>
      <c r="I1770" s="36" t="s">
        <v>130</v>
      </c>
      <c r="J1770" s="36">
        <v>3.82</v>
      </c>
      <c r="K1770" s="61" t="s">
        <v>3215</v>
      </c>
      <c r="M1770" s="63">
        <f t="shared" si="23"/>
        <v>3.82</v>
      </c>
      <c r="O1770" s="39">
        <v>-39.82</v>
      </c>
    </row>
    <row r="1771" spans="1:15" ht="16" x14ac:dyDescent="0.2">
      <c r="A1771" s="9" t="s">
        <v>2827</v>
      </c>
      <c r="B1771" s="9" t="s">
        <v>2836</v>
      </c>
      <c r="C1771" s="9" t="s">
        <v>881</v>
      </c>
      <c r="D1771" s="55" t="s">
        <v>118</v>
      </c>
      <c r="E1771" s="9" t="s">
        <v>196</v>
      </c>
      <c r="F1771" s="9" t="s">
        <v>404</v>
      </c>
      <c r="H1771" s="9">
        <v>2.5</v>
      </c>
      <c r="I1771" s="36" t="s">
        <v>130</v>
      </c>
      <c r="J1771" s="36">
        <v>4.99</v>
      </c>
      <c r="K1771" s="61" t="s">
        <v>3215</v>
      </c>
      <c r="M1771" s="63">
        <f t="shared" si="23"/>
        <v>4.99</v>
      </c>
      <c r="O1771" s="39">
        <v>-41.12</v>
      </c>
    </row>
    <row r="1772" spans="1:15" ht="16" x14ac:dyDescent="0.2">
      <c r="A1772" s="9" t="s">
        <v>2827</v>
      </c>
      <c r="B1772" s="9" t="s">
        <v>2836</v>
      </c>
      <c r="C1772" s="9" t="s">
        <v>881</v>
      </c>
      <c r="D1772" s="55" t="s">
        <v>118</v>
      </c>
      <c r="E1772" s="9" t="s">
        <v>196</v>
      </c>
      <c r="F1772" s="9" t="s">
        <v>404</v>
      </c>
      <c r="H1772" s="9">
        <v>2.5</v>
      </c>
      <c r="I1772" s="36" t="s">
        <v>130</v>
      </c>
      <c r="J1772" s="36">
        <v>4.87</v>
      </c>
      <c r="K1772" s="61" t="s">
        <v>3215</v>
      </c>
      <c r="M1772" s="63">
        <f t="shared" si="23"/>
        <v>4.87</v>
      </c>
      <c r="O1772" s="39">
        <v>-39.94</v>
      </c>
    </row>
    <row r="1773" spans="1:15" ht="16" x14ac:dyDescent="0.2">
      <c r="A1773" s="9" t="s">
        <v>2827</v>
      </c>
      <c r="B1773" s="9" t="s">
        <v>2836</v>
      </c>
      <c r="C1773" s="9" t="s">
        <v>881</v>
      </c>
      <c r="D1773" s="55" t="s">
        <v>118</v>
      </c>
      <c r="E1773" s="9" t="s">
        <v>196</v>
      </c>
      <c r="F1773" s="9" t="s">
        <v>404</v>
      </c>
      <c r="H1773" s="9">
        <v>2.5</v>
      </c>
      <c r="I1773" s="36" t="s">
        <v>130</v>
      </c>
      <c r="J1773" s="36">
        <v>6.27</v>
      </c>
      <c r="K1773" s="61" t="s">
        <v>3215</v>
      </c>
      <c r="M1773" s="63">
        <f t="shared" si="23"/>
        <v>6.27</v>
      </c>
      <c r="O1773" s="39">
        <v>-41.6</v>
      </c>
    </row>
    <row r="1774" spans="1:15" ht="16" x14ac:dyDescent="0.2">
      <c r="A1774" s="9" t="s">
        <v>2827</v>
      </c>
      <c r="B1774" s="9" t="s">
        <v>2836</v>
      </c>
      <c r="C1774" s="9" t="s">
        <v>881</v>
      </c>
      <c r="D1774" s="55" t="s">
        <v>118</v>
      </c>
      <c r="E1774" s="9" t="s">
        <v>196</v>
      </c>
      <c r="F1774" s="9" t="s">
        <v>404</v>
      </c>
      <c r="H1774" s="9">
        <v>2.5</v>
      </c>
      <c r="I1774" s="36" t="s">
        <v>130</v>
      </c>
      <c r="J1774" s="36">
        <v>4.67</v>
      </c>
      <c r="K1774" s="61" t="s">
        <v>3215</v>
      </c>
      <c r="M1774" s="63">
        <f t="shared" si="23"/>
        <v>4.67</v>
      </c>
      <c r="O1774" s="39">
        <v>-39.6</v>
      </c>
    </row>
    <row r="1775" spans="1:15" ht="16" x14ac:dyDescent="0.2">
      <c r="A1775" s="9" t="s">
        <v>2827</v>
      </c>
      <c r="B1775" s="9" t="s">
        <v>2836</v>
      </c>
      <c r="C1775" s="9" t="s">
        <v>881</v>
      </c>
      <c r="D1775" s="55" t="s">
        <v>118</v>
      </c>
      <c r="E1775" s="9" t="s">
        <v>196</v>
      </c>
      <c r="F1775" s="9" t="s">
        <v>404</v>
      </c>
      <c r="H1775" s="9">
        <v>2.5</v>
      </c>
      <c r="I1775" s="36" t="s">
        <v>130</v>
      </c>
      <c r="J1775" s="36">
        <v>5.01</v>
      </c>
      <c r="K1775" s="61" t="s">
        <v>3215</v>
      </c>
      <c r="M1775" s="63">
        <f t="shared" si="23"/>
        <v>5.01</v>
      </c>
      <c r="O1775" s="39">
        <v>-39.520000000000003</v>
      </c>
    </row>
    <row r="1776" spans="1:15" ht="16" x14ac:dyDescent="0.2">
      <c r="A1776" s="9" t="s">
        <v>2827</v>
      </c>
      <c r="B1776" s="9" t="s">
        <v>2836</v>
      </c>
      <c r="C1776" s="9" t="s">
        <v>881</v>
      </c>
      <c r="D1776" s="55" t="s">
        <v>118</v>
      </c>
      <c r="E1776" s="9" t="s">
        <v>196</v>
      </c>
      <c r="F1776" s="9" t="s">
        <v>404</v>
      </c>
      <c r="H1776" s="9">
        <v>2.5</v>
      </c>
      <c r="I1776" s="36" t="s">
        <v>130</v>
      </c>
      <c r="J1776" s="36">
        <v>4.18</v>
      </c>
      <c r="K1776" s="61" t="s">
        <v>3215</v>
      </c>
      <c r="M1776" s="63">
        <f t="shared" si="23"/>
        <v>4.18</v>
      </c>
      <c r="O1776" s="39">
        <v>-39.270000000000003</v>
      </c>
    </row>
    <row r="1777" spans="1:15" ht="16" x14ac:dyDescent="0.2">
      <c r="A1777" s="9" t="s">
        <v>2827</v>
      </c>
      <c r="B1777" s="9" t="s">
        <v>2836</v>
      </c>
      <c r="C1777" s="9" t="s">
        <v>881</v>
      </c>
      <c r="D1777" s="55" t="s">
        <v>118</v>
      </c>
      <c r="E1777" s="9" t="s">
        <v>196</v>
      </c>
      <c r="F1777" s="9" t="s">
        <v>404</v>
      </c>
      <c r="H1777" s="9">
        <v>2.5</v>
      </c>
      <c r="I1777" s="36" t="s">
        <v>130</v>
      </c>
      <c r="J1777" s="36">
        <v>4.37</v>
      </c>
      <c r="K1777" s="61" t="s">
        <v>3215</v>
      </c>
      <c r="M1777" s="63">
        <f t="shared" si="23"/>
        <v>4.37</v>
      </c>
      <c r="O1777" s="39">
        <v>-38.86</v>
      </c>
    </row>
    <row r="1778" spans="1:15" ht="16" x14ac:dyDescent="0.2">
      <c r="A1778" s="9" t="s">
        <v>2827</v>
      </c>
      <c r="B1778" s="9" t="s">
        <v>2836</v>
      </c>
      <c r="C1778" s="9" t="s">
        <v>881</v>
      </c>
      <c r="D1778" s="55" t="s">
        <v>118</v>
      </c>
      <c r="E1778" s="9" t="s">
        <v>196</v>
      </c>
      <c r="F1778" s="9" t="s">
        <v>404</v>
      </c>
      <c r="H1778" s="9">
        <v>2.5</v>
      </c>
      <c r="I1778" s="36" t="s">
        <v>130</v>
      </c>
      <c r="J1778" s="36">
        <v>3.11</v>
      </c>
      <c r="K1778" s="61" t="s">
        <v>3215</v>
      </c>
      <c r="M1778" s="63">
        <f t="shared" si="23"/>
        <v>3.11</v>
      </c>
      <c r="O1778" s="39">
        <v>-37.96</v>
      </c>
    </row>
    <row r="1779" spans="1:15" ht="16" x14ac:dyDescent="0.2">
      <c r="A1779" s="9" t="s">
        <v>2827</v>
      </c>
      <c r="B1779" s="9" t="s">
        <v>2836</v>
      </c>
      <c r="C1779" s="9" t="s">
        <v>881</v>
      </c>
      <c r="D1779" s="55" t="s">
        <v>118</v>
      </c>
      <c r="E1779" s="9" t="s">
        <v>196</v>
      </c>
      <c r="F1779" s="9" t="s">
        <v>404</v>
      </c>
      <c r="H1779" s="9">
        <v>2.5</v>
      </c>
      <c r="I1779" s="36" t="s">
        <v>130</v>
      </c>
      <c r="J1779" s="36">
        <v>2.5</v>
      </c>
      <c r="K1779" s="61" t="s">
        <v>3215</v>
      </c>
      <c r="M1779" s="63">
        <f t="shared" si="23"/>
        <v>2.5</v>
      </c>
      <c r="O1779" s="39">
        <v>-39.409999999999997</v>
      </c>
    </row>
    <row r="1780" spans="1:15" ht="16" x14ac:dyDescent="0.2">
      <c r="A1780" s="9" t="s">
        <v>2827</v>
      </c>
      <c r="B1780" s="9" t="s">
        <v>2836</v>
      </c>
      <c r="C1780" s="9" t="s">
        <v>881</v>
      </c>
      <c r="D1780" s="55" t="s">
        <v>118</v>
      </c>
      <c r="E1780" s="9" t="s">
        <v>196</v>
      </c>
      <c r="F1780" s="9" t="s">
        <v>404</v>
      </c>
      <c r="H1780" s="9">
        <v>2.5</v>
      </c>
      <c r="I1780" s="36" t="s">
        <v>130</v>
      </c>
      <c r="J1780" s="36">
        <v>3.55</v>
      </c>
      <c r="K1780" s="61" t="s">
        <v>3215</v>
      </c>
      <c r="M1780" s="63">
        <f t="shared" si="23"/>
        <v>3.55</v>
      </c>
      <c r="O1780" s="39">
        <v>-37.71</v>
      </c>
    </row>
    <row r="1781" spans="1:15" ht="16" x14ac:dyDescent="0.2">
      <c r="A1781" s="9" t="s">
        <v>2827</v>
      </c>
      <c r="B1781" s="9" t="s">
        <v>2836</v>
      </c>
      <c r="C1781" s="9" t="s">
        <v>881</v>
      </c>
      <c r="D1781" s="55" t="s">
        <v>118</v>
      </c>
      <c r="E1781" s="9" t="s">
        <v>196</v>
      </c>
      <c r="F1781" s="9" t="s">
        <v>404</v>
      </c>
      <c r="H1781" s="9">
        <v>2.5</v>
      </c>
      <c r="I1781" s="36" t="s">
        <v>130</v>
      </c>
      <c r="J1781" s="36">
        <v>3.98</v>
      </c>
      <c r="K1781" s="61" t="s">
        <v>3215</v>
      </c>
      <c r="M1781" s="63">
        <f t="shared" si="23"/>
        <v>3.98</v>
      </c>
      <c r="O1781" s="39">
        <v>-38.770000000000003</v>
      </c>
    </row>
    <row r="1782" spans="1:15" ht="16" x14ac:dyDescent="0.2">
      <c r="A1782" s="9" t="s">
        <v>2827</v>
      </c>
      <c r="B1782" s="9" t="s">
        <v>2836</v>
      </c>
      <c r="C1782" s="9" t="s">
        <v>881</v>
      </c>
      <c r="D1782" s="55" t="s">
        <v>118</v>
      </c>
      <c r="E1782" s="9" t="s">
        <v>196</v>
      </c>
      <c r="F1782" s="9" t="s">
        <v>404</v>
      </c>
      <c r="H1782" s="9">
        <v>2.5</v>
      </c>
      <c r="I1782" s="36" t="s">
        <v>130</v>
      </c>
      <c r="J1782" s="36">
        <v>3.32</v>
      </c>
      <c r="K1782" s="61" t="s">
        <v>3215</v>
      </c>
      <c r="M1782" s="63">
        <f t="shared" si="23"/>
        <v>3.32</v>
      </c>
      <c r="O1782" s="39">
        <v>-37.29</v>
      </c>
    </row>
    <row r="1783" spans="1:15" ht="16" x14ac:dyDescent="0.2">
      <c r="A1783" s="9" t="s">
        <v>2827</v>
      </c>
      <c r="B1783" s="9" t="s">
        <v>2836</v>
      </c>
      <c r="C1783" s="9" t="s">
        <v>881</v>
      </c>
      <c r="D1783" s="55" t="s">
        <v>118</v>
      </c>
      <c r="E1783" s="9" t="s">
        <v>196</v>
      </c>
      <c r="F1783" s="9" t="s">
        <v>404</v>
      </c>
      <c r="H1783" s="9">
        <v>2.5</v>
      </c>
      <c r="I1783" s="36" t="s">
        <v>130</v>
      </c>
      <c r="J1783" s="36">
        <v>0.01</v>
      </c>
      <c r="K1783" s="61" t="s">
        <v>3215</v>
      </c>
      <c r="M1783" s="63">
        <f t="shared" si="23"/>
        <v>0.01</v>
      </c>
      <c r="O1783" s="39">
        <v>-24.6</v>
      </c>
    </row>
    <row r="1784" spans="1:15" ht="16" x14ac:dyDescent="0.2">
      <c r="A1784" s="9" t="s">
        <v>2827</v>
      </c>
      <c r="B1784" s="9" t="s">
        <v>2836</v>
      </c>
      <c r="C1784" s="9" t="s">
        <v>881</v>
      </c>
      <c r="D1784" s="55" t="s">
        <v>118</v>
      </c>
      <c r="E1784" s="9" t="s">
        <v>196</v>
      </c>
      <c r="F1784" s="9" t="s">
        <v>404</v>
      </c>
      <c r="H1784" s="9">
        <v>2.5</v>
      </c>
      <c r="I1784" s="36" t="s">
        <v>130</v>
      </c>
      <c r="J1784" s="36">
        <v>5.33</v>
      </c>
      <c r="K1784" s="61" t="s">
        <v>3215</v>
      </c>
      <c r="M1784" s="63">
        <f t="shared" si="23"/>
        <v>5.33</v>
      </c>
      <c r="O1784" s="39">
        <v>-34.6</v>
      </c>
    </row>
    <row r="1785" spans="1:15" ht="16" x14ac:dyDescent="0.2">
      <c r="A1785" s="9" t="s">
        <v>2827</v>
      </c>
      <c r="B1785" s="9" t="s">
        <v>2836</v>
      </c>
      <c r="C1785" s="9" t="s">
        <v>881</v>
      </c>
      <c r="D1785" s="55" t="s">
        <v>118</v>
      </c>
      <c r="E1785" s="9" t="s">
        <v>196</v>
      </c>
      <c r="F1785" s="9" t="s">
        <v>404</v>
      </c>
      <c r="H1785" s="9">
        <v>2.5</v>
      </c>
      <c r="I1785" s="36" t="s">
        <v>130</v>
      </c>
      <c r="J1785" s="36">
        <v>0.05</v>
      </c>
      <c r="K1785" s="61" t="s">
        <v>3215</v>
      </c>
      <c r="M1785" s="63">
        <f t="shared" si="23"/>
        <v>0.05</v>
      </c>
      <c r="O1785" s="39">
        <v>-30.1</v>
      </c>
    </row>
    <row r="1786" spans="1:15" ht="16" x14ac:dyDescent="0.2">
      <c r="A1786" s="9" t="s">
        <v>2827</v>
      </c>
      <c r="B1786" s="9" t="s">
        <v>2836</v>
      </c>
      <c r="C1786" s="9" t="s">
        <v>881</v>
      </c>
      <c r="D1786" s="55" t="s">
        <v>118</v>
      </c>
      <c r="E1786" s="9" t="s">
        <v>196</v>
      </c>
      <c r="F1786" s="9" t="s">
        <v>404</v>
      </c>
      <c r="H1786" s="9">
        <v>2.5</v>
      </c>
      <c r="I1786" s="36" t="s">
        <v>130</v>
      </c>
      <c r="J1786" s="36">
        <v>0.06</v>
      </c>
      <c r="K1786" s="61" t="s">
        <v>3215</v>
      </c>
      <c r="M1786" s="63">
        <f t="shared" si="23"/>
        <v>0.06</v>
      </c>
      <c r="O1786" s="39">
        <v>-29.7</v>
      </c>
    </row>
    <row r="1787" spans="1:15" ht="16" x14ac:dyDescent="0.2">
      <c r="A1787" s="9" t="s">
        <v>2827</v>
      </c>
      <c r="B1787" s="9" t="s">
        <v>2836</v>
      </c>
      <c r="C1787" s="9" t="s">
        <v>881</v>
      </c>
      <c r="D1787" s="55" t="s">
        <v>118</v>
      </c>
      <c r="E1787" s="9" t="s">
        <v>196</v>
      </c>
      <c r="F1787" s="9" t="s">
        <v>404</v>
      </c>
      <c r="H1787" s="9">
        <v>2.5</v>
      </c>
      <c r="I1787" s="36" t="s">
        <v>130</v>
      </c>
      <c r="J1787" s="36">
        <v>0.06</v>
      </c>
      <c r="K1787" s="61" t="s">
        <v>3215</v>
      </c>
      <c r="M1787" s="63">
        <f t="shared" si="23"/>
        <v>0.06</v>
      </c>
      <c r="O1787" s="39">
        <v>-27.2</v>
      </c>
    </row>
    <row r="1788" spans="1:15" ht="16" x14ac:dyDescent="0.2">
      <c r="A1788" s="9" t="s">
        <v>2827</v>
      </c>
      <c r="B1788" s="9" t="s">
        <v>2836</v>
      </c>
      <c r="C1788" s="9" t="s">
        <v>881</v>
      </c>
      <c r="D1788" s="55" t="s">
        <v>118</v>
      </c>
      <c r="E1788" s="9" t="s">
        <v>196</v>
      </c>
      <c r="F1788" s="9" t="s">
        <v>404</v>
      </c>
      <c r="H1788" s="9">
        <v>2.5</v>
      </c>
      <c r="I1788" s="36" t="s">
        <v>130</v>
      </c>
      <c r="J1788" s="36">
        <v>0.14000000000000001</v>
      </c>
      <c r="K1788" s="61" t="s">
        <v>3215</v>
      </c>
      <c r="M1788" s="63">
        <f t="shared" si="23"/>
        <v>0.14000000000000001</v>
      </c>
      <c r="O1788" s="39">
        <v>-34.9</v>
      </c>
    </row>
    <row r="1789" spans="1:15" ht="16" x14ac:dyDescent="0.2">
      <c r="A1789" s="9" t="s">
        <v>2827</v>
      </c>
      <c r="B1789" s="9" t="s">
        <v>2836</v>
      </c>
      <c r="C1789" s="9" t="s">
        <v>881</v>
      </c>
      <c r="D1789" s="55" t="s">
        <v>118</v>
      </c>
      <c r="E1789" s="9" t="s">
        <v>196</v>
      </c>
      <c r="F1789" s="9" t="s">
        <v>404</v>
      </c>
      <c r="H1789" s="9">
        <v>2.5</v>
      </c>
      <c r="I1789" s="36" t="s">
        <v>130</v>
      </c>
      <c r="J1789" s="36">
        <v>0.36</v>
      </c>
      <c r="K1789" s="61" t="s">
        <v>3215</v>
      </c>
      <c r="M1789" s="63">
        <f t="shared" si="23"/>
        <v>0.36</v>
      </c>
      <c r="O1789" s="39">
        <v>-35.6</v>
      </c>
    </row>
    <row r="1790" spans="1:15" ht="16" x14ac:dyDescent="0.2">
      <c r="A1790" s="9" t="s">
        <v>2827</v>
      </c>
      <c r="B1790" s="9" t="s">
        <v>2836</v>
      </c>
      <c r="C1790" s="9" t="s">
        <v>881</v>
      </c>
      <c r="D1790" s="55" t="s">
        <v>118</v>
      </c>
      <c r="E1790" s="9" t="s">
        <v>196</v>
      </c>
      <c r="F1790" s="9" t="s">
        <v>404</v>
      </c>
      <c r="H1790" s="9">
        <v>2.5</v>
      </c>
      <c r="I1790" s="36" t="s">
        <v>130</v>
      </c>
      <c r="J1790" s="36">
        <v>3.77</v>
      </c>
      <c r="K1790" s="61" t="s">
        <v>3215</v>
      </c>
      <c r="M1790" s="63">
        <f t="shared" si="23"/>
        <v>3.77</v>
      </c>
      <c r="O1790" s="39">
        <v>-35.4</v>
      </c>
    </row>
    <row r="1791" spans="1:15" ht="16" x14ac:dyDescent="0.2">
      <c r="A1791" s="9" t="s">
        <v>2827</v>
      </c>
      <c r="B1791" s="9" t="s">
        <v>2836</v>
      </c>
      <c r="C1791" s="9" t="s">
        <v>881</v>
      </c>
      <c r="D1791" s="55" t="s">
        <v>118</v>
      </c>
      <c r="E1791" s="9" t="s">
        <v>196</v>
      </c>
      <c r="F1791" s="9" t="s">
        <v>404</v>
      </c>
      <c r="H1791" s="9">
        <v>2.5</v>
      </c>
      <c r="I1791" s="36" t="s">
        <v>130</v>
      </c>
      <c r="J1791" s="36">
        <v>7.0000000000000007E-2</v>
      </c>
      <c r="K1791" s="61" t="s">
        <v>3215</v>
      </c>
      <c r="M1791" s="63">
        <f t="shared" si="23"/>
        <v>7.0000000000000007E-2</v>
      </c>
      <c r="O1791" s="39">
        <v>-32.200000000000003</v>
      </c>
    </row>
    <row r="1792" spans="1:15" ht="16" x14ac:dyDescent="0.2">
      <c r="A1792" s="9" t="s">
        <v>2827</v>
      </c>
      <c r="B1792" s="9" t="s">
        <v>2836</v>
      </c>
      <c r="C1792" s="9" t="s">
        <v>881</v>
      </c>
      <c r="D1792" s="55" t="s">
        <v>118</v>
      </c>
      <c r="E1792" s="9" t="s">
        <v>196</v>
      </c>
      <c r="F1792" s="9" t="s">
        <v>404</v>
      </c>
      <c r="H1792" s="9">
        <v>2.5</v>
      </c>
      <c r="I1792" s="36" t="s">
        <v>130</v>
      </c>
      <c r="J1792" s="36">
        <v>0.1</v>
      </c>
      <c r="K1792" s="61" t="s">
        <v>3215</v>
      </c>
      <c r="M1792" s="63">
        <f t="shared" si="23"/>
        <v>0.1</v>
      </c>
      <c r="O1792" s="39">
        <v>-32.299999999999997</v>
      </c>
    </row>
    <row r="1793" spans="1:15" ht="16" x14ac:dyDescent="0.2">
      <c r="A1793" s="9" t="s">
        <v>2827</v>
      </c>
      <c r="B1793" s="9" t="s">
        <v>2836</v>
      </c>
      <c r="C1793" s="9" t="s">
        <v>881</v>
      </c>
      <c r="D1793" s="55" t="s">
        <v>118</v>
      </c>
      <c r="E1793" s="9" t="s">
        <v>196</v>
      </c>
      <c r="F1793" s="9" t="s">
        <v>404</v>
      </c>
      <c r="H1793" s="9">
        <v>2.5</v>
      </c>
      <c r="I1793" s="36" t="s">
        <v>130</v>
      </c>
      <c r="J1793" s="36">
        <v>4.95</v>
      </c>
      <c r="K1793" s="61" t="s">
        <v>3215</v>
      </c>
      <c r="M1793" s="63">
        <f t="shared" si="23"/>
        <v>4.95</v>
      </c>
      <c r="O1793" s="39">
        <v>-35.299999999999997</v>
      </c>
    </row>
    <row r="1794" spans="1:15" ht="16" x14ac:dyDescent="0.2">
      <c r="A1794" s="9" t="s">
        <v>2827</v>
      </c>
      <c r="B1794" s="9" t="s">
        <v>2836</v>
      </c>
      <c r="C1794" s="9" t="s">
        <v>881</v>
      </c>
      <c r="D1794" s="55" t="s">
        <v>118</v>
      </c>
      <c r="E1794" s="9" t="s">
        <v>196</v>
      </c>
      <c r="F1794" s="9" t="s">
        <v>404</v>
      </c>
      <c r="H1794" s="9">
        <v>2.5</v>
      </c>
      <c r="I1794" s="36" t="s">
        <v>130</v>
      </c>
      <c r="J1794" s="36">
        <v>0.89</v>
      </c>
      <c r="K1794" s="61" t="s">
        <v>3215</v>
      </c>
      <c r="M1794" s="63">
        <f t="shared" si="23"/>
        <v>0.89</v>
      </c>
      <c r="O1794" s="39">
        <v>-33.9</v>
      </c>
    </row>
    <row r="1795" spans="1:15" ht="16" x14ac:dyDescent="0.2">
      <c r="A1795" s="9" t="s">
        <v>2827</v>
      </c>
      <c r="B1795" s="9" t="s">
        <v>2836</v>
      </c>
      <c r="C1795" s="9" t="s">
        <v>881</v>
      </c>
      <c r="D1795" s="55" t="s">
        <v>118</v>
      </c>
      <c r="E1795" s="9" t="s">
        <v>196</v>
      </c>
      <c r="F1795" s="9" t="s">
        <v>404</v>
      </c>
      <c r="H1795" s="9">
        <v>2.5</v>
      </c>
      <c r="I1795" s="36" t="s">
        <v>130</v>
      </c>
      <c r="J1795" s="36">
        <v>2.62</v>
      </c>
      <c r="K1795" s="61" t="s">
        <v>3215</v>
      </c>
      <c r="M1795" s="63">
        <f t="shared" si="23"/>
        <v>2.62</v>
      </c>
      <c r="O1795" s="39">
        <v>-38.4</v>
      </c>
    </row>
    <row r="1796" spans="1:15" ht="16" x14ac:dyDescent="0.2">
      <c r="A1796" s="9" t="s">
        <v>2827</v>
      </c>
      <c r="B1796" s="9" t="s">
        <v>2836</v>
      </c>
      <c r="C1796" s="9" t="s">
        <v>881</v>
      </c>
      <c r="D1796" s="55" t="s">
        <v>118</v>
      </c>
      <c r="E1796" s="9" t="s">
        <v>196</v>
      </c>
      <c r="F1796" s="9" t="s">
        <v>404</v>
      </c>
      <c r="H1796" s="9">
        <v>2.5</v>
      </c>
      <c r="I1796" s="36" t="s">
        <v>130</v>
      </c>
      <c r="J1796" s="36">
        <v>1.7</v>
      </c>
      <c r="K1796" s="61" t="s">
        <v>3215</v>
      </c>
      <c r="M1796" s="63">
        <f t="shared" si="23"/>
        <v>1.7</v>
      </c>
      <c r="O1796" s="39">
        <v>-40.9</v>
      </c>
    </row>
    <row r="1797" spans="1:15" ht="16" x14ac:dyDescent="0.2">
      <c r="A1797" s="9" t="s">
        <v>2827</v>
      </c>
      <c r="B1797" s="9" t="s">
        <v>2836</v>
      </c>
      <c r="C1797" s="9" t="s">
        <v>881</v>
      </c>
      <c r="D1797" s="55" t="s">
        <v>118</v>
      </c>
      <c r="E1797" s="9" t="s">
        <v>196</v>
      </c>
      <c r="F1797" s="9" t="s">
        <v>404</v>
      </c>
      <c r="H1797" s="9">
        <v>2.5</v>
      </c>
      <c r="I1797" s="36" t="s">
        <v>130</v>
      </c>
      <c r="J1797" s="36">
        <v>2.79</v>
      </c>
      <c r="K1797" s="61" t="s">
        <v>3215</v>
      </c>
      <c r="M1797" s="63">
        <f t="shared" si="23"/>
        <v>2.79</v>
      </c>
      <c r="O1797" s="39">
        <v>-36.200000000000003</v>
      </c>
    </row>
    <row r="1798" spans="1:15" ht="16" x14ac:dyDescent="0.2">
      <c r="A1798" s="9" t="s">
        <v>2827</v>
      </c>
      <c r="B1798" s="9" t="s">
        <v>2836</v>
      </c>
      <c r="C1798" s="9" t="s">
        <v>881</v>
      </c>
      <c r="D1798" s="55" t="s">
        <v>118</v>
      </c>
      <c r="E1798" s="9" t="s">
        <v>196</v>
      </c>
      <c r="F1798" s="9" t="s">
        <v>404</v>
      </c>
      <c r="H1798" s="9">
        <v>2.5</v>
      </c>
      <c r="I1798" s="36" t="s">
        <v>130</v>
      </c>
      <c r="J1798" s="36">
        <v>2.73</v>
      </c>
      <c r="K1798" s="61" t="s">
        <v>3215</v>
      </c>
      <c r="M1798" s="63">
        <f t="shared" si="23"/>
        <v>2.73</v>
      </c>
      <c r="O1798" s="39">
        <v>-39.4</v>
      </c>
    </row>
    <row r="1799" spans="1:15" ht="16" x14ac:dyDescent="0.2">
      <c r="A1799" s="9" t="s">
        <v>2827</v>
      </c>
      <c r="B1799" s="9" t="s">
        <v>2836</v>
      </c>
      <c r="C1799" s="9" t="s">
        <v>881</v>
      </c>
      <c r="D1799" s="55" t="s">
        <v>118</v>
      </c>
      <c r="E1799" s="9" t="s">
        <v>196</v>
      </c>
      <c r="F1799" s="9" t="s">
        <v>404</v>
      </c>
      <c r="H1799" s="9">
        <v>2.5</v>
      </c>
      <c r="I1799" s="36" t="s">
        <v>130</v>
      </c>
      <c r="J1799" s="36">
        <v>0.52</v>
      </c>
      <c r="K1799" s="61" t="s">
        <v>3215</v>
      </c>
      <c r="M1799" s="63">
        <f t="shared" si="23"/>
        <v>0.52</v>
      </c>
      <c r="O1799" s="39">
        <v>-38.799999999999997</v>
      </c>
    </row>
    <row r="1800" spans="1:15" ht="16" x14ac:dyDescent="0.2">
      <c r="A1800" s="9" t="s">
        <v>2827</v>
      </c>
      <c r="B1800" s="9" t="s">
        <v>2836</v>
      </c>
      <c r="C1800" s="9" t="s">
        <v>881</v>
      </c>
      <c r="D1800" s="55" t="s">
        <v>118</v>
      </c>
      <c r="E1800" s="9" t="s">
        <v>196</v>
      </c>
      <c r="F1800" s="9" t="s">
        <v>404</v>
      </c>
      <c r="H1800" s="9">
        <v>2.5</v>
      </c>
      <c r="I1800" s="36" t="s">
        <v>130</v>
      </c>
      <c r="J1800" s="36">
        <v>6.37</v>
      </c>
      <c r="K1800" s="61" t="s">
        <v>3215</v>
      </c>
      <c r="M1800" s="63">
        <f t="shared" si="23"/>
        <v>6.37</v>
      </c>
      <c r="O1800" s="39">
        <v>-36.700000000000003</v>
      </c>
    </row>
    <row r="1801" spans="1:15" ht="16" x14ac:dyDescent="0.2">
      <c r="A1801" s="9" t="s">
        <v>2827</v>
      </c>
      <c r="B1801" s="9" t="s">
        <v>2836</v>
      </c>
      <c r="C1801" s="9" t="s">
        <v>881</v>
      </c>
      <c r="D1801" s="55" t="s">
        <v>118</v>
      </c>
      <c r="E1801" s="9" t="s">
        <v>196</v>
      </c>
      <c r="F1801" s="9" t="s">
        <v>404</v>
      </c>
      <c r="H1801" s="9">
        <v>2.5</v>
      </c>
      <c r="I1801" s="36" t="s">
        <v>130</v>
      </c>
      <c r="J1801" s="36">
        <v>3.84</v>
      </c>
      <c r="K1801" s="61" t="s">
        <v>3215</v>
      </c>
      <c r="M1801" s="63">
        <f t="shared" ref="M1801:M1864" si="24">J1801</f>
        <v>3.84</v>
      </c>
      <c r="O1801" s="39">
        <v>-36.5</v>
      </c>
    </row>
    <row r="1802" spans="1:15" ht="16" x14ac:dyDescent="0.2">
      <c r="A1802" s="9" t="s">
        <v>2827</v>
      </c>
      <c r="B1802" s="9" t="s">
        <v>2836</v>
      </c>
      <c r="C1802" s="9" t="s">
        <v>881</v>
      </c>
      <c r="D1802" s="55" t="s">
        <v>118</v>
      </c>
      <c r="E1802" s="9" t="s">
        <v>196</v>
      </c>
      <c r="F1802" s="9" t="s">
        <v>404</v>
      </c>
      <c r="H1802" s="9">
        <v>2.5</v>
      </c>
      <c r="I1802" s="36" t="s">
        <v>130</v>
      </c>
      <c r="J1802" s="36">
        <v>0.89</v>
      </c>
      <c r="K1802" s="61" t="s">
        <v>3215</v>
      </c>
      <c r="M1802" s="63">
        <f t="shared" si="24"/>
        <v>0.89</v>
      </c>
      <c r="O1802" s="39">
        <v>-36.5</v>
      </c>
    </row>
    <row r="1803" spans="1:15" ht="16" x14ac:dyDescent="0.2">
      <c r="A1803" s="9" t="s">
        <v>2827</v>
      </c>
      <c r="B1803" s="9" t="s">
        <v>2836</v>
      </c>
      <c r="C1803" s="9" t="s">
        <v>881</v>
      </c>
      <c r="D1803" s="55" t="s">
        <v>118</v>
      </c>
      <c r="E1803" s="9" t="s">
        <v>196</v>
      </c>
      <c r="F1803" s="9" t="s">
        <v>404</v>
      </c>
      <c r="H1803" s="9">
        <v>2.5</v>
      </c>
      <c r="I1803" s="36" t="s">
        <v>130</v>
      </c>
      <c r="J1803" s="36">
        <v>0.41</v>
      </c>
      <c r="K1803" s="61" t="s">
        <v>3215</v>
      </c>
      <c r="M1803" s="63">
        <f t="shared" si="24"/>
        <v>0.41</v>
      </c>
      <c r="O1803" s="39">
        <v>-33.9</v>
      </c>
    </row>
    <row r="1804" spans="1:15" ht="16" x14ac:dyDescent="0.2">
      <c r="A1804" s="9" t="s">
        <v>2827</v>
      </c>
      <c r="B1804" s="9" t="s">
        <v>2836</v>
      </c>
      <c r="C1804" s="9" t="s">
        <v>881</v>
      </c>
      <c r="D1804" s="55" t="s">
        <v>118</v>
      </c>
      <c r="E1804" s="9" t="s">
        <v>196</v>
      </c>
      <c r="F1804" s="9" t="s">
        <v>404</v>
      </c>
      <c r="H1804" s="9">
        <v>2.5</v>
      </c>
      <c r="I1804" s="36" t="s">
        <v>130</v>
      </c>
      <c r="J1804" s="36">
        <v>0.3</v>
      </c>
      <c r="K1804" s="61" t="s">
        <v>3215</v>
      </c>
      <c r="M1804" s="63">
        <f t="shared" si="24"/>
        <v>0.3</v>
      </c>
      <c r="O1804" s="39">
        <v>-32.700000000000003</v>
      </c>
    </row>
    <row r="1805" spans="1:15" ht="16" x14ac:dyDescent="0.2">
      <c r="A1805" s="9" t="s">
        <v>2827</v>
      </c>
      <c r="B1805" s="9" t="s">
        <v>2836</v>
      </c>
      <c r="C1805" s="9" t="s">
        <v>881</v>
      </c>
      <c r="D1805" s="55" t="s">
        <v>118</v>
      </c>
      <c r="E1805" s="9" t="s">
        <v>196</v>
      </c>
      <c r="F1805" s="9" t="s">
        <v>404</v>
      </c>
      <c r="H1805" s="9">
        <v>2.5</v>
      </c>
      <c r="I1805" s="36" t="s">
        <v>130</v>
      </c>
      <c r="J1805" s="36">
        <v>0.49</v>
      </c>
      <c r="K1805" s="61" t="s">
        <v>3215</v>
      </c>
      <c r="M1805" s="63">
        <f t="shared" si="24"/>
        <v>0.49</v>
      </c>
      <c r="O1805" s="39">
        <v>-35.6</v>
      </c>
    </row>
    <row r="1806" spans="1:15" ht="16" x14ac:dyDescent="0.2">
      <c r="A1806" s="9" t="s">
        <v>2828</v>
      </c>
      <c r="B1806" s="9" t="s">
        <v>2836</v>
      </c>
      <c r="C1806" s="9" t="s">
        <v>13</v>
      </c>
      <c r="D1806" s="54" t="s">
        <v>137</v>
      </c>
      <c r="E1806" s="12" t="s">
        <v>129</v>
      </c>
      <c r="F1806" s="9" t="s">
        <v>404</v>
      </c>
      <c r="H1806" s="9">
        <v>2.2999999999999998</v>
      </c>
      <c r="I1806" s="36" t="s">
        <v>130</v>
      </c>
      <c r="J1806" s="36" t="s">
        <v>130</v>
      </c>
      <c r="K1806" s="61"/>
      <c r="M1806" s="63" t="str">
        <f t="shared" si="24"/>
        <v>n/a</v>
      </c>
      <c r="O1806" s="39">
        <v>-36</v>
      </c>
    </row>
    <row r="1807" spans="1:15" ht="16" x14ac:dyDescent="0.2">
      <c r="A1807" s="9" t="s">
        <v>2828</v>
      </c>
      <c r="B1807" s="9" t="s">
        <v>2836</v>
      </c>
      <c r="C1807" s="9" t="s">
        <v>13</v>
      </c>
      <c r="D1807" s="54" t="s">
        <v>137</v>
      </c>
      <c r="E1807" s="12" t="s">
        <v>129</v>
      </c>
      <c r="F1807" s="9" t="s">
        <v>404</v>
      </c>
      <c r="H1807" s="9">
        <v>2.2999999999999998</v>
      </c>
      <c r="I1807" s="36" t="s">
        <v>130</v>
      </c>
      <c r="J1807" s="36" t="s">
        <v>130</v>
      </c>
      <c r="K1807" s="61"/>
      <c r="M1807" s="63" t="str">
        <f t="shared" si="24"/>
        <v>n/a</v>
      </c>
      <c r="O1807" s="39">
        <v>-35.6</v>
      </c>
    </row>
    <row r="1808" spans="1:15" ht="16" x14ac:dyDescent="0.2">
      <c r="A1808" s="9" t="s">
        <v>2828</v>
      </c>
      <c r="B1808" s="9" t="s">
        <v>2836</v>
      </c>
      <c r="C1808" s="9" t="s">
        <v>13</v>
      </c>
      <c r="D1808" s="54" t="s">
        <v>137</v>
      </c>
      <c r="E1808" s="12" t="s">
        <v>129</v>
      </c>
      <c r="F1808" s="9" t="s">
        <v>404</v>
      </c>
      <c r="H1808" s="9">
        <v>2.2999999999999998</v>
      </c>
      <c r="I1808" s="36" t="s">
        <v>130</v>
      </c>
      <c r="J1808" s="36" t="s">
        <v>130</v>
      </c>
      <c r="K1808" s="61"/>
      <c r="M1808" s="63" t="str">
        <f t="shared" si="24"/>
        <v>n/a</v>
      </c>
      <c r="O1808" s="39">
        <v>-40.9</v>
      </c>
    </row>
    <row r="1809" spans="1:15" ht="16" x14ac:dyDescent="0.2">
      <c r="A1809" s="9" t="s">
        <v>2828</v>
      </c>
      <c r="B1809" s="9" t="s">
        <v>2836</v>
      </c>
      <c r="C1809" s="9" t="s">
        <v>13</v>
      </c>
      <c r="D1809" s="54" t="s">
        <v>137</v>
      </c>
      <c r="E1809" s="12" t="s">
        <v>129</v>
      </c>
      <c r="F1809" s="9" t="s">
        <v>404</v>
      </c>
      <c r="H1809" s="9">
        <v>2.2999999999999998</v>
      </c>
      <c r="I1809" s="36" t="s">
        <v>130</v>
      </c>
      <c r="J1809" s="36" t="s">
        <v>130</v>
      </c>
      <c r="K1809" s="61"/>
      <c r="M1809" s="63" t="str">
        <f t="shared" si="24"/>
        <v>n/a</v>
      </c>
      <c r="O1809" s="39">
        <v>-40.700000000000003</v>
      </c>
    </row>
    <row r="1810" spans="1:15" ht="16" x14ac:dyDescent="0.2">
      <c r="A1810" s="9" t="s">
        <v>2828</v>
      </c>
      <c r="B1810" s="9" t="s">
        <v>2836</v>
      </c>
      <c r="C1810" s="9" t="s">
        <v>13</v>
      </c>
      <c r="D1810" s="54" t="s">
        <v>137</v>
      </c>
      <c r="E1810" s="12" t="s">
        <v>129</v>
      </c>
      <c r="F1810" s="9" t="s">
        <v>404</v>
      </c>
      <c r="H1810" s="9">
        <v>2.2999999999999998</v>
      </c>
      <c r="I1810" s="36" t="s">
        <v>130</v>
      </c>
      <c r="J1810" s="36" t="s">
        <v>130</v>
      </c>
      <c r="K1810" s="61"/>
      <c r="M1810" s="63" t="str">
        <f t="shared" si="24"/>
        <v>n/a</v>
      </c>
      <c r="O1810" s="39">
        <v>-41.4</v>
      </c>
    </row>
    <row r="1811" spans="1:15" ht="16" x14ac:dyDescent="0.2">
      <c r="A1811" s="9" t="s">
        <v>2828</v>
      </c>
      <c r="B1811" s="9" t="s">
        <v>2836</v>
      </c>
      <c r="C1811" s="9" t="s">
        <v>13</v>
      </c>
      <c r="D1811" s="54" t="s">
        <v>137</v>
      </c>
      <c r="E1811" s="12" t="s">
        <v>129</v>
      </c>
      <c r="F1811" s="9" t="s">
        <v>404</v>
      </c>
      <c r="H1811" s="9">
        <v>2.2999999999999998</v>
      </c>
      <c r="I1811" s="36" t="s">
        <v>130</v>
      </c>
      <c r="J1811" s="36" t="s">
        <v>130</v>
      </c>
      <c r="K1811" s="61"/>
      <c r="M1811" s="63" t="str">
        <f t="shared" si="24"/>
        <v>n/a</v>
      </c>
      <c r="O1811" s="39">
        <v>-36.200000000000003</v>
      </c>
    </row>
    <row r="1812" spans="1:15" ht="16" x14ac:dyDescent="0.2">
      <c r="A1812" s="9" t="s">
        <v>2828</v>
      </c>
      <c r="B1812" s="9" t="s">
        <v>2836</v>
      </c>
      <c r="C1812" s="9" t="s">
        <v>13</v>
      </c>
      <c r="D1812" s="54" t="s">
        <v>137</v>
      </c>
      <c r="E1812" s="12" t="s">
        <v>129</v>
      </c>
      <c r="F1812" s="9" t="s">
        <v>404</v>
      </c>
      <c r="H1812" s="9">
        <v>2.2999999999999998</v>
      </c>
      <c r="I1812" s="36" t="s">
        <v>130</v>
      </c>
      <c r="J1812" s="36" t="s">
        <v>130</v>
      </c>
      <c r="K1812" s="61"/>
      <c r="M1812" s="63" t="str">
        <f t="shared" si="24"/>
        <v>n/a</v>
      </c>
      <c r="O1812" s="39">
        <v>-38.799999999999997</v>
      </c>
    </row>
    <row r="1813" spans="1:15" ht="16" x14ac:dyDescent="0.2">
      <c r="A1813" s="9" t="s">
        <v>2828</v>
      </c>
      <c r="B1813" s="9" t="s">
        <v>2836</v>
      </c>
      <c r="C1813" s="9" t="s">
        <v>13</v>
      </c>
      <c r="D1813" s="54" t="s">
        <v>137</v>
      </c>
      <c r="E1813" s="12" t="s">
        <v>129</v>
      </c>
      <c r="F1813" s="9" t="s">
        <v>404</v>
      </c>
      <c r="H1813" s="9">
        <v>2.2999999999999998</v>
      </c>
      <c r="I1813" s="36" t="s">
        <v>130</v>
      </c>
      <c r="J1813" s="36" t="s">
        <v>130</v>
      </c>
      <c r="K1813" s="61"/>
      <c r="M1813" s="63" t="str">
        <f t="shared" si="24"/>
        <v>n/a</v>
      </c>
      <c r="O1813" s="39">
        <v>-36.5</v>
      </c>
    </row>
    <row r="1814" spans="1:15" ht="16" x14ac:dyDescent="0.2">
      <c r="A1814" s="9" t="s">
        <v>2828</v>
      </c>
      <c r="B1814" s="9" t="s">
        <v>2836</v>
      </c>
      <c r="C1814" s="9" t="s">
        <v>13</v>
      </c>
      <c r="D1814" s="54" t="s">
        <v>137</v>
      </c>
      <c r="E1814" s="12" t="s">
        <v>129</v>
      </c>
      <c r="F1814" s="9" t="s">
        <v>404</v>
      </c>
      <c r="H1814" s="9">
        <v>2.2999999999999998</v>
      </c>
      <c r="I1814" s="36" t="s">
        <v>130</v>
      </c>
      <c r="J1814" s="36" t="s">
        <v>130</v>
      </c>
      <c r="K1814" s="61"/>
      <c r="M1814" s="63" t="str">
        <f t="shared" si="24"/>
        <v>n/a</v>
      </c>
      <c r="O1814" s="39">
        <v>-41.1</v>
      </c>
    </row>
    <row r="1815" spans="1:15" ht="16" x14ac:dyDescent="0.2">
      <c r="A1815" s="9" t="s">
        <v>2828</v>
      </c>
      <c r="B1815" s="9" t="s">
        <v>2836</v>
      </c>
      <c r="C1815" s="9" t="s">
        <v>13</v>
      </c>
      <c r="D1815" s="54" t="s">
        <v>137</v>
      </c>
      <c r="E1815" s="12" t="s">
        <v>129</v>
      </c>
      <c r="F1815" s="9" t="s">
        <v>404</v>
      </c>
      <c r="H1815" s="9">
        <v>2.2999999999999998</v>
      </c>
      <c r="I1815" s="36" t="s">
        <v>130</v>
      </c>
      <c r="J1815" s="36" t="s">
        <v>130</v>
      </c>
      <c r="K1815" s="61"/>
      <c r="M1815" s="63" t="str">
        <f t="shared" si="24"/>
        <v>n/a</v>
      </c>
      <c r="O1815" s="39">
        <v>-36.5</v>
      </c>
    </row>
    <row r="1816" spans="1:15" ht="16" x14ac:dyDescent="0.2">
      <c r="A1816" s="9" t="s">
        <v>2828</v>
      </c>
      <c r="B1816" s="9" t="s">
        <v>2836</v>
      </c>
      <c r="C1816" s="9" t="s">
        <v>13</v>
      </c>
      <c r="D1816" s="54" t="s">
        <v>137</v>
      </c>
      <c r="E1816" s="12" t="s">
        <v>129</v>
      </c>
      <c r="F1816" s="9" t="s">
        <v>404</v>
      </c>
      <c r="H1816" s="9">
        <v>2.2999999999999998</v>
      </c>
      <c r="I1816" s="36" t="s">
        <v>130</v>
      </c>
      <c r="J1816" s="36" t="s">
        <v>130</v>
      </c>
      <c r="K1816" s="61"/>
      <c r="M1816" s="63" t="str">
        <f t="shared" si="24"/>
        <v>n/a</v>
      </c>
      <c r="O1816" s="39">
        <v>-34.299999999999997</v>
      </c>
    </row>
    <row r="1817" spans="1:15" ht="16" x14ac:dyDescent="0.2">
      <c r="A1817" s="9" t="s">
        <v>2828</v>
      </c>
      <c r="B1817" s="9" t="s">
        <v>2836</v>
      </c>
      <c r="C1817" s="9" t="s">
        <v>13</v>
      </c>
      <c r="D1817" s="54" t="s">
        <v>137</v>
      </c>
      <c r="E1817" s="12" t="s">
        <v>129</v>
      </c>
      <c r="F1817" s="9" t="s">
        <v>404</v>
      </c>
      <c r="H1817" s="9">
        <v>2.2999999999999998</v>
      </c>
      <c r="I1817" s="36" t="s">
        <v>130</v>
      </c>
      <c r="J1817" s="36" t="s">
        <v>130</v>
      </c>
      <c r="K1817" s="61"/>
      <c r="M1817" s="63" t="str">
        <f t="shared" si="24"/>
        <v>n/a</v>
      </c>
      <c r="O1817" s="39">
        <v>-34.9</v>
      </c>
    </row>
    <row r="1818" spans="1:15" ht="16" x14ac:dyDescent="0.2">
      <c r="A1818" s="9" t="s">
        <v>2828</v>
      </c>
      <c r="B1818" s="9" t="s">
        <v>2836</v>
      </c>
      <c r="C1818" s="9" t="s">
        <v>13</v>
      </c>
      <c r="D1818" s="54" t="s">
        <v>137</v>
      </c>
      <c r="E1818" s="12" t="s">
        <v>129</v>
      </c>
      <c r="F1818" s="9" t="s">
        <v>404</v>
      </c>
      <c r="H1818" s="9">
        <v>2.2999999999999998</v>
      </c>
      <c r="I1818" s="36" t="s">
        <v>130</v>
      </c>
      <c r="J1818" s="36" t="s">
        <v>130</v>
      </c>
      <c r="K1818" s="61"/>
      <c r="M1818" s="63" t="str">
        <f t="shared" si="24"/>
        <v>n/a</v>
      </c>
      <c r="O1818" s="39">
        <v>-33.9</v>
      </c>
    </row>
    <row r="1819" spans="1:15" ht="16" x14ac:dyDescent="0.2">
      <c r="A1819" s="9" t="s">
        <v>2828</v>
      </c>
      <c r="B1819" s="9" t="s">
        <v>2836</v>
      </c>
      <c r="C1819" s="9" t="s">
        <v>13</v>
      </c>
      <c r="D1819" s="54" t="s">
        <v>137</v>
      </c>
      <c r="E1819" s="12" t="s">
        <v>129</v>
      </c>
      <c r="F1819" s="9" t="s">
        <v>404</v>
      </c>
      <c r="H1819" s="9">
        <v>2.2999999999999998</v>
      </c>
      <c r="I1819" s="36" t="s">
        <v>130</v>
      </c>
      <c r="J1819" s="36" t="s">
        <v>130</v>
      </c>
      <c r="K1819" s="61"/>
      <c r="M1819" s="63" t="str">
        <f t="shared" si="24"/>
        <v>n/a</v>
      </c>
      <c r="O1819" s="39">
        <v>-32.700000000000003</v>
      </c>
    </row>
    <row r="1820" spans="1:15" ht="16" x14ac:dyDescent="0.2">
      <c r="A1820" s="9" t="s">
        <v>2828</v>
      </c>
      <c r="B1820" s="9" t="s">
        <v>2836</v>
      </c>
      <c r="C1820" s="9" t="s">
        <v>13</v>
      </c>
      <c r="D1820" s="54" t="s">
        <v>137</v>
      </c>
      <c r="E1820" s="12" t="s">
        <v>129</v>
      </c>
      <c r="F1820" s="9" t="s">
        <v>404</v>
      </c>
      <c r="H1820" s="9">
        <v>2.2999999999999998</v>
      </c>
      <c r="I1820" s="36" t="s">
        <v>130</v>
      </c>
      <c r="J1820" s="36" t="s">
        <v>130</v>
      </c>
      <c r="K1820" s="61"/>
      <c r="M1820" s="63" t="str">
        <f t="shared" si="24"/>
        <v>n/a</v>
      </c>
      <c r="O1820" s="39">
        <v>-33.9</v>
      </c>
    </row>
    <row r="1821" spans="1:15" ht="16" x14ac:dyDescent="0.2">
      <c r="A1821" s="9" t="s">
        <v>2828</v>
      </c>
      <c r="B1821" s="9" t="s">
        <v>2836</v>
      </c>
      <c r="C1821" s="9" t="s">
        <v>13</v>
      </c>
      <c r="D1821" s="54" t="s">
        <v>137</v>
      </c>
      <c r="E1821" s="12" t="s">
        <v>129</v>
      </c>
      <c r="F1821" s="9" t="s">
        <v>404</v>
      </c>
      <c r="H1821" s="9">
        <v>2.2999999999999998</v>
      </c>
      <c r="I1821" s="36" t="s">
        <v>130</v>
      </c>
      <c r="J1821" s="36" t="s">
        <v>130</v>
      </c>
      <c r="K1821" s="61"/>
      <c r="M1821" s="63" t="str">
        <f t="shared" si="24"/>
        <v>n/a</v>
      </c>
      <c r="O1821" s="39">
        <v>-35.6</v>
      </c>
    </row>
    <row r="1822" spans="1:15" ht="16" x14ac:dyDescent="0.2">
      <c r="A1822" s="9" t="s">
        <v>2828</v>
      </c>
      <c r="B1822" s="9" t="s">
        <v>2836</v>
      </c>
      <c r="C1822" s="9" t="s">
        <v>13</v>
      </c>
      <c r="D1822" s="54" t="s">
        <v>137</v>
      </c>
      <c r="E1822" s="12" t="s">
        <v>128</v>
      </c>
      <c r="F1822" s="9" t="s">
        <v>404</v>
      </c>
      <c r="H1822" s="9">
        <v>2.2999999999999998</v>
      </c>
      <c r="I1822" s="36" t="s">
        <v>130</v>
      </c>
      <c r="J1822" s="36" t="s">
        <v>130</v>
      </c>
      <c r="K1822" s="61"/>
      <c r="M1822" s="63" t="str">
        <f t="shared" si="24"/>
        <v>n/a</v>
      </c>
      <c r="O1822" s="39">
        <v>-34.6</v>
      </c>
    </row>
    <row r="1823" spans="1:15" ht="16" x14ac:dyDescent="0.2">
      <c r="A1823" s="9" t="s">
        <v>2828</v>
      </c>
      <c r="B1823" s="9" t="s">
        <v>2836</v>
      </c>
      <c r="C1823" s="9" t="s">
        <v>13</v>
      </c>
      <c r="D1823" s="54" t="s">
        <v>137</v>
      </c>
      <c r="E1823" s="12" t="s">
        <v>128</v>
      </c>
      <c r="F1823" s="9" t="s">
        <v>404</v>
      </c>
      <c r="H1823" s="9">
        <v>2.2999999999999998</v>
      </c>
      <c r="I1823" s="36" t="s">
        <v>130</v>
      </c>
      <c r="J1823" s="36" t="s">
        <v>130</v>
      </c>
      <c r="K1823" s="61"/>
      <c r="M1823" s="63" t="str">
        <f t="shared" si="24"/>
        <v>n/a</v>
      </c>
      <c r="O1823" s="39">
        <v>-35.4</v>
      </c>
    </row>
    <row r="1824" spans="1:15" ht="16" x14ac:dyDescent="0.2">
      <c r="A1824" s="9" t="s">
        <v>2828</v>
      </c>
      <c r="B1824" s="9" t="s">
        <v>2836</v>
      </c>
      <c r="C1824" s="9" t="s">
        <v>13</v>
      </c>
      <c r="D1824" s="54" t="s">
        <v>137</v>
      </c>
      <c r="E1824" s="12" t="s">
        <v>128</v>
      </c>
      <c r="F1824" s="9" t="s">
        <v>404</v>
      </c>
      <c r="H1824" s="9">
        <v>2.2999999999999998</v>
      </c>
      <c r="I1824" s="36" t="s">
        <v>130</v>
      </c>
      <c r="J1824" s="36" t="s">
        <v>130</v>
      </c>
      <c r="K1824" s="61"/>
      <c r="M1824" s="63" t="str">
        <f t="shared" si="24"/>
        <v>n/a</v>
      </c>
      <c r="O1824" s="39">
        <v>-38.4</v>
      </c>
    </row>
    <row r="1825" spans="1:15" ht="16" x14ac:dyDescent="0.2">
      <c r="A1825" s="9" t="s">
        <v>2828</v>
      </c>
      <c r="B1825" s="9" t="s">
        <v>2836</v>
      </c>
      <c r="C1825" s="9" t="s">
        <v>13</v>
      </c>
      <c r="D1825" s="54" t="s">
        <v>137</v>
      </c>
      <c r="E1825" s="12" t="s">
        <v>128</v>
      </c>
      <c r="F1825" s="9" t="s">
        <v>404</v>
      </c>
      <c r="H1825" s="9">
        <v>2.2999999999999998</v>
      </c>
      <c r="I1825" s="36" t="s">
        <v>130</v>
      </c>
      <c r="J1825" s="36" t="s">
        <v>130</v>
      </c>
      <c r="K1825" s="61"/>
      <c r="M1825" s="63" t="str">
        <f t="shared" si="24"/>
        <v>n/a</v>
      </c>
      <c r="O1825" s="39">
        <v>-39.4</v>
      </c>
    </row>
    <row r="1826" spans="1:15" ht="16" x14ac:dyDescent="0.2">
      <c r="A1826" s="9" t="s">
        <v>2828</v>
      </c>
      <c r="B1826" s="9" t="s">
        <v>2836</v>
      </c>
      <c r="C1826" s="9" t="s">
        <v>13</v>
      </c>
      <c r="D1826" s="54" t="s">
        <v>137</v>
      </c>
      <c r="E1826" s="12" t="s">
        <v>128</v>
      </c>
      <c r="F1826" s="9" t="s">
        <v>404</v>
      </c>
      <c r="H1826" s="9">
        <v>2.2999999999999998</v>
      </c>
      <c r="I1826" s="36" t="s">
        <v>130</v>
      </c>
      <c r="J1826" s="36" t="s">
        <v>130</v>
      </c>
      <c r="K1826" s="61"/>
      <c r="M1826" s="63" t="str">
        <f t="shared" si="24"/>
        <v>n/a</v>
      </c>
      <c r="O1826" s="39">
        <v>-35.299999999999997</v>
      </c>
    </row>
    <row r="1827" spans="1:15" ht="16" x14ac:dyDescent="0.2">
      <c r="A1827" s="9" t="s">
        <v>2828</v>
      </c>
      <c r="B1827" s="9" t="s">
        <v>2836</v>
      </c>
      <c r="C1827" s="9" t="s">
        <v>13</v>
      </c>
      <c r="D1827" s="54" t="s">
        <v>137</v>
      </c>
      <c r="E1827" s="12" t="s">
        <v>128</v>
      </c>
      <c r="F1827" s="9" t="s">
        <v>404</v>
      </c>
      <c r="H1827" s="9">
        <v>2.2999999999999998</v>
      </c>
      <c r="I1827" s="36" t="s">
        <v>130</v>
      </c>
      <c r="J1827" s="36" t="s">
        <v>130</v>
      </c>
      <c r="K1827" s="61"/>
      <c r="M1827" s="63" t="str">
        <f t="shared" si="24"/>
        <v>n/a</v>
      </c>
      <c r="O1827" s="39">
        <v>-36.700000000000003</v>
      </c>
    </row>
    <row r="1828" spans="1:15" ht="16" x14ac:dyDescent="0.2">
      <c r="A1828" s="9" t="s">
        <v>2828</v>
      </c>
      <c r="B1828" s="9" t="s">
        <v>2836</v>
      </c>
      <c r="C1828" s="9" t="s">
        <v>13</v>
      </c>
      <c r="D1828" s="54" t="s">
        <v>137</v>
      </c>
      <c r="E1828" s="12" t="s">
        <v>128</v>
      </c>
      <c r="F1828" s="9" t="s">
        <v>404</v>
      </c>
      <c r="H1828" s="9">
        <v>2.2999999999999998</v>
      </c>
      <c r="I1828" s="36" t="s">
        <v>130</v>
      </c>
      <c r="J1828" s="36" t="s">
        <v>130</v>
      </c>
      <c r="K1828" s="61"/>
      <c r="M1828" s="63" t="str">
        <f t="shared" si="24"/>
        <v>n/a</v>
      </c>
      <c r="O1828" s="39">
        <v>-36.5</v>
      </c>
    </row>
    <row r="1829" spans="1:15" ht="16" x14ac:dyDescent="0.2">
      <c r="A1829" s="9" t="s">
        <v>2828</v>
      </c>
      <c r="B1829" s="9" t="s">
        <v>2836</v>
      </c>
      <c r="C1829" s="9" t="s">
        <v>13</v>
      </c>
      <c r="D1829" s="54" t="s">
        <v>137</v>
      </c>
      <c r="E1829" s="12" t="s">
        <v>128</v>
      </c>
      <c r="F1829" s="9" t="s">
        <v>404</v>
      </c>
      <c r="H1829" s="9">
        <v>2.2999999999999998</v>
      </c>
      <c r="I1829" s="36" t="s">
        <v>130</v>
      </c>
      <c r="J1829" s="36" t="s">
        <v>130</v>
      </c>
      <c r="K1829" s="61"/>
      <c r="M1829" s="63" t="str">
        <f t="shared" si="24"/>
        <v>n/a</v>
      </c>
      <c r="O1829" s="39">
        <v>-37.799999999999997</v>
      </c>
    </row>
    <row r="1830" spans="1:15" ht="16" x14ac:dyDescent="0.2">
      <c r="A1830" s="9" t="s">
        <v>2828</v>
      </c>
      <c r="B1830" s="9" t="s">
        <v>2836</v>
      </c>
      <c r="C1830" s="9" t="s">
        <v>13</v>
      </c>
      <c r="D1830" s="54" t="s">
        <v>137</v>
      </c>
      <c r="E1830" s="12" t="s">
        <v>128</v>
      </c>
      <c r="F1830" s="9" t="s">
        <v>404</v>
      </c>
      <c r="H1830" s="9">
        <v>2.2999999999999998</v>
      </c>
      <c r="I1830" s="36" t="s">
        <v>130</v>
      </c>
      <c r="J1830" s="36" t="s">
        <v>130</v>
      </c>
      <c r="K1830" s="61"/>
      <c r="M1830" s="63" t="str">
        <f t="shared" si="24"/>
        <v>n/a</v>
      </c>
      <c r="O1830" s="39">
        <v>-36.4</v>
      </c>
    </row>
    <row r="1831" spans="1:15" ht="16" x14ac:dyDescent="0.2">
      <c r="A1831" s="9" t="s">
        <v>2828</v>
      </c>
      <c r="B1831" s="9" t="s">
        <v>2836</v>
      </c>
      <c r="C1831" s="9" t="s">
        <v>13</v>
      </c>
      <c r="D1831" s="54" t="s">
        <v>137</v>
      </c>
      <c r="E1831" s="12" t="s">
        <v>128</v>
      </c>
      <c r="F1831" s="9" t="s">
        <v>404</v>
      </c>
      <c r="H1831" s="9">
        <v>2.2999999999999998</v>
      </c>
      <c r="I1831" s="36" t="s">
        <v>130</v>
      </c>
      <c r="J1831" s="36" t="s">
        <v>130</v>
      </c>
      <c r="K1831" s="61"/>
      <c r="M1831" s="63" t="str">
        <f t="shared" si="24"/>
        <v>n/a</v>
      </c>
      <c r="O1831" s="39">
        <v>-35.200000000000003</v>
      </c>
    </row>
    <row r="1832" spans="1:15" ht="16" x14ac:dyDescent="0.2">
      <c r="A1832" s="9" t="s">
        <v>2829</v>
      </c>
      <c r="B1832" s="9" t="s">
        <v>2836</v>
      </c>
      <c r="C1832" s="9" t="s">
        <v>776</v>
      </c>
      <c r="D1832" s="54" t="s">
        <v>2830</v>
      </c>
      <c r="E1832" s="12" t="s">
        <v>134</v>
      </c>
      <c r="H1832" s="9">
        <v>2.75</v>
      </c>
      <c r="I1832" s="36" t="s">
        <v>130</v>
      </c>
      <c r="J1832" s="36" t="s">
        <v>130</v>
      </c>
      <c r="K1832" s="61"/>
      <c r="M1832" s="63" t="str">
        <f t="shared" si="24"/>
        <v>n/a</v>
      </c>
      <c r="O1832" s="39">
        <v>-26</v>
      </c>
    </row>
    <row r="1833" spans="1:15" ht="16" x14ac:dyDescent="0.2">
      <c r="A1833" s="9" t="s">
        <v>2829</v>
      </c>
      <c r="B1833" s="9" t="s">
        <v>2836</v>
      </c>
      <c r="C1833" s="9" t="s">
        <v>776</v>
      </c>
      <c r="D1833" s="54" t="s">
        <v>2830</v>
      </c>
      <c r="E1833" s="12" t="s">
        <v>134</v>
      </c>
      <c r="H1833" s="9">
        <v>2.75</v>
      </c>
      <c r="I1833" s="36" t="s">
        <v>130</v>
      </c>
      <c r="J1833" s="36" t="s">
        <v>130</v>
      </c>
      <c r="K1833" s="61"/>
      <c r="M1833" s="63" t="str">
        <f t="shared" si="24"/>
        <v>n/a</v>
      </c>
      <c r="O1833" s="39">
        <v>-20.399999999999999</v>
      </c>
    </row>
    <row r="1834" spans="1:15" ht="16" x14ac:dyDescent="0.2">
      <c r="A1834" s="9" t="s">
        <v>2829</v>
      </c>
      <c r="B1834" s="9" t="s">
        <v>2836</v>
      </c>
      <c r="C1834" s="9" t="s">
        <v>776</v>
      </c>
      <c r="D1834" s="54" t="s">
        <v>2830</v>
      </c>
      <c r="E1834" s="12" t="s">
        <v>134</v>
      </c>
      <c r="H1834" s="9">
        <v>2.75</v>
      </c>
      <c r="I1834" s="36" t="s">
        <v>130</v>
      </c>
      <c r="J1834" s="36" t="s">
        <v>130</v>
      </c>
      <c r="K1834" s="61"/>
      <c r="M1834" s="63" t="str">
        <f t="shared" si="24"/>
        <v>n/a</v>
      </c>
      <c r="O1834" s="39">
        <v>-21</v>
      </c>
    </row>
    <row r="1835" spans="1:15" ht="16" x14ac:dyDescent="0.2">
      <c r="A1835" s="9" t="s">
        <v>2829</v>
      </c>
      <c r="B1835" s="9" t="s">
        <v>2836</v>
      </c>
      <c r="C1835" s="9" t="s">
        <v>776</v>
      </c>
      <c r="D1835" s="54" t="s">
        <v>2830</v>
      </c>
      <c r="E1835" s="12" t="s">
        <v>134</v>
      </c>
      <c r="H1835" s="9">
        <v>2.75</v>
      </c>
      <c r="I1835" s="36" t="s">
        <v>130</v>
      </c>
      <c r="J1835" s="36" t="s">
        <v>130</v>
      </c>
      <c r="K1835" s="61"/>
      <c r="M1835" s="63" t="str">
        <f t="shared" si="24"/>
        <v>n/a</v>
      </c>
      <c r="O1835" s="39">
        <v>-26.1</v>
      </c>
    </row>
    <row r="1836" spans="1:15" ht="16" x14ac:dyDescent="0.2">
      <c r="A1836" s="9" t="s">
        <v>2829</v>
      </c>
      <c r="B1836" s="9" t="s">
        <v>2836</v>
      </c>
      <c r="C1836" s="9" t="s">
        <v>776</v>
      </c>
      <c r="D1836" s="54" t="s">
        <v>2830</v>
      </c>
      <c r="E1836" s="12" t="s">
        <v>6</v>
      </c>
      <c r="H1836" s="9">
        <v>2.75</v>
      </c>
      <c r="I1836" s="36" t="s">
        <v>130</v>
      </c>
      <c r="J1836" s="36" t="s">
        <v>130</v>
      </c>
      <c r="K1836" s="61"/>
      <c r="M1836" s="63" t="str">
        <f t="shared" si="24"/>
        <v>n/a</v>
      </c>
      <c r="O1836" s="39">
        <v>-27.7</v>
      </c>
    </row>
    <row r="1837" spans="1:15" ht="16" x14ac:dyDescent="0.2">
      <c r="A1837" s="9" t="s">
        <v>2829</v>
      </c>
      <c r="B1837" s="9" t="s">
        <v>2836</v>
      </c>
      <c r="C1837" s="9" t="s">
        <v>776</v>
      </c>
      <c r="D1837" s="54" t="s">
        <v>2830</v>
      </c>
      <c r="E1837" s="12" t="s">
        <v>6</v>
      </c>
      <c r="H1837" s="9">
        <v>2.75</v>
      </c>
      <c r="I1837" s="36" t="s">
        <v>130</v>
      </c>
      <c r="J1837" s="36" t="s">
        <v>130</v>
      </c>
      <c r="K1837" s="61"/>
      <c r="M1837" s="63" t="str">
        <f t="shared" si="24"/>
        <v>n/a</v>
      </c>
      <c r="O1837" s="39">
        <v>-26.6</v>
      </c>
    </row>
    <row r="1838" spans="1:15" ht="48" x14ac:dyDescent="0.2">
      <c r="A1838" s="9" t="s">
        <v>2842</v>
      </c>
      <c r="B1838" s="9" t="s">
        <v>2836</v>
      </c>
      <c r="C1838" s="9" t="s">
        <v>776</v>
      </c>
      <c r="D1838" s="54" t="s">
        <v>2843</v>
      </c>
      <c r="H1838" s="9">
        <v>2.65</v>
      </c>
      <c r="I1838" s="36" t="s">
        <v>130</v>
      </c>
      <c r="J1838" s="36" t="s">
        <v>130</v>
      </c>
      <c r="K1838" s="61"/>
      <c r="M1838" s="63" t="str">
        <f t="shared" si="24"/>
        <v>n/a</v>
      </c>
      <c r="O1838" s="39">
        <v>-15.62</v>
      </c>
    </row>
    <row r="1839" spans="1:15" ht="48" x14ac:dyDescent="0.2">
      <c r="A1839" s="9" t="s">
        <v>2842</v>
      </c>
      <c r="B1839" s="9" t="s">
        <v>2836</v>
      </c>
      <c r="C1839" s="9" t="s">
        <v>776</v>
      </c>
      <c r="D1839" s="54" t="s">
        <v>2843</v>
      </c>
      <c r="H1839" s="9">
        <v>2.65</v>
      </c>
      <c r="I1839" s="36" t="s">
        <v>130</v>
      </c>
      <c r="J1839" s="36" t="s">
        <v>130</v>
      </c>
      <c r="K1839" s="61"/>
      <c r="M1839" s="63" t="str">
        <f t="shared" si="24"/>
        <v>n/a</v>
      </c>
      <c r="O1839" s="39">
        <v>-15.71</v>
      </c>
    </row>
    <row r="1840" spans="1:15" ht="48" x14ac:dyDescent="0.2">
      <c r="A1840" s="9" t="s">
        <v>2842</v>
      </c>
      <c r="B1840" s="9" t="s">
        <v>2836</v>
      </c>
      <c r="C1840" s="9" t="s">
        <v>776</v>
      </c>
      <c r="D1840" s="54" t="s">
        <v>2843</v>
      </c>
      <c r="H1840" s="9">
        <v>2.65</v>
      </c>
      <c r="I1840" s="36" t="s">
        <v>130</v>
      </c>
      <c r="J1840" s="36" t="s">
        <v>130</v>
      </c>
      <c r="K1840" s="61"/>
      <c r="M1840" s="63" t="str">
        <f t="shared" si="24"/>
        <v>n/a</v>
      </c>
      <c r="O1840" s="39">
        <v>-24.32</v>
      </c>
    </row>
    <row r="1841" spans="1:15" ht="48" x14ac:dyDescent="0.2">
      <c r="A1841" s="9" t="s">
        <v>2842</v>
      </c>
      <c r="B1841" s="9" t="s">
        <v>2836</v>
      </c>
      <c r="C1841" s="9" t="s">
        <v>776</v>
      </c>
      <c r="D1841" s="54" t="s">
        <v>2843</v>
      </c>
      <c r="H1841" s="9">
        <v>2.65</v>
      </c>
      <c r="I1841" s="36" t="s">
        <v>130</v>
      </c>
      <c r="J1841" s="36" t="s">
        <v>130</v>
      </c>
      <c r="K1841" s="61"/>
      <c r="M1841" s="63" t="str">
        <f t="shared" si="24"/>
        <v>n/a</v>
      </c>
      <c r="O1841" s="39">
        <v>-24.51</v>
      </c>
    </row>
    <row r="1842" spans="1:15" ht="64" x14ac:dyDescent="0.2">
      <c r="A1842" s="9" t="s">
        <v>2842</v>
      </c>
      <c r="B1842" s="9" t="s">
        <v>2836</v>
      </c>
      <c r="C1842" s="9" t="s">
        <v>776</v>
      </c>
      <c r="D1842" s="54" t="s">
        <v>2844</v>
      </c>
      <c r="H1842" s="9">
        <v>2.7</v>
      </c>
      <c r="I1842" s="36" t="s">
        <v>130</v>
      </c>
      <c r="J1842" s="36" t="s">
        <v>130</v>
      </c>
      <c r="K1842" s="61"/>
      <c r="M1842" s="63" t="str">
        <f t="shared" si="24"/>
        <v>n/a</v>
      </c>
      <c r="O1842" s="39">
        <v>-19.149999999999999</v>
      </c>
    </row>
    <row r="1843" spans="1:15" ht="64" x14ac:dyDescent="0.2">
      <c r="A1843" s="9" t="s">
        <v>2842</v>
      </c>
      <c r="B1843" s="9" t="s">
        <v>2836</v>
      </c>
      <c r="C1843" s="9" t="s">
        <v>776</v>
      </c>
      <c r="D1843" s="54" t="s">
        <v>2844</v>
      </c>
      <c r="H1843" s="9">
        <v>2.7</v>
      </c>
      <c r="I1843" s="36" t="s">
        <v>130</v>
      </c>
      <c r="J1843" s="36" t="s">
        <v>130</v>
      </c>
      <c r="K1843" s="61"/>
      <c r="M1843" s="63" t="str">
        <f t="shared" si="24"/>
        <v>n/a</v>
      </c>
      <c r="O1843" s="39">
        <v>-19.23</v>
      </c>
    </row>
    <row r="1844" spans="1:15" ht="64" x14ac:dyDescent="0.2">
      <c r="A1844" s="9" t="s">
        <v>2842</v>
      </c>
      <c r="B1844" s="9" t="s">
        <v>2836</v>
      </c>
      <c r="C1844" s="9" t="s">
        <v>776</v>
      </c>
      <c r="D1844" s="54" t="s">
        <v>2844</v>
      </c>
      <c r="H1844" s="9">
        <v>2.7</v>
      </c>
      <c r="I1844" s="36" t="s">
        <v>130</v>
      </c>
      <c r="J1844" s="36" t="s">
        <v>130</v>
      </c>
      <c r="K1844" s="61"/>
      <c r="M1844" s="63" t="str">
        <f t="shared" si="24"/>
        <v>n/a</v>
      </c>
      <c r="O1844" s="39">
        <v>-21.2</v>
      </c>
    </row>
    <row r="1845" spans="1:15" ht="64" x14ac:dyDescent="0.2">
      <c r="A1845" s="9" t="s">
        <v>2842</v>
      </c>
      <c r="B1845" s="9" t="s">
        <v>2836</v>
      </c>
      <c r="C1845" s="9" t="s">
        <v>776</v>
      </c>
      <c r="D1845" s="54" t="s">
        <v>2844</v>
      </c>
      <c r="H1845" s="9">
        <v>2.7</v>
      </c>
      <c r="I1845" s="36" t="s">
        <v>130</v>
      </c>
      <c r="J1845" s="36" t="s">
        <v>130</v>
      </c>
      <c r="K1845" s="61"/>
      <c r="M1845" s="63" t="str">
        <f t="shared" si="24"/>
        <v>n/a</v>
      </c>
      <c r="O1845" s="39">
        <v>-21.16</v>
      </c>
    </row>
    <row r="1846" spans="1:15" ht="64" x14ac:dyDescent="0.2">
      <c r="A1846" s="9" t="s">
        <v>2842</v>
      </c>
      <c r="B1846" s="9" t="s">
        <v>2836</v>
      </c>
      <c r="C1846" s="9" t="s">
        <v>776</v>
      </c>
      <c r="D1846" s="54" t="s">
        <v>2844</v>
      </c>
      <c r="H1846" s="9">
        <v>2.7</v>
      </c>
      <c r="I1846" s="36" t="s">
        <v>130</v>
      </c>
      <c r="J1846" s="36" t="s">
        <v>130</v>
      </c>
      <c r="K1846" s="61"/>
      <c r="M1846" s="63" t="str">
        <f t="shared" si="24"/>
        <v>n/a</v>
      </c>
      <c r="O1846" s="39">
        <v>-16.600000000000001</v>
      </c>
    </row>
    <row r="1847" spans="1:15" ht="64" x14ac:dyDescent="0.2">
      <c r="A1847" s="9" t="s">
        <v>2842</v>
      </c>
      <c r="B1847" s="9" t="s">
        <v>2836</v>
      </c>
      <c r="C1847" s="9" t="s">
        <v>776</v>
      </c>
      <c r="D1847" s="54" t="s">
        <v>2844</v>
      </c>
      <c r="H1847" s="9">
        <v>2.7</v>
      </c>
      <c r="I1847" s="36" t="s">
        <v>130</v>
      </c>
      <c r="J1847" s="36" t="s">
        <v>130</v>
      </c>
      <c r="K1847" s="61"/>
      <c r="M1847" s="63" t="str">
        <f t="shared" si="24"/>
        <v>n/a</v>
      </c>
      <c r="O1847" s="39">
        <v>-25.91</v>
      </c>
    </row>
    <row r="1848" spans="1:15" ht="64" x14ac:dyDescent="0.2">
      <c r="A1848" s="9" t="s">
        <v>2842</v>
      </c>
      <c r="B1848" s="9" t="s">
        <v>2836</v>
      </c>
      <c r="C1848" s="9" t="s">
        <v>776</v>
      </c>
      <c r="D1848" s="54" t="s">
        <v>2844</v>
      </c>
      <c r="H1848" s="9">
        <v>2.7</v>
      </c>
      <c r="I1848" s="36" t="s">
        <v>130</v>
      </c>
      <c r="J1848" s="36" t="s">
        <v>130</v>
      </c>
      <c r="K1848" s="61"/>
      <c r="M1848" s="63" t="str">
        <f t="shared" si="24"/>
        <v>n/a</v>
      </c>
      <c r="O1848" s="39">
        <v>-26.04</v>
      </c>
    </row>
    <row r="1849" spans="1:15" ht="64" x14ac:dyDescent="0.2">
      <c r="A1849" s="9" t="s">
        <v>2842</v>
      </c>
      <c r="B1849" s="9" t="s">
        <v>2836</v>
      </c>
      <c r="C1849" s="9" t="s">
        <v>776</v>
      </c>
      <c r="D1849" s="54" t="s">
        <v>2844</v>
      </c>
      <c r="H1849" s="9">
        <v>2.7</v>
      </c>
      <c r="I1849" s="36" t="s">
        <v>130</v>
      </c>
      <c r="J1849" s="36" t="s">
        <v>130</v>
      </c>
      <c r="K1849" s="61"/>
      <c r="M1849" s="63" t="str">
        <f t="shared" si="24"/>
        <v>n/a</v>
      </c>
      <c r="O1849" s="39">
        <v>-32.72</v>
      </c>
    </row>
    <row r="1850" spans="1:15" ht="64" x14ac:dyDescent="0.2">
      <c r="A1850" s="9" t="s">
        <v>2842</v>
      </c>
      <c r="B1850" s="9" t="s">
        <v>2836</v>
      </c>
      <c r="C1850" s="9" t="s">
        <v>776</v>
      </c>
      <c r="D1850" s="54" t="s">
        <v>2844</v>
      </c>
      <c r="H1850" s="9">
        <v>2.7</v>
      </c>
      <c r="I1850" s="36" t="s">
        <v>130</v>
      </c>
      <c r="J1850" s="36" t="s">
        <v>130</v>
      </c>
      <c r="K1850" s="61"/>
      <c r="M1850" s="63" t="str">
        <f t="shared" si="24"/>
        <v>n/a</v>
      </c>
      <c r="O1850" s="39">
        <v>-32.86</v>
      </c>
    </row>
    <row r="1851" spans="1:15" ht="48" x14ac:dyDescent="0.2">
      <c r="A1851" s="9" t="s">
        <v>2842</v>
      </c>
      <c r="B1851" s="9" t="s">
        <v>2836</v>
      </c>
      <c r="C1851" s="9" t="s">
        <v>776</v>
      </c>
      <c r="D1851" s="54" t="s">
        <v>2845</v>
      </c>
      <c r="H1851" s="9">
        <v>2.7</v>
      </c>
      <c r="I1851" s="36" t="s">
        <v>130</v>
      </c>
      <c r="J1851" s="36" t="s">
        <v>130</v>
      </c>
      <c r="K1851" s="61"/>
      <c r="M1851" s="63" t="str">
        <f t="shared" si="24"/>
        <v>n/a</v>
      </c>
      <c r="O1851" s="39">
        <v>-26.9</v>
      </c>
    </row>
    <row r="1852" spans="1:15" ht="48" x14ac:dyDescent="0.2">
      <c r="A1852" s="9" t="s">
        <v>2842</v>
      </c>
      <c r="B1852" s="9" t="s">
        <v>2836</v>
      </c>
      <c r="C1852" s="9" t="s">
        <v>776</v>
      </c>
      <c r="D1852" s="54" t="s">
        <v>2845</v>
      </c>
      <c r="H1852" s="9">
        <v>2.7</v>
      </c>
      <c r="I1852" s="36" t="s">
        <v>130</v>
      </c>
      <c r="J1852" s="36" t="s">
        <v>130</v>
      </c>
      <c r="K1852" s="61"/>
      <c r="M1852" s="63" t="str">
        <f t="shared" si="24"/>
        <v>n/a</v>
      </c>
      <c r="O1852" s="39">
        <v>-30.9</v>
      </c>
    </row>
    <row r="1853" spans="1:15" ht="48" x14ac:dyDescent="0.2">
      <c r="A1853" s="9" t="s">
        <v>2842</v>
      </c>
      <c r="B1853" s="9" t="s">
        <v>2836</v>
      </c>
      <c r="C1853" s="9" t="s">
        <v>776</v>
      </c>
      <c r="D1853" s="54" t="s">
        <v>2845</v>
      </c>
      <c r="H1853" s="9">
        <v>2.7</v>
      </c>
      <c r="I1853" s="36" t="s">
        <v>130</v>
      </c>
      <c r="J1853" s="36" t="s">
        <v>130</v>
      </c>
      <c r="K1853" s="61"/>
      <c r="M1853" s="63" t="str">
        <f t="shared" si="24"/>
        <v>n/a</v>
      </c>
      <c r="O1853" s="39">
        <v>-24.72</v>
      </c>
    </row>
    <row r="1854" spans="1:15" ht="48" x14ac:dyDescent="0.2">
      <c r="A1854" s="9" t="s">
        <v>2842</v>
      </c>
      <c r="B1854" s="9" t="s">
        <v>2836</v>
      </c>
      <c r="C1854" s="9" t="s">
        <v>776</v>
      </c>
      <c r="D1854" s="54" t="s">
        <v>2845</v>
      </c>
      <c r="H1854" s="9">
        <v>2.7</v>
      </c>
      <c r="I1854" s="36" t="s">
        <v>130</v>
      </c>
      <c r="J1854" s="36" t="s">
        <v>130</v>
      </c>
      <c r="K1854" s="61"/>
      <c r="M1854" s="63" t="str">
        <f t="shared" si="24"/>
        <v>n/a</v>
      </c>
      <c r="O1854" s="39">
        <v>-24.91</v>
      </c>
    </row>
    <row r="1855" spans="1:15" ht="48" x14ac:dyDescent="0.2">
      <c r="A1855" s="9" t="s">
        <v>2842</v>
      </c>
      <c r="B1855" s="9" t="s">
        <v>2836</v>
      </c>
      <c r="C1855" s="9" t="s">
        <v>776</v>
      </c>
      <c r="D1855" s="54" t="s">
        <v>2845</v>
      </c>
      <c r="H1855" s="9">
        <v>2.7</v>
      </c>
      <c r="I1855" s="36" t="s">
        <v>130</v>
      </c>
      <c r="J1855" s="36" t="s">
        <v>130</v>
      </c>
      <c r="K1855" s="61"/>
      <c r="M1855" s="63" t="str">
        <f t="shared" si="24"/>
        <v>n/a</v>
      </c>
      <c r="O1855" s="39">
        <v>-31.59</v>
      </c>
    </row>
    <row r="1856" spans="1:15" ht="48" x14ac:dyDescent="0.2">
      <c r="A1856" s="9" t="s">
        <v>2842</v>
      </c>
      <c r="B1856" s="9" t="s">
        <v>2836</v>
      </c>
      <c r="C1856" s="9" t="s">
        <v>776</v>
      </c>
      <c r="D1856" s="54" t="s">
        <v>2845</v>
      </c>
      <c r="H1856" s="9">
        <v>2.7</v>
      </c>
      <c r="I1856" s="36" t="s">
        <v>130</v>
      </c>
      <c r="J1856" s="36" t="s">
        <v>130</v>
      </c>
      <c r="K1856" s="61"/>
      <c r="M1856" s="63" t="str">
        <f t="shared" si="24"/>
        <v>n/a</v>
      </c>
      <c r="O1856" s="39">
        <v>-31.8</v>
      </c>
    </row>
    <row r="1857" spans="1:15" ht="48" x14ac:dyDescent="0.2">
      <c r="A1857" s="9" t="s">
        <v>2842</v>
      </c>
      <c r="B1857" s="9" t="s">
        <v>2836</v>
      </c>
      <c r="C1857" s="9" t="s">
        <v>776</v>
      </c>
      <c r="D1857" s="54" t="s">
        <v>2845</v>
      </c>
      <c r="H1857" s="9">
        <v>2.7</v>
      </c>
      <c r="I1857" s="36" t="s">
        <v>130</v>
      </c>
      <c r="J1857" s="36" t="s">
        <v>130</v>
      </c>
      <c r="K1857" s="61"/>
      <c r="M1857" s="63" t="str">
        <f t="shared" si="24"/>
        <v>n/a</v>
      </c>
      <c r="O1857" s="39">
        <v>-28.26</v>
      </c>
    </row>
    <row r="1858" spans="1:15" ht="48" x14ac:dyDescent="0.2">
      <c r="A1858" s="9" t="s">
        <v>2842</v>
      </c>
      <c r="B1858" s="9" t="s">
        <v>2836</v>
      </c>
      <c r="C1858" s="9" t="s">
        <v>776</v>
      </c>
      <c r="D1858" s="54" t="s">
        <v>2845</v>
      </c>
      <c r="H1858" s="9">
        <v>2.7</v>
      </c>
      <c r="I1858" s="36" t="s">
        <v>130</v>
      </c>
      <c r="J1858" s="36" t="s">
        <v>130</v>
      </c>
      <c r="K1858" s="61"/>
      <c r="M1858" s="63" t="str">
        <f t="shared" si="24"/>
        <v>n/a</v>
      </c>
      <c r="O1858" s="39">
        <v>-28.47</v>
      </c>
    </row>
    <row r="1859" spans="1:15" ht="48" x14ac:dyDescent="0.2">
      <c r="A1859" s="9" t="s">
        <v>2842</v>
      </c>
      <c r="B1859" s="9" t="s">
        <v>2836</v>
      </c>
      <c r="C1859" s="9" t="s">
        <v>776</v>
      </c>
      <c r="D1859" s="54" t="s">
        <v>2845</v>
      </c>
      <c r="H1859" s="9">
        <v>2.7</v>
      </c>
      <c r="I1859" s="36" t="s">
        <v>130</v>
      </c>
      <c r="J1859" s="36" t="s">
        <v>130</v>
      </c>
      <c r="K1859" s="61"/>
      <c r="M1859" s="63" t="str">
        <f t="shared" si="24"/>
        <v>n/a</v>
      </c>
      <c r="O1859" s="39">
        <v>-32.74</v>
      </c>
    </row>
    <row r="1860" spans="1:15" ht="48" x14ac:dyDescent="0.2">
      <c r="A1860" s="9" t="s">
        <v>2842</v>
      </c>
      <c r="B1860" s="9" t="s">
        <v>2836</v>
      </c>
      <c r="C1860" s="9" t="s">
        <v>776</v>
      </c>
      <c r="D1860" s="54" t="s">
        <v>2845</v>
      </c>
      <c r="H1860" s="9">
        <v>2.7</v>
      </c>
      <c r="I1860" s="36" t="s">
        <v>130</v>
      </c>
      <c r="J1860" s="36" t="s">
        <v>130</v>
      </c>
      <c r="K1860" s="61"/>
      <c r="M1860" s="63" t="str">
        <f t="shared" si="24"/>
        <v>n/a</v>
      </c>
      <c r="O1860" s="39">
        <v>-33</v>
      </c>
    </row>
    <row r="1861" spans="1:15" ht="48" x14ac:dyDescent="0.2">
      <c r="A1861" s="9" t="s">
        <v>2842</v>
      </c>
      <c r="B1861" s="9" t="s">
        <v>2836</v>
      </c>
      <c r="C1861" s="9" t="s">
        <v>776</v>
      </c>
      <c r="D1861" s="54" t="s">
        <v>2845</v>
      </c>
      <c r="H1861" s="9">
        <v>2.7</v>
      </c>
      <c r="I1861" s="36" t="s">
        <v>130</v>
      </c>
      <c r="J1861" s="36" t="s">
        <v>130</v>
      </c>
      <c r="K1861" s="61"/>
      <c r="M1861" s="63" t="str">
        <f t="shared" si="24"/>
        <v>n/a</v>
      </c>
      <c r="O1861" s="39">
        <v>-30.21</v>
      </c>
    </row>
    <row r="1862" spans="1:15" ht="48" x14ac:dyDescent="0.2">
      <c r="A1862" s="9" t="s">
        <v>2842</v>
      </c>
      <c r="B1862" s="9" t="s">
        <v>2836</v>
      </c>
      <c r="C1862" s="9" t="s">
        <v>776</v>
      </c>
      <c r="D1862" s="54" t="s">
        <v>2845</v>
      </c>
      <c r="H1862" s="9">
        <v>2.7</v>
      </c>
      <c r="I1862" s="36" t="s">
        <v>130</v>
      </c>
      <c r="J1862" s="36" t="s">
        <v>130</v>
      </c>
      <c r="K1862" s="61"/>
      <c r="M1862" s="63" t="str">
        <f t="shared" si="24"/>
        <v>n/a</v>
      </c>
      <c r="O1862" s="39">
        <v>-30.29</v>
      </c>
    </row>
    <row r="1863" spans="1:15" ht="48" x14ac:dyDescent="0.2">
      <c r="A1863" s="9" t="s">
        <v>2842</v>
      </c>
      <c r="B1863" s="9" t="s">
        <v>2836</v>
      </c>
      <c r="C1863" s="9" t="s">
        <v>776</v>
      </c>
      <c r="D1863" s="54" t="s">
        <v>2845</v>
      </c>
      <c r="H1863" s="9">
        <v>2.7</v>
      </c>
      <c r="I1863" s="36" t="s">
        <v>130</v>
      </c>
      <c r="J1863" s="36" t="s">
        <v>130</v>
      </c>
      <c r="K1863" s="61"/>
      <c r="M1863" s="63" t="str">
        <f t="shared" si="24"/>
        <v>n/a</v>
      </c>
      <c r="O1863" s="39">
        <v>-27.52</v>
      </c>
    </row>
    <row r="1864" spans="1:15" ht="48" x14ac:dyDescent="0.2">
      <c r="A1864" s="9" t="s">
        <v>2842</v>
      </c>
      <c r="B1864" s="9" t="s">
        <v>2836</v>
      </c>
      <c r="C1864" s="9" t="s">
        <v>776</v>
      </c>
      <c r="D1864" s="54" t="s">
        <v>2845</v>
      </c>
      <c r="H1864" s="9">
        <v>2.7</v>
      </c>
      <c r="I1864" s="36" t="s">
        <v>130</v>
      </c>
      <c r="J1864" s="36" t="s">
        <v>130</v>
      </c>
      <c r="K1864" s="61"/>
      <c r="M1864" s="63" t="str">
        <f t="shared" si="24"/>
        <v>n/a</v>
      </c>
      <c r="O1864" s="39">
        <v>-27.67</v>
      </c>
    </row>
    <row r="1865" spans="1:15" ht="48" x14ac:dyDescent="0.2">
      <c r="A1865" s="9" t="s">
        <v>2842</v>
      </c>
      <c r="B1865" s="9" t="s">
        <v>2836</v>
      </c>
      <c r="C1865" s="9" t="s">
        <v>776</v>
      </c>
      <c r="D1865" s="54" t="s">
        <v>2845</v>
      </c>
      <c r="H1865" s="9">
        <v>2.7</v>
      </c>
      <c r="I1865" s="36" t="s">
        <v>130</v>
      </c>
      <c r="J1865" s="36" t="s">
        <v>130</v>
      </c>
      <c r="K1865" s="61"/>
      <c r="M1865" s="63" t="str">
        <f t="shared" ref="M1865:M1870" si="25">J1865</f>
        <v>n/a</v>
      </c>
      <c r="O1865" s="39">
        <v>-29.26</v>
      </c>
    </row>
    <row r="1866" spans="1:15" ht="48" x14ac:dyDescent="0.2">
      <c r="A1866" s="9" t="s">
        <v>2842</v>
      </c>
      <c r="B1866" s="9" t="s">
        <v>2836</v>
      </c>
      <c r="C1866" s="9" t="s">
        <v>776</v>
      </c>
      <c r="D1866" s="54" t="s">
        <v>2845</v>
      </c>
      <c r="H1866" s="9">
        <v>2.7</v>
      </c>
      <c r="I1866" s="36" t="s">
        <v>130</v>
      </c>
      <c r="J1866" s="36" t="s">
        <v>130</v>
      </c>
      <c r="K1866" s="61"/>
      <c r="M1866" s="63" t="str">
        <f t="shared" si="25"/>
        <v>n/a</v>
      </c>
      <c r="O1866" s="39">
        <v>-29.53</v>
      </c>
    </row>
    <row r="1867" spans="1:15" ht="48" x14ac:dyDescent="0.2">
      <c r="A1867" s="9" t="s">
        <v>2842</v>
      </c>
      <c r="B1867" s="9" t="s">
        <v>2836</v>
      </c>
      <c r="C1867" s="9" t="s">
        <v>776</v>
      </c>
      <c r="D1867" s="54" t="s">
        <v>2845</v>
      </c>
      <c r="H1867" s="9">
        <v>2.7</v>
      </c>
      <c r="I1867" s="36" t="s">
        <v>130</v>
      </c>
      <c r="J1867" s="36" t="s">
        <v>130</v>
      </c>
      <c r="K1867" s="61"/>
      <c r="M1867" s="63" t="str">
        <f t="shared" si="25"/>
        <v>n/a</v>
      </c>
      <c r="O1867" s="39">
        <v>-27.87</v>
      </c>
    </row>
    <row r="1868" spans="1:15" ht="48" x14ac:dyDescent="0.2">
      <c r="A1868" s="9" t="s">
        <v>2842</v>
      </c>
      <c r="B1868" s="9" t="s">
        <v>2836</v>
      </c>
      <c r="C1868" s="9" t="s">
        <v>776</v>
      </c>
      <c r="D1868" s="54" t="s">
        <v>2845</v>
      </c>
      <c r="H1868" s="9">
        <v>2.7</v>
      </c>
      <c r="I1868" s="36" t="s">
        <v>130</v>
      </c>
      <c r="J1868" s="36" t="s">
        <v>130</v>
      </c>
      <c r="K1868" s="61"/>
      <c r="M1868" s="63" t="str">
        <f t="shared" si="25"/>
        <v>n/a</v>
      </c>
      <c r="O1868" s="39">
        <v>-27.88</v>
      </c>
    </row>
    <row r="1869" spans="1:15" ht="16" x14ac:dyDescent="0.2">
      <c r="A1869" s="9" t="s">
        <v>2857</v>
      </c>
      <c r="B1869" s="9" t="s">
        <v>2836</v>
      </c>
      <c r="D1869" s="55" t="s">
        <v>2856</v>
      </c>
      <c r="H1869" s="9">
        <v>3.4</v>
      </c>
      <c r="J1869" s="36">
        <v>0.01</v>
      </c>
      <c r="K1869" s="61" t="s">
        <v>3215</v>
      </c>
      <c r="M1869" s="63">
        <f t="shared" si="25"/>
        <v>0.01</v>
      </c>
      <c r="O1869" s="39">
        <v>-22.7</v>
      </c>
    </row>
    <row r="1870" spans="1:15" ht="16" x14ac:dyDescent="0.2">
      <c r="A1870" s="9" t="s">
        <v>2857</v>
      </c>
      <c r="B1870" s="9" t="s">
        <v>2836</v>
      </c>
      <c r="D1870" s="55" t="s">
        <v>2856</v>
      </c>
      <c r="H1870" s="9">
        <v>3.4</v>
      </c>
      <c r="J1870" s="36">
        <v>7.0000000000000007E-2</v>
      </c>
      <c r="K1870" s="61" t="s">
        <v>3215</v>
      </c>
      <c r="M1870" s="63">
        <f t="shared" si="25"/>
        <v>7.0000000000000007E-2</v>
      </c>
      <c r="O1870" s="39">
        <v>-26.8</v>
      </c>
    </row>
    <row r="1871" spans="1:15" ht="16" x14ac:dyDescent="0.2">
      <c r="A1871" s="9" t="s">
        <v>2858</v>
      </c>
      <c r="B1871" s="9" t="s">
        <v>2836</v>
      </c>
      <c r="D1871" s="54" t="s">
        <v>2859</v>
      </c>
      <c r="H1871" s="9">
        <v>3.47</v>
      </c>
      <c r="K1871" s="61"/>
      <c r="M1871" s="63"/>
      <c r="O1871" s="39">
        <v>-26.8</v>
      </c>
    </row>
    <row r="1872" spans="1:15" ht="16" x14ac:dyDescent="0.2">
      <c r="A1872" s="9" t="s">
        <v>2858</v>
      </c>
      <c r="B1872" s="9" t="s">
        <v>2836</v>
      </c>
      <c r="D1872" s="54" t="s">
        <v>2859</v>
      </c>
      <c r="H1872" s="9">
        <v>3.47</v>
      </c>
      <c r="K1872" s="61"/>
      <c r="M1872" s="63"/>
      <c r="O1872" s="39">
        <v>-25.9</v>
      </c>
    </row>
    <row r="1873" spans="1:15" ht="16" x14ac:dyDescent="0.2">
      <c r="A1873" s="9" t="s">
        <v>2858</v>
      </c>
      <c r="B1873" s="9" t="s">
        <v>2836</v>
      </c>
      <c r="D1873" s="54" t="s">
        <v>2859</v>
      </c>
      <c r="H1873" s="9">
        <v>3.47</v>
      </c>
      <c r="K1873" s="61"/>
      <c r="M1873" s="63"/>
      <c r="O1873" s="39">
        <v>-27.8</v>
      </c>
    </row>
    <row r="1874" spans="1:15" ht="16" x14ac:dyDescent="0.2">
      <c r="A1874" s="9" t="s">
        <v>2858</v>
      </c>
      <c r="B1874" s="9" t="s">
        <v>2836</v>
      </c>
      <c r="D1874" s="54" t="s">
        <v>2859</v>
      </c>
      <c r="H1874" s="9">
        <v>3.47</v>
      </c>
      <c r="K1874" s="61"/>
      <c r="M1874" s="63"/>
      <c r="O1874" s="39">
        <v>-27.3</v>
      </c>
    </row>
    <row r="1875" spans="1:15" ht="16" x14ac:dyDescent="0.2">
      <c r="A1875" s="9" t="s">
        <v>2858</v>
      </c>
      <c r="B1875" s="9" t="s">
        <v>2836</v>
      </c>
      <c r="D1875" s="54" t="s">
        <v>2859</v>
      </c>
      <c r="H1875" s="9">
        <v>3.47</v>
      </c>
      <c r="K1875" s="61"/>
      <c r="M1875" s="63"/>
      <c r="O1875" s="39">
        <v>-26.1</v>
      </c>
    </row>
    <row r="1876" spans="1:15" ht="16" x14ac:dyDescent="0.2">
      <c r="A1876" s="9" t="s">
        <v>2858</v>
      </c>
      <c r="B1876" s="9" t="s">
        <v>2836</v>
      </c>
      <c r="D1876" s="54" t="s">
        <v>2859</v>
      </c>
      <c r="H1876" s="9">
        <v>3.47</v>
      </c>
      <c r="K1876" s="61"/>
      <c r="M1876" s="63"/>
      <c r="O1876" s="39">
        <v>-26.2</v>
      </c>
    </row>
    <row r="1877" spans="1:15" ht="32" x14ac:dyDescent="0.2">
      <c r="A1877" s="9" t="s">
        <v>2860</v>
      </c>
      <c r="B1877" s="9" t="s">
        <v>2836</v>
      </c>
      <c r="C1877" s="9" t="s">
        <v>13</v>
      </c>
      <c r="D1877" s="54" t="s">
        <v>2861</v>
      </c>
      <c r="H1877" s="9">
        <v>3.5</v>
      </c>
      <c r="I1877" s="51" t="s">
        <v>2869</v>
      </c>
      <c r="K1877" s="61"/>
      <c r="M1877" s="63"/>
      <c r="O1877" s="39">
        <v>-35.5</v>
      </c>
    </row>
    <row r="1878" spans="1:15" ht="32" x14ac:dyDescent="0.2">
      <c r="A1878" s="9" t="s">
        <v>2860</v>
      </c>
      <c r="B1878" s="9" t="s">
        <v>2836</v>
      </c>
      <c r="C1878" s="9" t="s">
        <v>13</v>
      </c>
      <c r="D1878" s="54" t="s">
        <v>2861</v>
      </c>
      <c r="H1878" s="9">
        <v>3.5</v>
      </c>
      <c r="I1878" s="51" t="s">
        <v>2869</v>
      </c>
      <c r="K1878" s="61"/>
      <c r="M1878" s="63"/>
      <c r="O1878" s="39">
        <v>-34.799999999999997</v>
      </c>
    </row>
    <row r="1879" spans="1:15" ht="32" x14ac:dyDescent="0.2">
      <c r="A1879" s="9" t="s">
        <v>2860</v>
      </c>
      <c r="B1879" s="9" t="s">
        <v>2836</v>
      </c>
      <c r="C1879" s="9" t="s">
        <v>13</v>
      </c>
      <c r="D1879" s="54" t="s">
        <v>2861</v>
      </c>
      <c r="H1879" s="9">
        <v>3.5</v>
      </c>
      <c r="I1879" s="51" t="s">
        <v>2870</v>
      </c>
      <c r="K1879" s="61"/>
      <c r="M1879" s="63"/>
      <c r="O1879" s="39">
        <v>-31.6</v>
      </c>
    </row>
    <row r="1880" spans="1:15" ht="32" x14ac:dyDescent="0.2">
      <c r="A1880" s="9" t="s">
        <v>2860</v>
      </c>
      <c r="B1880" s="9" t="s">
        <v>2836</v>
      </c>
      <c r="C1880" s="9" t="s">
        <v>13</v>
      </c>
      <c r="D1880" s="54" t="s">
        <v>2861</v>
      </c>
      <c r="H1880" s="9">
        <v>3.5</v>
      </c>
      <c r="I1880" s="51" t="s">
        <v>2870</v>
      </c>
      <c r="K1880" s="61"/>
      <c r="M1880" s="63"/>
      <c r="O1880" s="39">
        <v>-31.4</v>
      </c>
    </row>
    <row r="1881" spans="1:15" ht="32" x14ac:dyDescent="0.2">
      <c r="A1881" s="9" t="s">
        <v>2860</v>
      </c>
      <c r="B1881" s="9" t="s">
        <v>2836</v>
      </c>
      <c r="C1881" s="9" t="s">
        <v>13</v>
      </c>
      <c r="D1881" s="54" t="s">
        <v>2861</v>
      </c>
      <c r="H1881" s="9">
        <v>3.5</v>
      </c>
      <c r="I1881" s="51" t="s">
        <v>2871</v>
      </c>
      <c r="K1881" s="61"/>
      <c r="M1881" s="63"/>
      <c r="O1881" s="39">
        <v>-31.8</v>
      </c>
    </row>
    <row r="1882" spans="1:15" ht="32" x14ac:dyDescent="0.2">
      <c r="A1882" s="9" t="s">
        <v>2860</v>
      </c>
      <c r="B1882" s="9" t="s">
        <v>2836</v>
      </c>
      <c r="C1882" s="9" t="s">
        <v>13</v>
      </c>
      <c r="D1882" s="54" t="s">
        <v>2861</v>
      </c>
      <c r="H1882" s="9">
        <v>3.5</v>
      </c>
      <c r="I1882" s="51" t="s">
        <v>2872</v>
      </c>
      <c r="K1882" s="61"/>
      <c r="M1882" s="63"/>
      <c r="O1882" s="39">
        <v>-31.8</v>
      </c>
    </row>
    <row r="1883" spans="1:15" ht="32" x14ac:dyDescent="0.2">
      <c r="A1883" s="9" t="s">
        <v>2860</v>
      </c>
      <c r="B1883" s="9" t="s">
        <v>2836</v>
      </c>
      <c r="C1883" s="9" t="s">
        <v>13</v>
      </c>
      <c r="D1883" s="54" t="s">
        <v>2861</v>
      </c>
      <c r="H1883" s="9">
        <v>3.5</v>
      </c>
      <c r="I1883" s="51" t="s">
        <v>2873</v>
      </c>
      <c r="K1883" s="61"/>
      <c r="M1883" s="63"/>
      <c r="O1883" s="39">
        <v>-25.2</v>
      </c>
    </row>
    <row r="1884" spans="1:15" ht="32" x14ac:dyDescent="0.2">
      <c r="A1884" s="9" t="s">
        <v>2860</v>
      </c>
      <c r="B1884" s="9" t="s">
        <v>2836</v>
      </c>
      <c r="C1884" s="9" t="s">
        <v>13</v>
      </c>
      <c r="D1884" s="54" t="s">
        <v>2861</v>
      </c>
      <c r="H1884" s="9">
        <v>3.5</v>
      </c>
      <c r="I1884" s="51" t="s">
        <v>2873</v>
      </c>
      <c r="K1884" s="61"/>
      <c r="M1884" s="63"/>
      <c r="O1884" s="39">
        <v>-25.2</v>
      </c>
    </row>
    <row r="1885" spans="1:15" ht="32" x14ac:dyDescent="0.2">
      <c r="A1885" s="9" t="s">
        <v>2860</v>
      </c>
      <c r="B1885" s="9" t="s">
        <v>2836</v>
      </c>
      <c r="C1885" s="9" t="s">
        <v>13</v>
      </c>
      <c r="D1885" s="54" t="s">
        <v>2861</v>
      </c>
      <c r="H1885" s="9">
        <v>3.5</v>
      </c>
      <c r="I1885" s="51" t="s">
        <v>2874</v>
      </c>
      <c r="K1885" s="61"/>
      <c r="M1885" s="63"/>
      <c r="O1885" s="39">
        <v>-25.8</v>
      </c>
    </row>
    <row r="1886" spans="1:15" ht="32" x14ac:dyDescent="0.2">
      <c r="A1886" s="9" t="s">
        <v>2860</v>
      </c>
      <c r="B1886" s="9" t="s">
        <v>2836</v>
      </c>
      <c r="C1886" s="9" t="s">
        <v>13</v>
      </c>
      <c r="D1886" s="54" t="s">
        <v>2861</v>
      </c>
      <c r="H1886" s="9">
        <v>3.5</v>
      </c>
      <c r="I1886" s="51" t="s">
        <v>2874</v>
      </c>
      <c r="K1886" s="61"/>
      <c r="M1886" s="63"/>
      <c r="O1886" s="39">
        <v>-25.6</v>
      </c>
    </row>
    <row r="1887" spans="1:15" ht="32" x14ac:dyDescent="0.2">
      <c r="A1887" s="9" t="s">
        <v>2860</v>
      </c>
      <c r="B1887" s="9" t="s">
        <v>2836</v>
      </c>
      <c r="C1887" s="9" t="s">
        <v>13</v>
      </c>
      <c r="D1887" s="54" t="s">
        <v>2861</v>
      </c>
      <c r="H1887" s="9">
        <v>3.5</v>
      </c>
      <c r="I1887" s="51" t="s">
        <v>2875</v>
      </c>
      <c r="K1887" s="61"/>
      <c r="M1887" s="63"/>
      <c r="O1887" s="39">
        <v>-25.1</v>
      </c>
    </row>
    <row r="1888" spans="1:15" ht="32" x14ac:dyDescent="0.2">
      <c r="A1888" s="9" t="s">
        <v>2860</v>
      </c>
      <c r="B1888" s="9" t="s">
        <v>2836</v>
      </c>
      <c r="C1888" s="9" t="s">
        <v>13</v>
      </c>
      <c r="D1888" s="54" t="s">
        <v>2861</v>
      </c>
      <c r="H1888" s="9">
        <v>3.5</v>
      </c>
      <c r="I1888" s="51" t="s">
        <v>2873</v>
      </c>
      <c r="K1888" s="61"/>
      <c r="M1888" s="63"/>
      <c r="O1888" s="39">
        <v>-25</v>
      </c>
    </row>
    <row r="1889" spans="1:15" ht="32" x14ac:dyDescent="0.2">
      <c r="A1889" s="9" t="s">
        <v>2860</v>
      </c>
      <c r="B1889" s="9" t="s">
        <v>2836</v>
      </c>
      <c r="C1889" s="9" t="s">
        <v>13</v>
      </c>
      <c r="D1889" s="54" t="s">
        <v>2861</v>
      </c>
      <c r="H1889" s="9">
        <v>3.5</v>
      </c>
      <c r="I1889" s="51" t="s">
        <v>2876</v>
      </c>
      <c r="K1889" s="61"/>
      <c r="M1889" s="63"/>
      <c r="O1889" s="39">
        <v>-28.1</v>
      </c>
    </row>
    <row r="1890" spans="1:15" ht="32" x14ac:dyDescent="0.2">
      <c r="A1890" s="9" t="s">
        <v>2860</v>
      </c>
      <c r="B1890" s="9" t="s">
        <v>2836</v>
      </c>
      <c r="C1890" s="9" t="s">
        <v>13</v>
      </c>
      <c r="D1890" s="54" t="s">
        <v>2861</v>
      </c>
      <c r="H1890" s="9">
        <v>3.5</v>
      </c>
      <c r="I1890" s="51" t="s">
        <v>2876</v>
      </c>
      <c r="K1890" s="61"/>
      <c r="M1890" s="63"/>
      <c r="O1890" s="39">
        <v>-27.8</v>
      </c>
    </row>
    <row r="1891" spans="1:15" ht="32" x14ac:dyDescent="0.2">
      <c r="A1891" s="9" t="s">
        <v>2860</v>
      </c>
      <c r="B1891" s="9" t="s">
        <v>2836</v>
      </c>
      <c r="C1891" s="9" t="s">
        <v>13</v>
      </c>
      <c r="D1891" s="54" t="s">
        <v>2861</v>
      </c>
      <c r="H1891" s="9">
        <v>3.5</v>
      </c>
      <c r="I1891" s="51" t="s">
        <v>2877</v>
      </c>
      <c r="K1891" s="61"/>
      <c r="M1891" s="63"/>
      <c r="O1891" s="39">
        <v>-27.6</v>
      </c>
    </row>
    <row r="1892" spans="1:15" ht="32" x14ac:dyDescent="0.2">
      <c r="A1892" s="9" t="s">
        <v>2860</v>
      </c>
      <c r="B1892" s="9" t="s">
        <v>2836</v>
      </c>
      <c r="C1892" s="9" t="s">
        <v>13</v>
      </c>
      <c r="D1892" s="54" t="s">
        <v>2861</v>
      </c>
      <c r="H1892" s="9">
        <v>3.5</v>
      </c>
      <c r="I1892" s="51" t="s">
        <v>2878</v>
      </c>
      <c r="K1892" s="61"/>
      <c r="M1892" s="63"/>
      <c r="O1892" s="39">
        <v>-29.9</v>
      </c>
    </row>
    <row r="1893" spans="1:15" ht="32" x14ac:dyDescent="0.2">
      <c r="A1893" s="9" t="s">
        <v>2860</v>
      </c>
      <c r="B1893" s="9" t="s">
        <v>2836</v>
      </c>
      <c r="C1893" s="9" t="s">
        <v>13</v>
      </c>
      <c r="D1893" s="54" t="s">
        <v>2861</v>
      </c>
      <c r="H1893" s="9">
        <v>3.5</v>
      </c>
      <c r="I1893" s="51" t="s">
        <v>2878</v>
      </c>
      <c r="K1893" s="61"/>
      <c r="M1893" s="63"/>
      <c r="O1893" s="39">
        <v>-29.8</v>
      </c>
    </row>
    <row r="1894" spans="1:15" ht="32" x14ac:dyDescent="0.2">
      <c r="A1894" s="9" t="s">
        <v>2860</v>
      </c>
      <c r="B1894" s="9" t="s">
        <v>2836</v>
      </c>
      <c r="C1894" s="9" t="s">
        <v>13</v>
      </c>
      <c r="D1894" s="54" t="s">
        <v>2861</v>
      </c>
      <c r="H1894" s="9">
        <v>3.5</v>
      </c>
      <c r="I1894" s="51" t="s">
        <v>2879</v>
      </c>
      <c r="K1894" s="61"/>
      <c r="M1894" s="63"/>
      <c r="O1894" s="39">
        <v>-26.9</v>
      </c>
    </row>
    <row r="1895" spans="1:15" ht="32" x14ac:dyDescent="0.2">
      <c r="A1895" s="9" t="s">
        <v>2860</v>
      </c>
      <c r="B1895" s="9" t="s">
        <v>2836</v>
      </c>
      <c r="C1895" s="9" t="s">
        <v>13</v>
      </c>
      <c r="D1895" s="54" t="s">
        <v>2861</v>
      </c>
      <c r="H1895" s="9">
        <v>3.5</v>
      </c>
      <c r="I1895" s="51" t="s">
        <v>2879</v>
      </c>
      <c r="K1895" s="61"/>
      <c r="M1895" s="63"/>
      <c r="O1895" s="39">
        <v>-29.8</v>
      </c>
    </row>
    <row r="1896" spans="1:15" ht="32" x14ac:dyDescent="0.2">
      <c r="A1896" s="9" t="s">
        <v>2860</v>
      </c>
      <c r="B1896" s="9" t="s">
        <v>2836</v>
      </c>
      <c r="C1896" s="9" t="s">
        <v>13</v>
      </c>
      <c r="D1896" s="54" t="s">
        <v>2861</v>
      </c>
      <c r="H1896" s="9">
        <v>3.5</v>
      </c>
      <c r="I1896" s="51" t="s">
        <v>2879</v>
      </c>
      <c r="K1896" s="61"/>
      <c r="M1896" s="63"/>
      <c r="O1896" s="39">
        <v>-26.8</v>
      </c>
    </row>
    <row r="1897" spans="1:15" ht="16" x14ac:dyDescent="0.2">
      <c r="A1897" s="9" t="s">
        <v>2860</v>
      </c>
      <c r="B1897" s="9" t="s">
        <v>2836</v>
      </c>
      <c r="C1897" s="9" t="s">
        <v>881</v>
      </c>
      <c r="D1897" s="54" t="s">
        <v>2862</v>
      </c>
      <c r="H1897" s="9">
        <v>3.5</v>
      </c>
      <c r="I1897" s="51" t="s">
        <v>2880</v>
      </c>
      <c r="K1897" s="61"/>
      <c r="M1897" s="63"/>
      <c r="O1897" s="39">
        <v>-35.6</v>
      </c>
    </row>
    <row r="1898" spans="1:15" ht="16" x14ac:dyDescent="0.2">
      <c r="A1898" s="9" t="s">
        <v>2860</v>
      </c>
      <c r="B1898" s="9" t="s">
        <v>2836</v>
      </c>
      <c r="C1898" s="9" t="s">
        <v>881</v>
      </c>
      <c r="D1898" s="54" t="s">
        <v>2862</v>
      </c>
      <c r="H1898" s="9">
        <v>3.5</v>
      </c>
      <c r="I1898" s="51" t="s">
        <v>2880</v>
      </c>
      <c r="K1898" s="61"/>
      <c r="M1898" s="63"/>
      <c r="O1898" s="39">
        <v>-35.700000000000003</v>
      </c>
    </row>
    <row r="1899" spans="1:15" ht="16" x14ac:dyDescent="0.2">
      <c r="A1899" s="9" t="s">
        <v>2860</v>
      </c>
      <c r="B1899" s="9" t="s">
        <v>2836</v>
      </c>
      <c r="C1899" s="9" t="s">
        <v>881</v>
      </c>
      <c r="D1899" s="54" t="s">
        <v>2862</v>
      </c>
      <c r="H1899" s="9">
        <v>3.5</v>
      </c>
      <c r="I1899" s="51" t="s">
        <v>2881</v>
      </c>
      <c r="K1899" s="61"/>
      <c r="M1899" s="63"/>
      <c r="O1899" s="39">
        <v>-27.9</v>
      </c>
    </row>
    <row r="1900" spans="1:15" ht="16" x14ac:dyDescent="0.2">
      <c r="A1900" s="9" t="s">
        <v>2860</v>
      </c>
      <c r="B1900" s="9" t="s">
        <v>2836</v>
      </c>
      <c r="C1900" s="9" t="s">
        <v>881</v>
      </c>
      <c r="D1900" s="54" t="s">
        <v>2862</v>
      </c>
      <c r="H1900" s="9">
        <v>3.5</v>
      </c>
      <c r="I1900" s="51" t="s">
        <v>2882</v>
      </c>
      <c r="K1900" s="61"/>
      <c r="M1900" s="63"/>
      <c r="O1900" s="39">
        <v>-36.9</v>
      </c>
    </row>
    <row r="1901" spans="1:15" ht="16" x14ac:dyDescent="0.2">
      <c r="A1901" s="9" t="s">
        <v>2860</v>
      </c>
      <c r="B1901" s="9" t="s">
        <v>2836</v>
      </c>
      <c r="C1901" s="9" t="s">
        <v>881</v>
      </c>
      <c r="D1901" s="54" t="s">
        <v>2862</v>
      </c>
      <c r="H1901" s="9">
        <v>3.5</v>
      </c>
      <c r="I1901" s="51" t="s">
        <v>2883</v>
      </c>
      <c r="K1901" s="61"/>
      <c r="M1901" s="63"/>
      <c r="O1901" s="39">
        <v>-35.200000000000003</v>
      </c>
    </row>
    <row r="1902" spans="1:15" ht="16" x14ac:dyDescent="0.2">
      <c r="A1902" s="9" t="s">
        <v>2860</v>
      </c>
      <c r="B1902" s="9" t="s">
        <v>2836</v>
      </c>
      <c r="C1902" s="9" t="s">
        <v>881</v>
      </c>
      <c r="D1902" s="54" t="s">
        <v>2862</v>
      </c>
      <c r="H1902" s="9">
        <v>3.5</v>
      </c>
      <c r="I1902" s="51" t="s">
        <v>2883</v>
      </c>
      <c r="K1902" s="61"/>
      <c r="M1902" s="63"/>
      <c r="O1902" s="39">
        <v>-35.1</v>
      </c>
    </row>
    <row r="1903" spans="1:15" ht="16" x14ac:dyDescent="0.2">
      <c r="A1903" s="9" t="s">
        <v>2860</v>
      </c>
      <c r="B1903" s="9" t="s">
        <v>2836</v>
      </c>
      <c r="C1903" s="9" t="s">
        <v>881</v>
      </c>
      <c r="D1903" s="54" t="s">
        <v>2862</v>
      </c>
      <c r="H1903" s="9">
        <v>3.5</v>
      </c>
      <c r="I1903" s="51" t="s">
        <v>2884</v>
      </c>
      <c r="K1903" s="61"/>
      <c r="M1903" s="63"/>
      <c r="O1903" s="39">
        <v>-32.700000000000003</v>
      </c>
    </row>
    <row r="1904" spans="1:15" ht="16" x14ac:dyDescent="0.2">
      <c r="A1904" s="9" t="s">
        <v>2860</v>
      </c>
      <c r="B1904" s="9" t="s">
        <v>2836</v>
      </c>
      <c r="C1904" s="9" t="s">
        <v>881</v>
      </c>
      <c r="D1904" s="54" t="s">
        <v>2862</v>
      </c>
      <c r="H1904" s="9">
        <v>3.5</v>
      </c>
      <c r="I1904" s="51" t="s">
        <v>2885</v>
      </c>
      <c r="K1904" s="61"/>
      <c r="M1904" s="63"/>
      <c r="O1904" s="39">
        <v>-34.299999999999997</v>
      </c>
    </row>
    <row r="1905" spans="1:15" ht="16" x14ac:dyDescent="0.2">
      <c r="A1905" s="9" t="s">
        <v>2860</v>
      </c>
      <c r="B1905" s="9" t="s">
        <v>2836</v>
      </c>
      <c r="C1905" s="9" t="s">
        <v>881</v>
      </c>
      <c r="D1905" s="54" t="s">
        <v>2862</v>
      </c>
      <c r="H1905" s="9">
        <v>3.5</v>
      </c>
      <c r="I1905" s="51" t="s">
        <v>2885</v>
      </c>
      <c r="K1905" s="61"/>
      <c r="M1905" s="63"/>
      <c r="O1905" s="39">
        <v>-33</v>
      </c>
    </row>
    <row r="1906" spans="1:15" ht="16" x14ac:dyDescent="0.2">
      <c r="A1906" s="9" t="s">
        <v>2860</v>
      </c>
      <c r="B1906" s="9" t="s">
        <v>2836</v>
      </c>
      <c r="C1906" s="9" t="s">
        <v>1245</v>
      </c>
      <c r="D1906" s="54" t="s">
        <v>2863</v>
      </c>
      <c r="H1906" s="9">
        <v>3.4</v>
      </c>
      <c r="I1906" s="51" t="s">
        <v>2886</v>
      </c>
      <c r="K1906" s="61"/>
      <c r="M1906" s="63"/>
      <c r="O1906" s="39">
        <v>-28.4</v>
      </c>
    </row>
    <row r="1907" spans="1:15" ht="16" x14ac:dyDescent="0.2">
      <c r="A1907" s="9" t="s">
        <v>2860</v>
      </c>
      <c r="B1907" s="9" t="s">
        <v>2836</v>
      </c>
      <c r="C1907" s="9" t="s">
        <v>1245</v>
      </c>
      <c r="D1907" s="54" t="s">
        <v>2863</v>
      </c>
      <c r="H1907" s="9">
        <v>3.4</v>
      </c>
      <c r="I1907" s="51" t="s">
        <v>2886</v>
      </c>
      <c r="K1907" s="61"/>
      <c r="M1907" s="63"/>
      <c r="O1907" s="39">
        <v>-28.2</v>
      </c>
    </row>
    <row r="1908" spans="1:15" ht="16" x14ac:dyDescent="0.2">
      <c r="A1908" s="9" t="s">
        <v>2860</v>
      </c>
      <c r="B1908" s="9" t="s">
        <v>2836</v>
      </c>
      <c r="C1908" s="9" t="s">
        <v>1245</v>
      </c>
      <c r="D1908" s="54" t="s">
        <v>2863</v>
      </c>
      <c r="H1908" s="9">
        <v>3.4</v>
      </c>
      <c r="I1908" s="51" t="s">
        <v>2886</v>
      </c>
      <c r="K1908" s="61"/>
      <c r="M1908" s="63"/>
      <c r="O1908" s="39">
        <v>-28.2</v>
      </c>
    </row>
    <row r="1909" spans="1:15" ht="32" x14ac:dyDescent="0.2">
      <c r="A1909" s="9" t="s">
        <v>2860</v>
      </c>
      <c r="B1909" s="9" t="s">
        <v>2836</v>
      </c>
      <c r="C1909" s="9" t="s">
        <v>776</v>
      </c>
      <c r="D1909" s="54" t="s">
        <v>2864</v>
      </c>
      <c r="H1909" s="9">
        <v>2.7</v>
      </c>
      <c r="I1909" s="51" t="s">
        <v>2887</v>
      </c>
      <c r="K1909" s="61"/>
      <c r="M1909" s="63"/>
      <c r="O1909" s="39">
        <v>-17.600000000000001</v>
      </c>
    </row>
    <row r="1910" spans="1:15" ht="32" x14ac:dyDescent="0.2">
      <c r="A1910" s="9" t="s">
        <v>2860</v>
      </c>
      <c r="B1910" s="9" t="s">
        <v>2836</v>
      </c>
      <c r="C1910" s="9" t="s">
        <v>776</v>
      </c>
      <c r="D1910" s="54" t="s">
        <v>2864</v>
      </c>
      <c r="H1910" s="9">
        <v>2.7</v>
      </c>
      <c r="I1910" s="51" t="s">
        <v>2888</v>
      </c>
      <c r="K1910" s="61"/>
      <c r="M1910" s="63"/>
      <c r="O1910" s="39">
        <v>-16.600000000000001</v>
      </c>
    </row>
    <row r="1911" spans="1:15" ht="32" x14ac:dyDescent="0.2">
      <c r="A1911" s="9" t="s">
        <v>2860</v>
      </c>
      <c r="B1911" s="9" t="s">
        <v>2836</v>
      </c>
      <c r="C1911" s="9" t="s">
        <v>776</v>
      </c>
      <c r="D1911" s="54" t="s">
        <v>2864</v>
      </c>
      <c r="H1911" s="9">
        <v>2.7</v>
      </c>
      <c r="I1911" s="51" t="s">
        <v>2889</v>
      </c>
      <c r="K1911" s="61"/>
      <c r="M1911" s="63"/>
      <c r="O1911" s="39">
        <v>-16.7</v>
      </c>
    </row>
    <row r="1912" spans="1:15" ht="16" x14ac:dyDescent="0.2">
      <c r="A1912" s="9" t="s">
        <v>2860</v>
      </c>
      <c r="B1912" s="9" t="s">
        <v>2836</v>
      </c>
      <c r="C1912" s="9" t="s">
        <v>776</v>
      </c>
      <c r="D1912" s="54" t="s">
        <v>2865</v>
      </c>
      <c r="H1912" s="9">
        <v>2.7</v>
      </c>
      <c r="I1912" s="51" t="s">
        <v>2890</v>
      </c>
      <c r="K1912" s="61"/>
      <c r="M1912" s="63"/>
      <c r="O1912" s="39">
        <v>-23.5</v>
      </c>
    </row>
    <row r="1913" spans="1:15" ht="16" x14ac:dyDescent="0.2">
      <c r="A1913" s="9" t="s">
        <v>2860</v>
      </c>
      <c r="B1913" s="9" t="s">
        <v>2836</v>
      </c>
      <c r="C1913" s="9" t="s">
        <v>776</v>
      </c>
      <c r="D1913" s="54" t="s">
        <v>2865</v>
      </c>
      <c r="H1913" s="9">
        <v>2.7</v>
      </c>
      <c r="I1913" s="51" t="s">
        <v>2891</v>
      </c>
      <c r="K1913" s="61"/>
      <c r="M1913" s="63"/>
      <c r="O1913" s="39">
        <v>-23.1</v>
      </c>
    </row>
    <row r="1914" spans="1:15" ht="16" x14ac:dyDescent="0.2">
      <c r="A1914" s="9" t="s">
        <v>2860</v>
      </c>
      <c r="B1914" s="9" t="s">
        <v>2836</v>
      </c>
      <c r="C1914" s="9" t="s">
        <v>776</v>
      </c>
      <c r="D1914" s="54" t="s">
        <v>2865</v>
      </c>
      <c r="H1914" s="9">
        <v>2.7</v>
      </c>
      <c r="I1914" s="51" t="s">
        <v>2892</v>
      </c>
      <c r="K1914" s="61"/>
      <c r="M1914" s="63"/>
      <c r="O1914" s="39">
        <v>-28.9</v>
      </c>
    </row>
    <row r="1915" spans="1:15" ht="32" x14ac:dyDescent="0.2">
      <c r="A1915" s="9" t="s">
        <v>2860</v>
      </c>
      <c r="B1915" s="9" t="s">
        <v>2836</v>
      </c>
      <c r="C1915" s="9" t="s">
        <v>776</v>
      </c>
      <c r="D1915" s="54" t="s">
        <v>2866</v>
      </c>
      <c r="H1915" s="9">
        <v>2.7</v>
      </c>
      <c r="I1915" s="51" t="s">
        <v>2893</v>
      </c>
      <c r="K1915" s="61"/>
      <c r="M1915" s="63"/>
      <c r="O1915" s="39">
        <v>-31.3</v>
      </c>
    </row>
    <row r="1916" spans="1:15" ht="32" x14ac:dyDescent="0.2">
      <c r="A1916" s="9" t="s">
        <v>2860</v>
      </c>
      <c r="B1916" s="9" t="s">
        <v>2836</v>
      </c>
      <c r="C1916" s="9" t="s">
        <v>776</v>
      </c>
      <c r="D1916" s="54" t="s">
        <v>2866</v>
      </c>
      <c r="H1916" s="9">
        <v>2.7</v>
      </c>
      <c r="I1916" s="51" t="s">
        <v>2893</v>
      </c>
      <c r="K1916" s="61"/>
      <c r="M1916" s="63"/>
      <c r="O1916" s="39">
        <v>-31.3</v>
      </c>
    </row>
    <row r="1917" spans="1:15" ht="16" x14ac:dyDescent="0.2">
      <c r="A1917" s="9" t="s">
        <v>2860</v>
      </c>
      <c r="B1917" s="9" t="s">
        <v>2836</v>
      </c>
      <c r="C1917" s="9" t="s">
        <v>881</v>
      </c>
      <c r="D1917" s="54" t="s">
        <v>2867</v>
      </c>
      <c r="H1917" s="9">
        <v>2.7</v>
      </c>
      <c r="I1917" s="51" t="s">
        <v>2894</v>
      </c>
      <c r="K1917" s="61"/>
      <c r="M1917" s="63"/>
      <c r="O1917" s="39">
        <v>-47.4</v>
      </c>
    </row>
    <row r="1918" spans="1:15" ht="16" x14ac:dyDescent="0.2">
      <c r="A1918" s="9" t="s">
        <v>2860</v>
      </c>
      <c r="B1918" s="9" t="s">
        <v>2836</v>
      </c>
      <c r="C1918" s="9" t="s">
        <v>881</v>
      </c>
      <c r="D1918" s="54" t="s">
        <v>2867</v>
      </c>
      <c r="H1918" s="9">
        <v>2.7</v>
      </c>
      <c r="I1918" s="51" t="s">
        <v>2894</v>
      </c>
      <c r="K1918" s="61"/>
      <c r="M1918" s="63"/>
      <c r="O1918" s="39">
        <v>-47.4</v>
      </c>
    </row>
    <row r="1919" spans="1:15" ht="16" x14ac:dyDescent="0.2">
      <c r="A1919" s="9" t="s">
        <v>2860</v>
      </c>
      <c r="B1919" s="9" t="s">
        <v>2836</v>
      </c>
      <c r="C1919" s="9" t="s">
        <v>881</v>
      </c>
      <c r="D1919" s="54" t="s">
        <v>2867</v>
      </c>
      <c r="H1919" s="9">
        <v>2.7</v>
      </c>
      <c r="I1919" s="51" t="s">
        <v>2895</v>
      </c>
      <c r="K1919" s="61"/>
      <c r="M1919" s="63"/>
      <c r="O1919" s="39">
        <v>-46.3</v>
      </c>
    </row>
    <row r="1920" spans="1:15" ht="16" x14ac:dyDescent="0.2">
      <c r="A1920" s="9" t="s">
        <v>2860</v>
      </c>
      <c r="B1920" s="9" t="s">
        <v>2836</v>
      </c>
      <c r="C1920" s="9" t="s">
        <v>881</v>
      </c>
      <c r="D1920" s="54" t="s">
        <v>2867</v>
      </c>
      <c r="H1920" s="9">
        <v>2.7</v>
      </c>
      <c r="I1920" s="51" t="s">
        <v>2895</v>
      </c>
      <c r="K1920" s="61"/>
      <c r="M1920" s="63"/>
      <c r="O1920" s="39">
        <v>-46.7</v>
      </c>
    </row>
    <row r="1921" spans="1:15" ht="16" x14ac:dyDescent="0.2">
      <c r="A1921" s="9" t="s">
        <v>2860</v>
      </c>
      <c r="B1921" s="9" t="s">
        <v>2836</v>
      </c>
      <c r="C1921" s="9" t="s">
        <v>13</v>
      </c>
      <c r="D1921" s="54" t="s">
        <v>2868</v>
      </c>
      <c r="H1921" s="9">
        <v>2.6</v>
      </c>
      <c r="I1921" s="51" t="s">
        <v>2896</v>
      </c>
      <c r="K1921" s="61"/>
      <c r="M1921" s="63"/>
      <c r="O1921" s="39">
        <v>-29.3</v>
      </c>
    </row>
    <row r="1922" spans="1:15" ht="16" x14ac:dyDescent="0.2">
      <c r="A1922" s="9" t="s">
        <v>2860</v>
      </c>
      <c r="B1922" s="9" t="s">
        <v>2836</v>
      </c>
      <c r="C1922" s="9" t="s">
        <v>13</v>
      </c>
      <c r="D1922" s="54" t="s">
        <v>2868</v>
      </c>
      <c r="H1922" s="9">
        <v>2.6</v>
      </c>
      <c r="I1922" s="51" t="s">
        <v>2896</v>
      </c>
      <c r="K1922" s="61"/>
      <c r="M1922" s="63"/>
      <c r="O1922" s="39">
        <v>-29.3</v>
      </c>
    </row>
    <row r="1923" spans="1:15" ht="16" x14ac:dyDescent="0.2">
      <c r="A1923" s="9" t="s">
        <v>2860</v>
      </c>
      <c r="B1923" s="9" t="s">
        <v>2836</v>
      </c>
      <c r="C1923" s="9" t="s">
        <v>13</v>
      </c>
      <c r="D1923" s="54" t="s">
        <v>2868</v>
      </c>
      <c r="H1923" s="9">
        <v>2.6</v>
      </c>
      <c r="I1923" s="51" t="s">
        <v>2897</v>
      </c>
      <c r="K1923" s="61"/>
      <c r="M1923" s="63"/>
      <c r="O1923" s="39">
        <v>-37.9</v>
      </c>
    </row>
    <row r="1924" spans="1:15" ht="16" x14ac:dyDescent="0.2">
      <c r="A1924" s="9" t="s">
        <v>2860</v>
      </c>
      <c r="B1924" s="9" t="s">
        <v>2836</v>
      </c>
      <c r="C1924" s="9" t="s">
        <v>13</v>
      </c>
      <c r="D1924" s="54" t="s">
        <v>2868</v>
      </c>
      <c r="H1924" s="9">
        <v>2.6</v>
      </c>
      <c r="I1924" s="51" t="s">
        <v>2897</v>
      </c>
      <c r="K1924" s="61"/>
      <c r="M1924" s="63"/>
      <c r="O1924" s="39">
        <v>-38.299999999999997</v>
      </c>
    </row>
    <row r="1925" spans="1:15" ht="16" x14ac:dyDescent="0.2">
      <c r="A1925" s="9" t="s">
        <v>2860</v>
      </c>
      <c r="B1925" s="9" t="s">
        <v>2836</v>
      </c>
      <c r="C1925" s="9" t="s">
        <v>13</v>
      </c>
      <c r="D1925" s="54" t="s">
        <v>2868</v>
      </c>
      <c r="H1925" s="9">
        <v>2.6</v>
      </c>
      <c r="I1925" s="51" t="s">
        <v>2898</v>
      </c>
      <c r="K1925" s="61"/>
      <c r="M1925" s="63"/>
      <c r="O1925" s="39">
        <v>-38.299999999999997</v>
      </c>
    </row>
    <row r="1926" spans="1:15" ht="16" x14ac:dyDescent="0.2">
      <c r="A1926" s="9" t="s">
        <v>2860</v>
      </c>
      <c r="B1926" s="9" t="s">
        <v>2836</v>
      </c>
      <c r="C1926" s="9" t="s">
        <v>13</v>
      </c>
      <c r="D1926" s="54" t="s">
        <v>2868</v>
      </c>
      <c r="H1926" s="9">
        <v>2.6</v>
      </c>
      <c r="I1926" s="51" t="s">
        <v>2899</v>
      </c>
      <c r="K1926" s="61"/>
      <c r="M1926" s="63"/>
      <c r="O1926" s="39">
        <v>-34.299999999999997</v>
      </c>
    </row>
    <row r="1927" spans="1:15" ht="16" x14ac:dyDescent="0.2">
      <c r="A1927" s="9" t="s">
        <v>2860</v>
      </c>
      <c r="B1927" s="9" t="s">
        <v>2836</v>
      </c>
      <c r="C1927" s="9" t="s">
        <v>13</v>
      </c>
      <c r="D1927" s="54" t="s">
        <v>2868</v>
      </c>
      <c r="H1927" s="9">
        <v>2.6</v>
      </c>
      <c r="I1927" s="51" t="s">
        <v>2900</v>
      </c>
      <c r="K1927" s="61"/>
      <c r="M1927" s="63"/>
      <c r="O1927" s="39">
        <v>-40.6</v>
      </c>
    </row>
    <row r="1928" spans="1:15" ht="16" x14ac:dyDescent="0.2">
      <c r="A1928" s="9" t="s">
        <v>2901</v>
      </c>
      <c r="B1928" s="9" t="s">
        <v>2836</v>
      </c>
      <c r="D1928" s="54" t="s">
        <v>2902</v>
      </c>
      <c r="E1928" s="12" t="s">
        <v>128</v>
      </c>
      <c r="F1928" s="12" t="s">
        <v>68</v>
      </c>
      <c r="H1928" s="9">
        <v>2.5</v>
      </c>
      <c r="J1928" s="36">
        <v>0.3</v>
      </c>
      <c r="K1928" s="61" t="s">
        <v>3215</v>
      </c>
      <c r="M1928" s="63">
        <f>J1928</f>
        <v>0.3</v>
      </c>
      <c r="O1928" s="39">
        <v>-25.8</v>
      </c>
    </row>
    <row r="1929" spans="1:15" ht="16" x14ac:dyDescent="0.2">
      <c r="A1929" s="9" t="s">
        <v>2901</v>
      </c>
      <c r="B1929" s="9" t="s">
        <v>2836</v>
      </c>
      <c r="D1929" s="54" t="s">
        <v>2902</v>
      </c>
      <c r="E1929" s="12" t="s">
        <v>128</v>
      </c>
      <c r="F1929" s="12" t="s">
        <v>368</v>
      </c>
      <c r="H1929" s="9">
        <v>2.5</v>
      </c>
      <c r="K1929" s="61"/>
      <c r="M1929" s="63"/>
      <c r="O1929" s="39">
        <v>-20.7</v>
      </c>
    </row>
    <row r="1930" spans="1:15" ht="16" x14ac:dyDescent="0.2">
      <c r="A1930" s="9" t="s">
        <v>2901</v>
      </c>
      <c r="B1930" s="9" t="s">
        <v>2836</v>
      </c>
      <c r="D1930" s="54" t="s">
        <v>2903</v>
      </c>
      <c r="E1930" s="12" t="s">
        <v>364</v>
      </c>
      <c r="F1930" s="12" t="s">
        <v>368</v>
      </c>
      <c r="H1930" s="9">
        <v>2.6</v>
      </c>
      <c r="J1930" s="36">
        <v>1.4</v>
      </c>
      <c r="K1930" s="61" t="s">
        <v>3215</v>
      </c>
      <c r="M1930" s="63">
        <f>J1930</f>
        <v>1.4</v>
      </c>
      <c r="O1930" s="39">
        <v>-42.5</v>
      </c>
    </row>
    <row r="1931" spans="1:15" ht="16" x14ac:dyDescent="0.2">
      <c r="A1931" s="9" t="s">
        <v>2901</v>
      </c>
      <c r="B1931" s="9" t="s">
        <v>2836</v>
      </c>
      <c r="D1931" s="54" t="s">
        <v>2903</v>
      </c>
      <c r="E1931" s="12" t="s">
        <v>364</v>
      </c>
      <c r="F1931" s="12" t="s">
        <v>368</v>
      </c>
      <c r="H1931" s="9">
        <v>2.6</v>
      </c>
      <c r="K1931" s="61"/>
      <c r="M1931" s="63"/>
      <c r="O1931" s="39">
        <v>-45.1</v>
      </c>
    </row>
    <row r="1932" spans="1:15" ht="16" x14ac:dyDescent="0.2">
      <c r="A1932" s="9" t="s">
        <v>2901</v>
      </c>
      <c r="B1932" s="9" t="s">
        <v>2836</v>
      </c>
      <c r="D1932" s="54" t="s">
        <v>2903</v>
      </c>
      <c r="E1932" s="12" t="s">
        <v>364</v>
      </c>
      <c r="F1932" s="12" t="s">
        <v>368</v>
      </c>
      <c r="H1932" s="9">
        <v>2.6</v>
      </c>
      <c r="K1932" s="61"/>
      <c r="M1932" s="63"/>
      <c r="O1932" s="39">
        <v>-42.8</v>
      </c>
    </row>
    <row r="1933" spans="1:15" ht="16" x14ac:dyDescent="0.2">
      <c r="A1933" s="9" t="s">
        <v>2901</v>
      </c>
      <c r="B1933" s="9" t="s">
        <v>2836</v>
      </c>
      <c r="D1933" s="54" t="s">
        <v>2903</v>
      </c>
      <c r="E1933" s="12" t="s">
        <v>364</v>
      </c>
      <c r="F1933" s="12" t="s">
        <v>368</v>
      </c>
      <c r="H1933" s="9">
        <v>2.6</v>
      </c>
      <c r="K1933" s="61"/>
      <c r="M1933" s="63"/>
      <c r="O1933" s="39">
        <v>-40.299999999999997</v>
      </c>
    </row>
    <row r="1934" spans="1:15" ht="16" x14ac:dyDescent="0.2">
      <c r="A1934" s="9" t="s">
        <v>2901</v>
      </c>
      <c r="B1934" s="9" t="s">
        <v>2836</v>
      </c>
      <c r="D1934" s="54" t="s">
        <v>2903</v>
      </c>
      <c r="E1934" s="12" t="s">
        <v>364</v>
      </c>
      <c r="F1934" s="12" t="s">
        <v>368</v>
      </c>
      <c r="H1934" s="9">
        <v>2.6</v>
      </c>
      <c r="K1934" s="61"/>
      <c r="M1934" s="63"/>
      <c r="O1934" s="39">
        <v>-27.3</v>
      </c>
    </row>
    <row r="1935" spans="1:15" ht="16" x14ac:dyDescent="0.2">
      <c r="A1935" s="9" t="s">
        <v>2901</v>
      </c>
      <c r="B1935" s="9" t="s">
        <v>2836</v>
      </c>
      <c r="D1935" s="54" t="s">
        <v>2903</v>
      </c>
      <c r="E1935" s="12" t="s">
        <v>364</v>
      </c>
      <c r="F1935" s="12" t="s">
        <v>368</v>
      </c>
      <c r="H1935" s="9">
        <v>2.6</v>
      </c>
      <c r="K1935" s="61"/>
      <c r="M1935" s="63"/>
      <c r="O1935" s="39">
        <v>-40.6</v>
      </c>
    </row>
    <row r="1936" spans="1:15" ht="16" x14ac:dyDescent="0.2">
      <c r="A1936" s="9" t="s">
        <v>2901</v>
      </c>
      <c r="B1936" s="9" t="s">
        <v>2836</v>
      </c>
      <c r="D1936" s="54" t="s">
        <v>2903</v>
      </c>
      <c r="E1936" s="12" t="s">
        <v>364</v>
      </c>
      <c r="F1936" s="12" t="s">
        <v>368</v>
      </c>
      <c r="H1936" s="9">
        <v>2.6</v>
      </c>
      <c r="K1936" s="61"/>
      <c r="M1936" s="63"/>
      <c r="O1936" s="39">
        <v>-41.8</v>
      </c>
    </row>
    <row r="1937" spans="1:15" ht="16" x14ac:dyDescent="0.2">
      <c r="A1937" s="9" t="s">
        <v>2904</v>
      </c>
      <c r="B1937" s="9" t="s">
        <v>2836</v>
      </c>
      <c r="D1937" s="55" t="s">
        <v>2905</v>
      </c>
      <c r="E1937" s="12" t="s">
        <v>129</v>
      </c>
      <c r="H1937" s="9">
        <v>2.9</v>
      </c>
      <c r="K1937" s="61"/>
      <c r="M1937" s="63"/>
      <c r="O1937" s="39">
        <v>-24.2</v>
      </c>
    </row>
    <row r="1938" spans="1:15" ht="16" x14ac:dyDescent="0.2">
      <c r="A1938" s="9" t="s">
        <v>2906</v>
      </c>
      <c r="B1938" s="9" t="s">
        <v>2836</v>
      </c>
      <c r="D1938" s="54" t="s">
        <v>1652</v>
      </c>
      <c r="E1938" s="12" t="s">
        <v>129</v>
      </c>
      <c r="H1938" s="9">
        <v>2.35</v>
      </c>
      <c r="J1938" s="36">
        <v>1.6</v>
      </c>
      <c r="K1938" s="61" t="s">
        <v>3210</v>
      </c>
      <c r="M1938" s="63">
        <f>J1938/10</f>
        <v>0.16</v>
      </c>
      <c r="O1938" s="39">
        <v>-14.7</v>
      </c>
    </row>
    <row r="1939" spans="1:15" ht="16" x14ac:dyDescent="0.2">
      <c r="A1939" s="9" t="s">
        <v>2906</v>
      </c>
      <c r="B1939" s="9" t="s">
        <v>2836</v>
      </c>
      <c r="D1939" s="54" t="s">
        <v>1652</v>
      </c>
      <c r="E1939" s="12" t="s">
        <v>129</v>
      </c>
      <c r="H1939" s="9">
        <v>2.35</v>
      </c>
      <c r="J1939" s="36">
        <v>1.5</v>
      </c>
      <c r="K1939" s="61" t="s">
        <v>3210</v>
      </c>
      <c r="M1939" s="63">
        <f t="shared" ref="M1939:M1947" si="26">J1939/10</f>
        <v>0.15</v>
      </c>
      <c r="O1939" s="39">
        <v>-15.9</v>
      </c>
    </row>
    <row r="1940" spans="1:15" ht="16" x14ac:dyDescent="0.2">
      <c r="A1940" s="9" t="s">
        <v>2906</v>
      </c>
      <c r="B1940" s="9" t="s">
        <v>2836</v>
      </c>
      <c r="D1940" s="54" t="s">
        <v>1652</v>
      </c>
      <c r="E1940" s="12" t="s">
        <v>129</v>
      </c>
      <c r="H1940" s="9">
        <v>2.35</v>
      </c>
      <c r="J1940" s="36">
        <v>1.9</v>
      </c>
      <c r="K1940" s="61" t="s">
        <v>3210</v>
      </c>
      <c r="M1940" s="63">
        <f t="shared" si="26"/>
        <v>0.19</v>
      </c>
      <c r="O1940" s="39">
        <v>-13.7</v>
      </c>
    </row>
    <row r="1941" spans="1:15" ht="16" x14ac:dyDescent="0.2">
      <c r="A1941" s="9" t="s">
        <v>2906</v>
      </c>
      <c r="B1941" s="9" t="s">
        <v>2836</v>
      </c>
      <c r="D1941" s="54" t="s">
        <v>1652</v>
      </c>
      <c r="E1941" s="12" t="s">
        <v>129</v>
      </c>
      <c r="H1941" s="9">
        <v>2.35</v>
      </c>
      <c r="J1941" s="36">
        <v>3.2</v>
      </c>
      <c r="K1941" s="61" t="s">
        <v>3210</v>
      </c>
      <c r="M1941" s="63">
        <f t="shared" si="26"/>
        <v>0.32</v>
      </c>
      <c r="O1941" s="39">
        <v>-14.1</v>
      </c>
    </row>
    <row r="1942" spans="1:15" ht="16" x14ac:dyDescent="0.2">
      <c r="A1942" s="9" t="s">
        <v>2906</v>
      </c>
      <c r="B1942" s="9" t="s">
        <v>2836</v>
      </c>
      <c r="D1942" s="54" t="s">
        <v>1652</v>
      </c>
      <c r="E1942" s="12" t="s">
        <v>129</v>
      </c>
      <c r="H1942" s="9">
        <v>2.35</v>
      </c>
      <c r="J1942" s="36">
        <v>2.8</v>
      </c>
      <c r="K1942" s="61" t="s">
        <v>3210</v>
      </c>
      <c r="M1942" s="63">
        <f t="shared" si="26"/>
        <v>0.27999999999999997</v>
      </c>
      <c r="O1942" s="39">
        <v>-13.2</v>
      </c>
    </row>
    <row r="1943" spans="1:15" ht="16" x14ac:dyDescent="0.2">
      <c r="A1943" s="9" t="s">
        <v>2906</v>
      </c>
      <c r="B1943" s="9" t="s">
        <v>2836</v>
      </c>
      <c r="D1943" s="54" t="s">
        <v>1652</v>
      </c>
      <c r="E1943" s="12" t="s">
        <v>129</v>
      </c>
      <c r="H1943" s="9">
        <v>2.35</v>
      </c>
      <c r="J1943" s="36">
        <v>2.2999999999999998</v>
      </c>
      <c r="K1943" s="61" t="s">
        <v>3210</v>
      </c>
      <c r="M1943" s="63">
        <f t="shared" si="26"/>
        <v>0.22999999999999998</v>
      </c>
      <c r="O1943" s="39">
        <v>-14.5</v>
      </c>
    </row>
    <row r="1944" spans="1:15" ht="16" x14ac:dyDescent="0.2">
      <c r="A1944" s="9" t="s">
        <v>2906</v>
      </c>
      <c r="B1944" s="9" t="s">
        <v>2836</v>
      </c>
      <c r="D1944" s="54" t="s">
        <v>1652</v>
      </c>
      <c r="E1944" s="12" t="s">
        <v>129</v>
      </c>
      <c r="H1944" s="9">
        <v>2.35</v>
      </c>
      <c r="J1944" s="36">
        <v>1.3</v>
      </c>
      <c r="K1944" s="61" t="s">
        <v>3210</v>
      </c>
      <c r="M1944" s="63">
        <f t="shared" si="26"/>
        <v>0.13</v>
      </c>
      <c r="O1944" s="39">
        <v>-13.9</v>
      </c>
    </row>
    <row r="1945" spans="1:15" ht="16" x14ac:dyDescent="0.2">
      <c r="A1945" s="9" t="s">
        <v>2906</v>
      </c>
      <c r="B1945" s="9" t="s">
        <v>2836</v>
      </c>
      <c r="D1945" s="54" t="s">
        <v>1652</v>
      </c>
      <c r="E1945" s="12" t="s">
        <v>129</v>
      </c>
      <c r="H1945" s="9">
        <v>2.35</v>
      </c>
      <c r="J1945" s="36">
        <v>2.4</v>
      </c>
      <c r="K1945" s="61" t="s">
        <v>3210</v>
      </c>
      <c r="M1945" s="63">
        <f t="shared" si="26"/>
        <v>0.24</v>
      </c>
      <c r="O1945" s="39">
        <v>-21.8</v>
      </c>
    </row>
    <row r="1946" spans="1:15" ht="16" x14ac:dyDescent="0.2">
      <c r="A1946" s="9" t="s">
        <v>2906</v>
      </c>
      <c r="B1946" s="9" t="s">
        <v>2836</v>
      </c>
      <c r="D1946" s="54" t="s">
        <v>1652</v>
      </c>
      <c r="E1946" s="12" t="s">
        <v>129</v>
      </c>
      <c r="H1946" s="9">
        <v>2.35</v>
      </c>
      <c r="J1946" s="36">
        <v>4.5</v>
      </c>
      <c r="K1946" s="61" t="s">
        <v>3210</v>
      </c>
      <c r="M1946" s="63">
        <f t="shared" si="26"/>
        <v>0.45</v>
      </c>
      <c r="O1946" s="39">
        <v>-11.4</v>
      </c>
    </row>
    <row r="1947" spans="1:15" ht="16" x14ac:dyDescent="0.2">
      <c r="A1947" s="9" t="s">
        <v>2906</v>
      </c>
      <c r="B1947" s="9" t="s">
        <v>2836</v>
      </c>
      <c r="D1947" s="54" t="s">
        <v>1652</v>
      </c>
      <c r="E1947" s="12" t="s">
        <v>129</v>
      </c>
      <c r="H1947" s="9">
        <v>2.35</v>
      </c>
      <c r="J1947" s="36">
        <v>0.9</v>
      </c>
      <c r="K1947" s="61" t="s">
        <v>3210</v>
      </c>
      <c r="M1947" s="63">
        <f t="shared" si="26"/>
        <v>0.09</v>
      </c>
      <c r="O1947" s="39">
        <v>-17.600000000000001</v>
      </c>
    </row>
    <row r="1948" spans="1:15" ht="16" x14ac:dyDescent="0.2">
      <c r="A1948" s="9" t="s">
        <v>2907</v>
      </c>
      <c r="B1948" s="9" t="s">
        <v>2836</v>
      </c>
      <c r="D1948" s="55" t="s">
        <v>2908</v>
      </c>
      <c r="E1948" s="9" t="s">
        <v>1293</v>
      </c>
      <c r="H1948" s="9">
        <v>2.25</v>
      </c>
      <c r="J1948" s="36">
        <v>7.0000000000000001E-3</v>
      </c>
      <c r="K1948" s="61" t="s">
        <v>3215</v>
      </c>
      <c r="M1948" s="63">
        <f>J1948</f>
        <v>7.0000000000000001E-3</v>
      </c>
      <c r="O1948" s="36">
        <v>-28.8</v>
      </c>
    </row>
    <row r="1949" spans="1:15" ht="16" x14ac:dyDescent="0.2">
      <c r="A1949" s="9" t="s">
        <v>2907</v>
      </c>
      <c r="B1949" s="9" t="s">
        <v>2836</v>
      </c>
      <c r="D1949" s="54" t="s">
        <v>2909</v>
      </c>
      <c r="E1949" s="12" t="s">
        <v>129</v>
      </c>
      <c r="H1949" s="9">
        <v>2.25</v>
      </c>
      <c r="J1949" s="36">
        <v>4.0000000000000001E-3</v>
      </c>
      <c r="K1949" s="61" t="s">
        <v>3215</v>
      </c>
      <c r="M1949" s="63">
        <f t="shared" ref="M1949:M2012" si="27">J1949</f>
        <v>4.0000000000000001E-3</v>
      </c>
      <c r="O1949" s="39">
        <v>-21.4</v>
      </c>
    </row>
    <row r="1950" spans="1:15" ht="16" x14ac:dyDescent="0.2">
      <c r="A1950" s="9" t="s">
        <v>2907</v>
      </c>
      <c r="B1950" s="9" t="s">
        <v>2836</v>
      </c>
      <c r="D1950" s="54" t="s">
        <v>2909</v>
      </c>
      <c r="E1950" s="12" t="s">
        <v>128</v>
      </c>
      <c r="H1950" s="9">
        <v>2.25</v>
      </c>
      <c r="J1950" s="36">
        <v>4.0000000000000001E-3</v>
      </c>
      <c r="K1950" s="61" t="s">
        <v>3215</v>
      </c>
      <c r="M1950" s="63">
        <f t="shared" si="27"/>
        <v>4.0000000000000001E-3</v>
      </c>
      <c r="O1950" s="39">
        <v>-28.3</v>
      </c>
    </row>
    <row r="1951" spans="1:15" ht="16" x14ac:dyDescent="0.2">
      <c r="A1951" s="9" t="s">
        <v>2907</v>
      </c>
      <c r="B1951" s="9" t="s">
        <v>2836</v>
      </c>
      <c r="D1951" s="54" t="s">
        <v>2910</v>
      </c>
      <c r="E1951" s="12" t="s">
        <v>128</v>
      </c>
      <c r="H1951" s="9">
        <v>2.25</v>
      </c>
      <c r="J1951" s="36">
        <v>1.7000000000000001E-2</v>
      </c>
      <c r="K1951" s="61" t="s">
        <v>3215</v>
      </c>
      <c r="M1951" s="63">
        <f t="shared" si="27"/>
        <v>1.7000000000000001E-2</v>
      </c>
      <c r="O1951" s="39">
        <v>-27</v>
      </c>
    </row>
    <row r="1952" spans="1:15" ht="16" x14ac:dyDescent="0.2">
      <c r="A1952" s="9" t="s">
        <v>2907</v>
      </c>
      <c r="B1952" s="9" t="s">
        <v>2836</v>
      </c>
      <c r="D1952" s="54" t="s">
        <v>2910</v>
      </c>
      <c r="E1952" s="12" t="s">
        <v>129</v>
      </c>
      <c r="H1952" s="9">
        <v>2.25</v>
      </c>
      <c r="J1952" s="36">
        <v>1.6E-2</v>
      </c>
      <c r="K1952" s="61" t="s">
        <v>3215</v>
      </c>
      <c r="M1952" s="63">
        <f t="shared" si="27"/>
        <v>1.6E-2</v>
      </c>
      <c r="O1952" s="39">
        <v>-25.9</v>
      </c>
    </row>
    <row r="1953" spans="1:15" ht="16" x14ac:dyDescent="0.2">
      <c r="A1953" s="9" t="s">
        <v>2907</v>
      </c>
      <c r="B1953" s="9" t="s">
        <v>2836</v>
      </c>
      <c r="D1953" s="54" t="s">
        <v>2911</v>
      </c>
      <c r="E1953" s="12" t="s">
        <v>128</v>
      </c>
      <c r="H1953" s="9">
        <v>2.25</v>
      </c>
      <c r="J1953" s="36">
        <v>0.04</v>
      </c>
      <c r="K1953" s="61" t="s">
        <v>3215</v>
      </c>
      <c r="M1953" s="63">
        <f t="shared" si="27"/>
        <v>0.04</v>
      </c>
      <c r="O1953" s="39">
        <v>-28.4</v>
      </c>
    </row>
    <row r="1954" spans="1:15" ht="16" x14ac:dyDescent="0.2">
      <c r="A1954" s="9" t="s">
        <v>2907</v>
      </c>
      <c r="B1954" s="9" t="s">
        <v>2836</v>
      </c>
      <c r="D1954" s="54" t="s">
        <v>2911</v>
      </c>
      <c r="E1954" s="12" t="s">
        <v>128</v>
      </c>
      <c r="H1954" s="9">
        <v>2.25</v>
      </c>
      <c r="J1954" s="36">
        <v>0.04</v>
      </c>
      <c r="K1954" s="61" t="s">
        <v>3215</v>
      </c>
      <c r="M1954" s="63">
        <f t="shared" si="27"/>
        <v>0.04</v>
      </c>
      <c r="O1954" s="39">
        <v>-28.1</v>
      </c>
    </row>
    <row r="1955" spans="1:15" ht="16" x14ac:dyDescent="0.2">
      <c r="A1955" s="9" t="s">
        <v>2907</v>
      </c>
      <c r="B1955" s="9" t="s">
        <v>2836</v>
      </c>
      <c r="D1955" s="54" t="s">
        <v>2911</v>
      </c>
      <c r="E1955" s="12" t="s">
        <v>2953</v>
      </c>
      <c r="H1955" s="9">
        <v>2.25</v>
      </c>
      <c r="J1955" s="36">
        <v>0.01</v>
      </c>
      <c r="K1955" s="61" t="s">
        <v>3215</v>
      </c>
      <c r="M1955" s="63">
        <f t="shared" si="27"/>
        <v>0.01</v>
      </c>
      <c r="O1955" s="39">
        <v>-28.4</v>
      </c>
    </row>
    <row r="1956" spans="1:15" ht="14" customHeight="1" x14ac:dyDescent="0.2">
      <c r="A1956" s="9" t="s">
        <v>2907</v>
      </c>
      <c r="B1956" s="9" t="s">
        <v>2836</v>
      </c>
      <c r="D1956" s="54" t="s">
        <v>2911</v>
      </c>
      <c r="E1956" s="12" t="s">
        <v>128</v>
      </c>
      <c r="H1956" s="9">
        <v>2.25</v>
      </c>
      <c r="J1956" s="36">
        <v>5.0000000000000001E-3</v>
      </c>
      <c r="K1956" s="61" t="s">
        <v>3215</v>
      </c>
      <c r="M1956" s="63">
        <f t="shared" si="27"/>
        <v>5.0000000000000001E-3</v>
      </c>
      <c r="O1956" s="39">
        <v>-26.2</v>
      </c>
    </row>
    <row r="1957" spans="1:15" ht="16" x14ac:dyDescent="0.2">
      <c r="A1957" s="9" t="s">
        <v>2907</v>
      </c>
      <c r="B1957" s="9" t="s">
        <v>2836</v>
      </c>
      <c r="D1957" s="54" t="s">
        <v>2912</v>
      </c>
      <c r="E1957" s="12" t="s">
        <v>1293</v>
      </c>
      <c r="H1957" s="9">
        <v>2.25</v>
      </c>
      <c r="J1957" s="36">
        <v>6.0000000000000001E-3</v>
      </c>
      <c r="K1957" s="61" t="s">
        <v>3215</v>
      </c>
      <c r="M1957" s="63">
        <f t="shared" si="27"/>
        <v>6.0000000000000001E-3</v>
      </c>
      <c r="O1957" s="39">
        <v>-28.9</v>
      </c>
    </row>
    <row r="1958" spans="1:15" ht="16" x14ac:dyDescent="0.2">
      <c r="A1958" s="9" t="s">
        <v>2907</v>
      </c>
      <c r="B1958" s="9" t="s">
        <v>2836</v>
      </c>
      <c r="D1958" s="54" t="s">
        <v>2913</v>
      </c>
      <c r="E1958" s="12" t="s">
        <v>1293</v>
      </c>
      <c r="H1958" s="9">
        <v>2.25</v>
      </c>
      <c r="J1958" s="36">
        <v>6.0000000000000001E-3</v>
      </c>
      <c r="K1958" s="61" t="s">
        <v>3215</v>
      </c>
      <c r="M1958" s="63">
        <f t="shared" si="27"/>
        <v>6.0000000000000001E-3</v>
      </c>
      <c r="O1958" s="39">
        <v>-29</v>
      </c>
    </row>
    <row r="1959" spans="1:15" ht="16" x14ac:dyDescent="0.2">
      <c r="A1959" s="9" t="s">
        <v>2907</v>
      </c>
      <c r="B1959" s="9" t="s">
        <v>2836</v>
      </c>
      <c r="D1959" s="54" t="s">
        <v>2914</v>
      </c>
      <c r="E1959" s="12" t="s">
        <v>128</v>
      </c>
      <c r="H1959" s="9">
        <v>2.25</v>
      </c>
      <c r="J1959" s="36">
        <v>1.7000000000000001E-2</v>
      </c>
      <c r="K1959" s="61" t="s">
        <v>3215</v>
      </c>
      <c r="M1959" s="63">
        <f t="shared" si="27"/>
        <v>1.7000000000000001E-2</v>
      </c>
      <c r="O1959" s="39">
        <v>-36.200000000000003</v>
      </c>
    </row>
    <row r="1960" spans="1:15" ht="16" x14ac:dyDescent="0.2">
      <c r="A1960" s="9" t="s">
        <v>2907</v>
      </c>
      <c r="B1960" s="9" t="s">
        <v>2836</v>
      </c>
      <c r="D1960" s="54" t="s">
        <v>2915</v>
      </c>
      <c r="E1960" s="12" t="s">
        <v>2953</v>
      </c>
      <c r="H1960" s="9">
        <v>2.25</v>
      </c>
      <c r="J1960" s="36">
        <v>1.7999999999999999E-2</v>
      </c>
      <c r="K1960" s="61" t="s">
        <v>3215</v>
      </c>
      <c r="M1960" s="63">
        <f t="shared" si="27"/>
        <v>1.7999999999999999E-2</v>
      </c>
      <c r="O1960" s="39">
        <v>-36.6</v>
      </c>
    </row>
    <row r="1961" spans="1:15" ht="16" x14ac:dyDescent="0.2">
      <c r="A1961" s="9" t="s">
        <v>2907</v>
      </c>
      <c r="B1961" s="9" t="s">
        <v>2836</v>
      </c>
      <c r="D1961" s="54" t="s">
        <v>2916</v>
      </c>
      <c r="E1961" s="12" t="s">
        <v>1293</v>
      </c>
      <c r="H1961" s="9">
        <v>2.25</v>
      </c>
      <c r="J1961" s="36">
        <v>7.0000000000000001E-3</v>
      </c>
      <c r="K1961" s="61" t="s">
        <v>3215</v>
      </c>
      <c r="M1961" s="63">
        <f t="shared" si="27"/>
        <v>7.0000000000000001E-3</v>
      </c>
      <c r="O1961" s="39">
        <v>-29.3</v>
      </c>
    </row>
    <row r="1962" spans="1:15" ht="16" x14ac:dyDescent="0.2">
      <c r="A1962" s="9" t="s">
        <v>2907</v>
      </c>
      <c r="B1962" s="9" t="s">
        <v>2836</v>
      </c>
      <c r="D1962" s="54" t="s">
        <v>2917</v>
      </c>
      <c r="E1962" s="12" t="s">
        <v>1293</v>
      </c>
      <c r="H1962" s="9">
        <v>2.2589999999999999</v>
      </c>
      <c r="J1962" s="36">
        <v>7.0000000000000001E-3</v>
      </c>
      <c r="K1962" s="61" t="s">
        <v>3215</v>
      </c>
      <c r="M1962" s="63">
        <f t="shared" si="27"/>
        <v>7.0000000000000001E-3</v>
      </c>
      <c r="O1962" s="39">
        <v>-26.7</v>
      </c>
    </row>
    <row r="1963" spans="1:15" ht="16" x14ac:dyDescent="0.2">
      <c r="A1963" s="9" t="s">
        <v>2907</v>
      </c>
      <c r="B1963" s="9" t="s">
        <v>2836</v>
      </c>
      <c r="D1963" s="54" t="s">
        <v>2918</v>
      </c>
      <c r="E1963" s="12" t="s">
        <v>129</v>
      </c>
      <c r="H1963" s="9">
        <v>2.2999999999999998</v>
      </c>
      <c r="J1963" s="36">
        <v>6.7000000000000004E-2</v>
      </c>
      <c r="K1963" s="61" t="s">
        <v>3215</v>
      </c>
      <c r="M1963" s="63">
        <f t="shared" si="27"/>
        <v>6.7000000000000004E-2</v>
      </c>
      <c r="O1963" s="39">
        <v>-31.2</v>
      </c>
    </row>
    <row r="1964" spans="1:15" ht="16" x14ac:dyDescent="0.2">
      <c r="A1964" s="9" t="s">
        <v>2907</v>
      </c>
      <c r="B1964" s="9" t="s">
        <v>2836</v>
      </c>
      <c r="D1964" s="54" t="s">
        <v>2918</v>
      </c>
      <c r="E1964" s="12" t="s">
        <v>128</v>
      </c>
      <c r="H1964" s="9">
        <v>2.2999999999999998</v>
      </c>
      <c r="J1964" s="36">
        <v>0.438</v>
      </c>
      <c r="K1964" s="61" t="s">
        <v>3215</v>
      </c>
      <c r="M1964" s="63">
        <f t="shared" si="27"/>
        <v>0.438</v>
      </c>
      <c r="O1964" s="39">
        <v>-37.299999999999997</v>
      </c>
    </row>
    <row r="1965" spans="1:15" ht="16" x14ac:dyDescent="0.2">
      <c r="A1965" s="9" t="s">
        <v>2907</v>
      </c>
      <c r="B1965" s="9" t="s">
        <v>2836</v>
      </c>
      <c r="D1965" s="54" t="s">
        <v>2918</v>
      </c>
      <c r="E1965" s="12" t="s">
        <v>128</v>
      </c>
      <c r="H1965" s="9">
        <v>2.2999999999999998</v>
      </c>
      <c r="J1965" s="36">
        <v>1.0880000000000001</v>
      </c>
      <c r="K1965" s="61" t="s">
        <v>3215</v>
      </c>
      <c r="M1965" s="63">
        <f t="shared" si="27"/>
        <v>1.0880000000000001</v>
      </c>
      <c r="O1965" s="39">
        <v>-37.299999999999997</v>
      </c>
    </row>
    <row r="1966" spans="1:15" ht="16" x14ac:dyDescent="0.2">
      <c r="A1966" s="9" t="s">
        <v>2907</v>
      </c>
      <c r="B1966" s="9" t="s">
        <v>2836</v>
      </c>
      <c r="D1966" s="54" t="s">
        <v>2918</v>
      </c>
      <c r="E1966" s="12" t="s">
        <v>128</v>
      </c>
      <c r="H1966" s="9">
        <v>2.2999999999999998</v>
      </c>
      <c r="J1966" s="36">
        <v>0.25600000000000001</v>
      </c>
      <c r="K1966" s="61" t="s">
        <v>3215</v>
      </c>
      <c r="M1966" s="63">
        <f t="shared" si="27"/>
        <v>0.25600000000000001</v>
      </c>
      <c r="O1966" s="39">
        <v>-35.1</v>
      </c>
    </row>
    <row r="1967" spans="1:15" ht="16" x14ac:dyDescent="0.2">
      <c r="A1967" s="9" t="s">
        <v>2907</v>
      </c>
      <c r="B1967" s="9" t="s">
        <v>2836</v>
      </c>
      <c r="D1967" s="54" t="s">
        <v>2918</v>
      </c>
      <c r="E1967" s="12" t="s">
        <v>128</v>
      </c>
      <c r="H1967" s="9">
        <v>2.2999999999999998</v>
      </c>
      <c r="J1967" s="36">
        <v>0.127</v>
      </c>
      <c r="K1967" s="61" t="s">
        <v>3215</v>
      </c>
      <c r="M1967" s="63">
        <f t="shared" si="27"/>
        <v>0.127</v>
      </c>
      <c r="O1967" s="39">
        <v>-38.1</v>
      </c>
    </row>
    <row r="1968" spans="1:15" ht="16" x14ac:dyDescent="0.2">
      <c r="A1968" s="9" t="s">
        <v>2907</v>
      </c>
      <c r="B1968" s="9" t="s">
        <v>2836</v>
      </c>
      <c r="D1968" s="54" t="s">
        <v>2919</v>
      </c>
      <c r="E1968" s="12" t="s">
        <v>129</v>
      </c>
      <c r="H1968" s="9">
        <v>2.2999999999999998</v>
      </c>
      <c r="J1968" s="36">
        <v>3.0000000000000001E-3</v>
      </c>
      <c r="K1968" s="61" t="s">
        <v>3215</v>
      </c>
      <c r="M1968" s="63">
        <f t="shared" si="27"/>
        <v>3.0000000000000001E-3</v>
      </c>
      <c r="O1968" s="39">
        <v>-26.7</v>
      </c>
    </row>
    <row r="1969" spans="1:15" ht="16" x14ac:dyDescent="0.2">
      <c r="A1969" s="9" t="s">
        <v>2907</v>
      </c>
      <c r="B1969" s="9" t="s">
        <v>2836</v>
      </c>
      <c r="D1969" s="54" t="s">
        <v>2919</v>
      </c>
      <c r="E1969" s="12" t="s">
        <v>129</v>
      </c>
      <c r="H1969" s="9">
        <v>2.2999999999999998</v>
      </c>
      <c r="J1969" s="36">
        <v>7.0000000000000001E-3</v>
      </c>
      <c r="K1969" s="61" t="s">
        <v>3215</v>
      </c>
      <c r="M1969" s="63">
        <f t="shared" si="27"/>
        <v>7.0000000000000001E-3</v>
      </c>
      <c r="O1969" s="39">
        <v>-18.5</v>
      </c>
    </row>
    <row r="1970" spans="1:15" ht="16" x14ac:dyDescent="0.2">
      <c r="A1970" s="9" t="s">
        <v>2907</v>
      </c>
      <c r="B1970" s="9" t="s">
        <v>2836</v>
      </c>
      <c r="D1970" s="54" t="s">
        <v>2920</v>
      </c>
      <c r="E1970" s="12" t="s">
        <v>1275</v>
      </c>
      <c r="H1970" s="9">
        <v>2.3250000000000002</v>
      </c>
      <c r="J1970" s="36">
        <v>0.08</v>
      </c>
      <c r="K1970" s="61" t="s">
        <v>3215</v>
      </c>
      <c r="M1970" s="63">
        <f t="shared" si="27"/>
        <v>0.08</v>
      </c>
      <c r="O1970" s="39">
        <v>-38.5</v>
      </c>
    </row>
    <row r="1971" spans="1:15" ht="16" x14ac:dyDescent="0.2">
      <c r="A1971" s="9" t="s">
        <v>2907</v>
      </c>
      <c r="B1971" s="9" t="s">
        <v>2836</v>
      </c>
      <c r="D1971" s="54" t="s">
        <v>2920</v>
      </c>
      <c r="E1971" s="12" t="s">
        <v>6</v>
      </c>
      <c r="H1971" s="9">
        <v>2.3250000000000002</v>
      </c>
      <c r="J1971" s="36">
        <v>8.5999999999999993E-2</v>
      </c>
      <c r="K1971" s="61" t="s">
        <v>3215</v>
      </c>
      <c r="M1971" s="63">
        <f t="shared" si="27"/>
        <v>8.5999999999999993E-2</v>
      </c>
      <c r="O1971" s="39">
        <v>-36.799999999999997</v>
      </c>
    </row>
    <row r="1972" spans="1:15" ht="16" x14ac:dyDescent="0.2">
      <c r="A1972" s="9" t="s">
        <v>2907</v>
      </c>
      <c r="B1972" s="9" t="s">
        <v>2836</v>
      </c>
      <c r="D1972" s="54" t="s">
        <v>2921</v>
      </c>
      <c r="E1972" s="12" t="s">
        <v>255</v>
      </c>
      <c r="H1972" s="9">
        <v>2.35</v>
      </c>
      <c r="J1972" s="36">
        <v>3.7999999999999999E-2</v>
      </c>
      <c r="K1972" s="61" t="s">
        <v>3215</v>
      </c>
      <c r="M1972" s="63">
        <f t="shared" si="27"/>
        <v>3.7999999999999999E-2</v>
      </c>
      <c r="O1972" s="39">
        <v>-34.1</v>
      </c>
    </row>
    <row r="1973" spans="1:15" ht="16" x14ac:dyDescent="0.2">
      <c r="A1973" s="9" t="s">
        <v>2907</v>
      </c>
      <c r="B1973" s="9" t="s">
        <v>2836</v>
      </c>
      <c r="D1973" s="54" t="s">
        <v>2922</v>
      </c>
      <c r="E1973" s="12" t="s">
        <v>6</v>
      </c>
      <c r="H1973" s="9">
        <v>2.4</v>
      </c>
      <c r="J1973" s="36">
        <v>2.1999999999999999E-2</v>
      </c>
      <c r="K1973" s="61" t="s">
        <v>3215</v>
      </c>
      <c r="M1973" s="63">
        <f t="shared" si="27"/>
        <v>2.1999999999999999E-2</v>
      </c>
      <c r="O1973" s="39">
        <v>-32</v>
      </c>
    </row>
    <row r="1974" spans="1:15" ht="16" x14ac:dyDescent="0.2">
      <c r="A1974" s="9" t="s">
        <v>2907</v>
      </c>
      <c r="B1974" s="9" t="s">
        <v>2836</v>
      </c>
      <c r="D1974" s="54" t="s">
        <v>2923</v>
      </c>
      <c r="E1974" s="12" t="s">
        <v>1293</v>
      </c>
      <c r="H1974" s="9">
        <v>2.4</v>
      </c>
      <c r="J1974" s="36">
        <v>5.0000000000000001E-3</v>
      </c>
      <c r="K1974" s="61" t="s">
        <v>3215</v>
      </c>
      <c r="M1974" s="63">
        <f t="shared" si="27"/>
        <v>5.0000000000000001E-3</v>
      </c>
      <c r="O1974" s="39">
        <v>-29</v>
      </c>
    </row>
    <row r="1975" spans="1:15" ht="16" x14ac:dyDescent="0.2">
      <c r="A1975" s="9" t="s">
        <v>2907</v>
      </c>
      <c r="B1975" s="9" t="s">
        <v>2836</v>
      </c>
      <c r="D1975" s="54" t="s">
        <v>2923</v>
      </c>
      <c r="E1975" s="12" t="s">
        <v>1293</v>
      </c>
      <c r="H1975" s="9">
        <v>2.4</v>
      </c>
      <c r="J1975" s="36">
        <v>8.9999999999999993E-3</v>
      </c>
      <c r="K1975" s="61" t="s">
        <v>3215</v>
      </c>
      <c r="M1975" s="63">
        <f t="shared" si="27"/>
        <v>8.9999999999999993E-3</v>
      </c>
      <c r="O1975" s="39">
        <v>-31.4</v>
      </c>
    </row>
    <row r="1976" spans="1:15" ht="16" x14ac:dyDescent="0.2">
      <c r="A1976" s="9" t="s">
        <v>2907</v>
      </c>
      <c r="B1976" s="9" t="s">
        <v>2836</v>
      </c>
      <c r="D1976" s="54" t="s">
        <v>2923</v>
      </c>
      <c r="E1976" s="12" t="s">
        <v>1797</v>
      </c>
      <c r="H1976" s="9">
        <v>2.4</v>
      </c>
      <c r="J1976" s="36">
        <v>3.0000000000000001E-3</v>
      </c>
      <c r="K1976" s="61" t="s">
        <v>3215</v>
      </c>
      <c r="M1976" s="63">
        <f t="shared" si="27"/>
        <v>3.0000000000000001E-3</v>
      </c>
      <c r="O1976" s="39">
        <v>-26.1</v>
      </c>
    </row>
    <row r="1977" spans="1:15" ht="16" x14ac:dyDescent="0.2">
      <c r="A1977" s="9" t="s">
        <v>2907</v>
      </c>
      <c r="B1977" s="9" t="s">
        <v>2836</v>
      </c>
      <c r="D1977" s="54" t="s">
        <v>2924</v>
      </c>
      <c r="E1977" s="12" t="s">
        <v>1797</v>
      </c>
      <c r="H1977" s="9">
        <v>2.4</v>
      </c>
      <c r="J1977" s="36">
        <v>6.0000000000000001E-3</v>
      </c>
      <c r="K1977" s="61" t="s">
        <v>3215</v>
      </c>
      <c r="M1977" s="63">
        <f t="shared" si="27"/>
        <v>6.0000000000000001E-3</v>
      </c>
      <c r="O1977" s="39">
        <v>-25.6</v>
      </c>
    </row>
    <row r="1978" spans="1:15" ht="16" x14ac:dyDescent="0.2">
      <c r="A1978" s="9" t="s">
        <v>2907</v>
      </c>
      <c r="B1978" s="9" t="s">
        <v>2836</v>
      </c>
      <c r="D1978" s="54" t="s">
        <v>2924</v>
      </c>
      <c r="E1978" s="12" t="s">
        <v>1293</v>
      </c>
      <c r="H1978" s="9">
        <v>2.4</v>
      </c>
      <c r="J1978" s="36">
        <v>0.08</v>
      </c>
      <c r="K1978" s="61" t="s">
        <v>3215</v>
      </c>
      <c r="M1978" s="63">
        <f t="shared" si="27"/>
        <v>0.08</v>
      </c>
      <c r="O1978" s="39">
        <v>-28.7</v>
      </c>
    </row>
    <row r="1979" spans="1:15" ht="16" x14ac:dyDescent="0.2">
      <c r="A1979" s="9" t="s">
        <v>2907</v>
      </c>
      <c r="B1979" s="9" t="s">
        <v>2836</v>
      </c>
      <c r="D1979" s="54" t="s">
        <v>2924</v>
      </c>
      <c r="E1979" s="12" t="s">
        <v>1293</v>
      </c>
      <c r="H1979" s="9">
        <v>2.4</v>
      </c>
      <c r="J1979" s="36">
        <v>0.01</v>
      </c>
      <c r="K1979" s="61" t="s">
        <v>3215</v>
      </c>
      <c r="M1979" s="63">
        <f t="shared" si="27"/>
        <v>0.01</v>
      </c>
      <c r="O1979" s="39">
        <v>-30.5</v>
      </c>
    </row>
    <row r="1980" spans="1:15" ht="16" x14ac:dyDescent="0.2">
      <c r="A1980" s="9" t="s">
        <v>2907</v>
      </c>
      <c r="B1980" s="9" t="s">
        <v>2836</v>
      </c>
      <c r="D1980" s="54" t="s">
        <v>2924</v>
      </c>
      <c r="E1980" s="12" t="s">
        <v>1293</v>
      </c>
      <c r="H1980" s="9">
        <v>2.4</v>
      </c>
      <c r="J1980" s="36">
        <v>1.4E-2</v>
      </c>
      <c r="K1980" s="61" t="s">
        <v>3215</v>
      </c>
      <c r="M1980" s="63">
        <f t="shared" si="27"/>
        <v>1.4E-2</v>
      </c>
      <c r="O1980" s="39">
        <v>-35.1</v>
      </c>
    </row>
    <row r="1981" spans="1:15" ht="16" x14ac:dyDescent="0.2">
      <c r="A1981" s="9" t="s">
        <v>2907</v>
      </c>
      <c r="B1981" s="9" t="s">
        <v>2836</v>
      </c>
      <c r="D1981" s="54" t="s">
        <v>2924</v>
      </c>
      <c r="E1981" s="12" t="s">
        <v>128</v>
      </c>
      <c r="H1981" s="9">
        <v>2.4</v>
      </c>
      <c r="J1981" s="36">
        <v>1.4E-2</v>
      </c>
      <c r="K1981" s="61" t="s">
        <v>3215</v>
      </c>
      <c r="M1981" s="63">
        <f t="shared" si="27"/>
        <v>1.4E-2</v>
      </c>
      <c r="O1981" s="39">
        <v>-25.2</v>
      </c>
    </row>
    <row r="1982" spans="1:15" ht="16" x14ac:dyDescent="0.2">
      <c r="A1982" s="9" t="s">
        <v>2907</v>
      </c>
      <c r="B1982" s="9" t="s">
        <v>2836</v>
      </c>
      <c r="D1982" s="54" t="s">
        <v>2924</v>
      </c>
      <c r="E1982" s="12" t="s">
        <v>128</v>
      </c>
      <c r="H1982" s="9">
        <v>2.4</v>
      </c>
      <c r="J1982" s="36">
        <v>8.0000000000000002E-3</v>
      </c>
      <c r="K1982" s="61" t="s">
        <v>3215</v>
      </c>
      <c r="M1982" s="63">
        <f t="shared" si="27"/>
        <v>8.0000000000000002E-3</v>
      </c>
      <c r="O1982" s="39">
        <v>-29.5</v>
      </c>
    </row>
    <row r="1983" spans="1:15" ht="16" x14ac:dyDescent="0.2">
      <c r="A1983" s="9" t="s">
        <v>2907</v>
      </c>
      <c r="B1983" s="9" t="s">
        <v>2836</v>
      </c>
      <c r="D1983" s="54" t="s">
        <v>2925</v>
      </c>
      <c r="E1983" s="12" t="s">
        <v>6</v>
      </c>
      <c r="H1983" s="9">
        <v>2.4500000000000002</v>
      </c>
      <c r="J1983" s="36">
        <v>8.2000000000000003E-2</v>
      </c>
      <c r="K1983" s="61" t="s">
        <v>3215</v>
      </c>
      <c r="M1983" s="63">
        <f t="shared" si="27"/>
        <v>8.2000000000000003E-2</v>
      </c>
      <c r="O1983" s="39">
        <v>-34.5</v>
      </c>
    </row>
    <row r="1984" spans="1:15" ht="16" x14ac:dyDescent="0.2">
      <c r="A1984" s="9" t="s">
        <v>2907</v>
      </c>
      <c r="B1984" s="9" t="s">
        <v>2836</v>
      </c>
      <c r="D1984" s="54" t="s">
        <v>2925</v>
      </c>
      <c r="E1984" s="12" t="s">
        <v>6</v>
      </c>
      <c r="H1984" s="9">
        <v>2.4500000000000002</v>
      </c>
      <c r="J1984" s="36">
        <v>5.3999999999999999E-2</v>
      </c>
      <c r="K1984" s="61" t="s">
        <v>3215</v>
      </c>
      <c r="M1984" s="63">
        <f t="shared" si="27"/>
        <v>5.3999999999999999E-2</v>
      </c>
      <c r="O1984" s="39">
        <v>-26.5</v>
      </c>
    </row>
    <row r="1985" spans="1:15" ht="16" x14ac:dyDescent="0.2">
      <c r="A1985" s="9" t="s">
        <v>2907</v>
      </c>
      <c r="B1985" s="9" t="s">
        <v>2836</v>
      </c>
      <c r="D1985" s="54" t="s">
        <v>2925</v>
      </c>
      <c r="E1985" s="12" t="s">
        <v>6</v>
      </c>
      <c r="H1985" s="9">
        <v>2.4500000000000002</v>
      </c>
      <c r="J1985" s="36">
        <v>7.0999999999999994E-2</v>
      </c>
      <c r="K1985" s="61" t="s">
        <v>3215</v>
      </c>
      <c r="M1985" s="63">
        <f t="shared" si="27"/>
        <v>7.0999999999999994E-2</v>
      </c>
      <c r="O1985" s="39">
        <v>-36.200000000000003</v>
      </c>
    </row>
    <row r="1986" spans="1:15" ht="16" x14ac:dyDescent="0.2">
      <c r="A1986" s="9" t="s">
        <v>2907</v>
      </c>
      <c r="B1986" s="9" t="s">
        <v>2836</v>
      </c>
      <c r="D1986" s="54" t="s">
        <v>2925</v>
      </c>
      <c r="E1986" s="12" t="s">
        <v>129</v>
      </c>
      <c r="H1986" s="9">
        <v>2.4500000000000002</v>
      </c>
      <c r="J1986" s="36">
        <v>0.23500000000000001</v>
      </c>
      <c r="K1986" s="61" t="s">
        <v>3215</v>
      </c>
      <c r="M1986" s="63">
        <f t="shared" si="27"/>
        <v>0.23500000000000001</v>
      </c>
      <c r="O1986" s="39">
        <v>-32.200000000000003</v>
      </c>
    </row>
    <row r="1987" spans="1:15" ht="16" x14ac:dyDescent="0.2">
      <c r="A1987" s="9" t="s">
        <v>2907</v>
      </c>
      <c r="B1987" s="9" t="s">
        <v>2836</v>
      </c>
      <c r="D1987" s="54" t="s">
        <v>2925</v>
      </c>
      <c r="E1987" s="12" t="s">
        <v>129</v>
      </c>
      <c r="H1987" s="9">
        <v>2.4500000000000002</v>
      </c>
      <c r="J1987" s="36">
        <v>0.26500000000000001</v>
      </c>
      <c r="K1987" s="61" t="s">
        <v>3215</v>
      </c>
      <c r="M1987" s="63">
        <f t="shared" si="27"/>
        <v>0.26500000000000001</v>
      </c>
      <c r="O1987" s="39">
        <v>-32.799999999999997</v>
      </c>
    </row>
    <row r="1988" spans="1:15" ht="16" x14ac:dyDescent="0.2">
      <c r="A1988" s="9" t="s">
        <v>2907</v>
      </c>
      <c r="B1988" s="9" t="s">
        <v>2836</v>
      </c>
      <c r="D1988" s="54" t="s">
        <v>2925</v>
      </c>
      <c r="E1988" s="12" t="s">
        <v>129</v>
      </c>
      <c r="H1988" s="9">
        <v>2.4500000000000002</v>
      </c>
      <c r="J1988" s="36">
        <v>0.17800000000000002</v>
      </c>
      <c r="K1988" s="61" t="s">
        <v>3215</v>
      </c>
      <c r="M1988" s="63">
        <f t="shared" si="27"/>
        <v>0.17800000000000002</v>
      </c>
      <c r="O1988" s="39">
        <v>-34.799999999999997</v>
      </c>
    </row>
    <row r="1989" spans="1:15" ht="16" x14ac:dyDescent="0.2">
      <c r="A1989" s="9" t="s">
        <v>2907</v>
      </c>
      <c r="B1989" s="9" t="s">
        <v>2836</v>
      </c>
      <c r="D1989" s="54" t="s">
        <v>2925</v>
      </c>
      <c r="E1989" s="12" t="s">
        <v>6</v>
      </c>
      <c r="H1989" s="9">
        <v>2.4500000000000002</v>
      </c>
      <c r="J1989" s="36">
        <v>5.2000000000000005E-2</v>
      </c>
      <c r="K1989" s="61" t="s">
        <v>3215</v>
      </c>
      <c r="M1989" s="63">
        <f t="shared" si="27"/>
        <v>5.2000000000000005E-2</v>
      </c>
      <c r="O1989" s="39">
        <v>-35.4</v>
      </c>
    </row>
    <row r="1990" spans="1:15" ht="16" x14ac:dyDescent="0.2">
      <c r="A1990" s="9" t="s">
        <v>2907</v>
      </c>
      <c r="B1990" s="9" t="s">
        <v>2836</v>
      </c>
      <c r="D1990" s="54" t="s">
        <v>2925</v>
      </c>
      <c r="E1990" s="12" t="s">
        <v>129</v>
      </c>
      <c r="H1990" s="9">
        <v>2.4500000000000002</v>
      </c>
      <c r="J1990" s="36">
        <v>5.2000000000000005E-2</v>
      </c>
      <c r="K1990" s="61" t="s">
        <v>3215</v>
      </c>
      <c r="M1990" s="63">
        <f t="shared" si="27"/>
        <v>5.2000000000000005E-2</v>
      </c>
      <c r="O1990" s="39">
        <v>-33.1</v>
      </c>
    </row>
    <row r="1991" spans="1:15" ht="16" x14ac:dyDescent="0.2">
      <c r="A1991" s="9" t="s">
        <v>2907</v>
      </c>
      <c r="B1991" s="9" t="s">
        <v>2836</v>
      </c>
      <c r="D1991" s="54" t="s">
        <v>2925</v>
      </c>
      <c r="E1991" s="12" t="s">
        <v>129</v>
      </c>
      <c r="H1991" s="9">
        <v>2.4500000000000002</v>
      </c>
      <c r="J1991" s="36">
        <v>0.16899999999999998</v>
      </c>
      <c r="K1991" s="61" t="s">
        <v>3215</v>
      </c>
      <c r="M1991" s="63">
        <f t="shared" si="27"/>
        <v>0.16899999999999998</v>
      </c>
      <c r="O1991" s="39">
        <v>-35</v>
      </c>
    </row>
    <row r="1992" spans="1:15" ht="16" x14ac:dyDescent="0.2">
      <c r="A1992" s="9" t="s">
        <v>2907</v>
      </c>
      <c r="B1992" s="9" t="s">
        <v>2836</v>
      </c>
      <c r="D1992" s="54" t="s">
        <v>2925</v>
      </c>
      <c r="E1992" s="12" t="s">
        <v>129</v>
      </c>
      <c r="H1992" s="9">
        <v>2.4500000000000002</v>
      </c>
      <c r="J1992" s="36">
        <v>0.20200000000000001</v>
      </c>
      <c r="K1992" s="61" t="s">
        <v>3215</v>
      </c>
      <c r="M1992" s="63">
        <f t="shared" si="27"/>
        <v>0.20200000000000001</v>
      </c>
      <c r="O1992" s="39">
        <v>-34.4</v>
      </c>
    </row>
    <row r="1993" spans="1:15" ht="16" x14ac:dyDescent="0.2">
      <c r="A1993" s="9" t="s">
        <v>2907</v>
      </c>
      <c r="B1993" s="9" t="s">
        <v>2836</v>
      </c>
      <c r="D1993" s="54" t="s">
        <v>2925</v>
      </c>
      <c r="E1993" s="12" t="s">
        <v>129</v>
      </c>
      <c r="H1993" s="9">
        <v>2.4500000000000002</v>
      </c>
      <c r="J1993" s="36">
        <v>7.5999999999999998E-2</v>
      </c>
      <c r="K1993" s="61" t="s">
        <v>3215</v>
      </c>
      <c r="M1993" s="63">
        <f t="shared" si="27"/>
        <v>7.5999999999999998E-2</v>
      </c>
      <c r="O1993" s="39">
        <v>-32.200000000000003</v>
      </c>
    </row>
    <row r="1994" spans="1:15" ht="16" x14ac:dyDescent="0.2">
      <c r="A1994" s="9" t="s">
        <v>2907</v>
      </c>
      <c r="B1994" s="9" t="s">
        <v>2836</v>
      </c>
      <c r="D1994" s="54" t="s">
        <v>2925</v>
      </c>
      <c r="E1994" s="12" t="s">
        <v>129</v>
      </c>
      <c r="H1994" s="9">
        <v>2.4500000000000002</v>
      </c>
      <c r="J1994" s="36">
        <v>0.13200000000000001</v>
      </c>
      <c r="K1994" s="61" t="s">
        <v>3215</v>
      </c>
      <c r="M1994" s="63">
        <f t="shared" si="27"/>
        <v>0.13200000000000001</v>
      </c>
      <c r="O1994" s="39">
        <v>-33.1</v>
      </c>
    </row>
    <row r="1995" spans="1:15" ht="16" x14ac:dyDescent="0.2">
      <c r="A1995" s="9" t="s">
        <v>2907</v>
      </c>
      <c r="B1995" s="9" t="s">
        <v>2836</v>
      </c>
      <c r="D1995" s="54" t="s">
        <v>2925</v>
      </c>
      <c r="E1995" s="12" t="s">
        <v>129</v>
      </c>
      <c r="H1995" s="9">
        <v>2.4500000000000002</v>
      </c>
      <c r="J1995" s="36">
        <v>0.16799999999999998</v>
      </c>
      <c r="K1995" s="61" t="s">
        <v>3215</v>
      </c>
      <c r="M1995" s="63">
        <f t="shared" si="27"/>
        <v>0.16799999999999998</v>
      </c>
      <c r="O1995" s="39">
        <v>-34</v>
      </c>
    </row>
    <row r="1996" spans="1:15" ht="16" x14ac:dyDescent="0.2">
      <c r="A1996" s="9" t="s">
        <v>2907</v>
      </c>
      <c r="B1996" s="9" t="s">
        <v>2836</v>
      </c>
      <c r="D1996" s="54" t="s">
        <v>2925</v>
      </c>
      <c r="E1996" s="12" t="s">
        <v>129</v>
      </c>
      <c r="H1996" s="9">
        <v>2.4500000000000002</v>
      </c>
      <c r="J1996" s="36">
        <v>4.4999999999999998E-2</v>
      </c>
      <c r="K1996" s="61" t="s">
        <v>3215</v>
      </c>
      <c r="M1996" s="63">
        <f t="shared" si="27"/>
        <v>4.4999999999999998E-2</v>
      </c>
      <c r="O1996" s="39">
        <v>-34.200000000000003</v>
      </c>
    </row>
    <row r="1997" spans="1:15" ht="16" x14ac:dyDescent="0.2">
      <c r="A1997" s="9" t="s">
        <v>2907</v>
      </c>
      <c r="B1997" s="9" t="s">
        <v>2836</v>
      </c>
      <c r="D1997" s="54" t="s">
        <v>2925</v>
      </c>
      <c r="E1997" s="12" t="s">
        <v>129</v>
      </c>
      <c r="H1997" s="9">
        <v>2.4500000000000002</v>
      </c>
      <c r="J1997" s="36">
        <v>0.13899999999999998</v>
      </c>
      <c r="K1997" s="61" t="s">
        <v>3215</v>
      </c>
      <c r="M1997" s="63">
        <f t="shared" si="27"/>
        <v>0.13899999999999998</v>
      </c>
      <c r="O1997" s="39">
        <v>-36.299999999999997</v>
      </c>
    </row>
    <row r="1998" spans="1:15" ht="16" x14ac:dyDescent="0.2">
      <c r="A1998" s="9" t="s">
        <v>2907</v>
      </c>
      <c r="B1998" s="9" t="s">
        <v>2836</v>
      </c>
      <c r="D1998" s="54" t="s">
        <v>2925</v>
      </c>
      <c r="E1998" s="12" t="s">
        <v>128</v>
      </c>
      <c r="H1998" s="9">
        <v>2.4500000000000002</v>
      </c>
      <c r="J1998" s="36">
        <v>2.069</v>
      </c>
      <c r="K1998" s="61" t="s">
        <v>3215</v>
      </c>
      <c r="M1998" s="63">
        <f t="shared" si="27"/>
        <v>2.069</v>
      </c>
      <c r="O1998" s="39">
        <v>-40.5</v>
      </c>
    </row>
    <row r="1999" spans="1:15" ht="16" x14ac:dyDescent="0.2">
      <c r="A1999" s="9" t="s">
        <v>2907</v>
      </c>
      <c r="B1999" s="9" t="s">
        <v>2836</v>
      </c>
      <c r="D1999" s="54" t="s">
        <v>2925</v>
      </c>
      <c r="E1999" s="12" t="s">
        <v>128</v>
      </c>
      <c r="H1999" s="9">
        <v>2.4500000000000002</v>
      </c>
      <c r="J1999" s="36">
        <v>2.113</v>
      </c>
      <c r="K1999" s="61" t="s">
        <v>3215</v>
      </c>
      <c r="M1999" s="63">
        <f t="shared" si="27"/>
        <v>2.113</v>
      </c>
      <c r="O1999" s="39">
        <v>-37.5</v>
      </c>
    </row>
    <row r="2000" spans="1:15" ht="16" x14ac:dyDescent="0.2">
      <c r="A2000" s="9" t="s">
        <v>2907</v>
      </c>
      <c r="B2000" s="9" t="s">
        <v>2836</v>
      </c>
      <c r="D2000" s="54" t="s">
        <v>2925</v>
      </c>
      <c r="E2000" s="12" t="s">
        <v>128</v>
      </c>
      <c r="H2000" s="9">
        <v>2.4500000000000002</v>
      </c>
      <c r="J2000" s="36">
        <v>2.4350000000000001</v>
      </c>
      <c r="K2000" s="61" t="s">
        <v>3215</v>
      </c>
      <c r="M2000" s="63">
        <f t="shared" si="27"/>
        <v>2.4350000000000001</v>
      </c>
      <c r="O2000" s="39">
        <v>-39.299999999999997</v>
      </c>
    </row>
    <row r="2001" spans="1:15" ht="16" x14ac:dyDescent="0.2">
      <c r="A2001" s="9" t="s">
        <v>2907</v>
      </c>
      <c r="B2001" s="9" t="s">
        <v>2836</v>
      </c>
      <c r="D2001" s="54" t="s">
        <v>2926</v>
      </c>
      <c r="E2001" s="12" t="s">
        <v>6</v>
      </c>
      <c r="H2001" s="9">
        <v>2.5</v>
      </c>
      <c r="J2001" s="36">
        <v>0.05</v>
      </c>
      <c r="K2001" s="61" t="s">
        <v>3215</v>
      </c>
      <c r="M2001" s="63">
        <f t="shared" si="27"/>
        <v>0.05</v>
      </c>
      <c r="O2001" s="39">
        <v>-24.1</v>
      </c>
    </row>
    <row r="2002" spans="1:15" ht="16" x14ac:dyDescent="0.2">
      <c r="A2002" s="9" t="s">
        <v>2907</v>
      </c>
      <c r="B2002" s="9" t="s">
        <v>2836</v>
      </c>
      <c r="D2002" s="54" t="s">
        <v>2926</v>
      </c>
      <c r="E2002" s="12" t="s">
        <v>6</v>
      </c>
      <c r="H2002" s="9">
        <v>2.5</v>
      </c>
      <c r="J2002" s="36">
        <v>0.04</v>
      </c>
      <c r="K2002" s="61" t="s">
        <v>3215</v>
      </c>
      <c r="M2002" s="63">
        <f t="shared" si="27"/>
        <v>0.04</v>
      </c>
      <c r="O2002" s="39">
        <v>-15.3</v>
      </c>
    </row>
    <row r="2003" spans="1:15" ht="16" x14ac:dyDescent="0.2">
      <c r="A2003" s="9" t="s">
        <v>2907</v>
      </c>
      <c r="B2003" s="9" t="s">
        <v>2836</v>
      </c>
      <c r="D2003" s="54" t="s">
        <v>2927</v>
      </c>
      <c r="E2003" s="12" t="s">
        <v>128</v>
      </c>
      <c r="H2003" s="9">
        <v>2.65</v>
      </c>
      <c r="J2003" s="36">
        <v>0.91500000000000004</v>
      </c>
      <c r="K2003" s="61" t="s">
        <v>3215</v>
      </c>
      <c r="M2003" s="63">
        <f t="shared" si="27"/>
        <v>0.91500000000000004</v>
      </c>
      <c r="O2003" s="39">
        <v>-48.6</v>
      </c>
    </row>
    <row r="2004" spans="1:15" ht="16" x14ac:dyDescent="0.2">
      <c r="A2004" s="9" t="s">
        <v>2907</v>
      </c>
      <c r="B2004" s="9" t="s">
        <v>2836</v>
      </c>
      <c r="D2004" s="54" t="s">
        <v>2927</v>
      </c>
      <c r="E2004" s="12" t="s">
        <v>128</v>
      </c>
      <c r="H2004" s="9">
        <v>2.65</v>
      </c>
      <c r="J2004" s="36">
        <v>0.13</v>
      </c>
      <c r="K2004" s="61" t="s">
        <v>3215</v>
      </c>
      <c r="M2004" s="63">
        <f t="shared" si="27"/>
        <v>0.13</v>
      </c>
      <c r="O2004" s="39">
        <v>-42.9</v>
      </c>
    </row>
    <row r="2005" spans="1:15" ht="16" x14ac:dyDescent="0.2">
      <c r="A2005" s="9" t="s">
        <v>2907</v>
      </c>
      <c r="B2005" s="9" t="s">
        <v>2836</v>
      </c>
      <c r="D2005" s="54" t="s">
        <v>2928</v>
      </c>
      <c r="E2005" s="12" t="s">
        <v>6</v>
      </c>
      <c r="H2005" s="9">
        <v>2.65</v>
      </c>
      <c r="J2005" s="36">
        <v>6.9000000000000006E-2</v>
      </c>
      <c r="K2005" s="61" t="s">
        <v>3215</v>
      </c>
      <c r="M2005" s="63">
        <f t="shared" si="27"/>
        <v>6.9000000000000006E-2</v>
      </c>
      <c r="O2005" s="39">
        <v>-43.1</v>
      </c>
    </row>
    <row r="2006" spans="1:15" ht="16" x14ac:dyDescent="0.2">
      <c r="A2006" s="9" t="s">
        <v>2907</v>
      </c>
      <c r="B2006" s="9" t="s">
        <v>2836</v>
      </c>
      <c r="D2006" s="54" t="s">
        <v>2929</v>
      </c>
      <c r="E2006" s="12" t="s">
        <v>6</v>
      </c>
      <c r="H2006" s="9">
        <v>2.65</v>
      </c>
      <c r="J2006" s="36">
        <v>1.3000000000000001E-2</v>
      </c>
      <c r="K2006" s="61" t="s">
        <v>3215</v>
      </c>
      <c r="M2006" s="63">
        <f t="shared" si="27"/>
        <v>1.3000000000000001E-2</v>
      </c>
      <c r="O2006" s="39">
        <v>-39.5</v>
      </c>
    </row>
    <row r="2007" spans="1:15" ht="16" x14ac:dyDescent="0.2">
      <c r="A2007" s="9" t="s">
        <v>2907</v>
      </c>
      <c r="B2007" s="9" t="s">
        <v>2836</v>
      </c>
      <c r="D2007" s="54" t="s">
        <v>2929</v>
      </c>
      <c r="E2007" s="12" t="s">
        <v>6</v>
      </c>
      <c r="H2007" s="9">
        <v>2.65</v>
      </c>
      <c r="J2007" s="36">
        <v>8.0000000000000002E-3</v>
      </c>
      <c r="K2007" s="61" t="s">
        <v>3215</v>
      </c>
      <c r="M2007" s="63">
        <f t="shared" si="27"/>
        <v>8.0000000000000002E-3</v>
      </c>
      <c r="O2007" s="39">
        <v>-24.6</v>
      </c>
    </row>
    <row r="2008" spans="1:15" ht="16" x14ac:dyDescent="0.2">
      <c r="A2008" s="9" t="s">
        <v>2907</v>
      </c>
      <c r="B2008" s="9" t="s">
        <v>2836</v>
      </c>
      <c r="D2008" s="54" t="s">
        <v>2929</v>
      </c>
      <c r="E2008" s="12" t="s">
        <v>128</v>
      </c>
      <c r="H2008" s="9">
        <v>2.65</v>
      </c>
      <c r="J2008" s="36">
        <v>2.3E-2</v>
      </c>
      <c r="K2008" s="61" t="s">
        <v>3215</v>
      </c>
      <c r="M2008" s="63">
        <f t="shared" si="27"/>
        <v>2.3E-2</v>
      </c>
      <c r="O2008" s="39">
        <v>-20.5</v>
      </c>
    </row>
    <row r="2009" spans="1:15" ht="16" x14ac:dyDescent="0.2">
      <c r="A2009" s="9" t="s">
        <v>2907</v>
      </c>
      <c r="B2009" s="9" t="s">
        <v>2836</v>
      </c>
      <c r="D2009" s="54" t="s">
        <v>2929</v>
      </c>
      <c r="E2009" s="12" t="s">
        <v>6</v>
      </c>
      <c r="H2009" s="9">
        <v>2.65</v>
      </c>
      <c r="J2009" s="36">
        <v>0.01</v>
      </c>
      <c r="K2009" s="61" t="s">
        <v>3215</v>
      </c>
      <c r="M2009" s="63">
        <f t="shared" si="27"/>
        <v>0.01</v>
      </c>
      <c r="O2009" s="39">
        <v>-28.7</v>
      </c>
    </row>
    <row r="2010" spans="1:15" ht="16" x14ac:dyDescent="0.2">
      <c r="A2010" s="9" t="s">
        <v>2907</v>
      </c>
      <c r="B2010" s="9" t="s">
        <v>2836</v>
      </c>
      <c r="D2010" s="54" t="s">
        <v>2930</v>
      </c>
      <c r="E2010" s="12" t="s">
        <v>1797</v>
      </c>
      <c r="H2010" s="9">
        <v>2.65</v>
      </c>
      <c r="J2010" s="36">
        <v>2.7E-2</v>
      </c>
      <c r="K2010" s="61" t="s">
        <v>3215</v>
      </c>
      <c r="M2010" s="63">
        <f t="shared" si="27"/>
        <v>2.7E-2</v>
      </c>
      <c r="O2010" s="39">
        <v>-36.5</v>
      </c>
    </row>
    <row r="2011" spans="1:15" ht="16" x14ac:dyDescent="0.2">
      <c r="A2011" s="9" t="s">
        <v>2907</v>
      </c>
      <c r="B2011" s="9" t="s">
        <v>2836</v>
      </c>
      <c r="D2011" s="54" t="s">
        <v>2930</v>
      </c>
      <c r="E2011" s="12" t="s">
        <v>129</v>
      </c>
      <c r="H2011" s="9">
        <v>2.65</v>
      </c>
      <c r="J2011" s="36">
        <v>7.000000000000001E-3</v>
      </c>
      <c r="K2011" s="61" t="s">
        <v>3215</v>
      </c>
      <c r="M2011" s="63">
        <f t="shared" si="27"/>
        <v>7.000000000000001E-3</v>
      </c>
      <c r="O2011" s="39">
        <v>-27.8</v>
      </c>
    </row>
    <row r="2012" spans="1:15" ht="16" x14ac:dyDescent="0.2">
      <c r="A2012" s="9" t="s">
        <v>2907</v>
      </c>
      <c r="B2012" s="9" t="s">
        <v>2836</v>
      </c>
      <c r="D2012" s="54" t="s">
        <v>2930</v>
      </c>
      <c r="E2012" s="12" t="s">
        <v>129</v>
      </c>
      <c r="H2012" s="9">
        <v>2.65</v>
      </c>
      <c r="J2012" s="36">
        <v>8.0000000000000002E-3</v>
      </c>
      <c r="K2012" s="61" t="s">
        <v>3215</v>
      </c>
      <c r="M2012" s="63">
        <f t="shared" si="27"/>
        <v>8.0000000000000002E-3</v>
      </c>
      <c r="O2012" s="39">
        <v>-30.9</v>
      </c>
    </row>
    <row r="2013" spans="1:15" ht="16" x14ac:dyDescent="0.2">
      <c r="A2013" s="9" t="s">
        <v>2907</v>
      </c>
      <c r="B2013" s="9" t="s">
        <v>2836</v>
      </c>
      <c r="D2013" s="54" t="s">
        <v>2931</v>
      </c>
      <c r="E2013" s="12" t="s">
        <v>2953</v>
      </c>
      <c r="H2013" s="9">
        <v>2.67</v>
      </c>
      <c r="J2013" s="36">
        <v>8.9999999999999993E-3</v>
      </c>
      <c r="K2013" s="61" t="s">
        <v>3215</v>
      </c>
      <c r="M2013" s="63">
        <f t="shared" ref="M2013:M2076" si="28">J2013</f>
        <v>8.9999999999999993E-3</v>
      </c>
      <c r="O2013" s="39">
        <v>-31.9</v>
      </c>
    </row>
    <row r="2014" spans="1:15" ht="32" x14ac:dyDescent="0.2">
      <c r="A2014" s="9" t="s">
        <v>2907</v>
      </c>
      <c r="B2014" s="9" t="s">
        <v>2836</v>
      </c>
      <c r="D2014" s="54" t="s">
        <v>2932</v>
      </c>
      <c r="E2014" s="12" t="s">
        <v>128</v>
      </c>
      <c r="H2014" s="9">
        <v>2.67</v>
      </c>
      <c r="J2014" s="36">
        <v>8.0000000000000002E-3</v>
      </c>
      <c r="K2014" s="61" t="s">
        <v>3215</v>
      </c>
      <c r="M2014" s="63">
        <f t="shared" si="28"/>
        <v>8.0000000000000002E-3</v>
      </c>
      <c r="O2014" s="39">
        <v>-23.7</v>
      </c>
    </row>
    <row r="2015" spans="1:15" ht="16" x14ac:dyDescent="0.2">
      <c r="A2015" s="9" t="s">
        <v>2907</v>
      </c>
      <c r="B2015" s="9" t="s">
        <v>2836</v>
      </c>
      <c r="D2015" s="54" t="s">
        <v>2933</v>
      </c>
      <c r="E2015" s="12" t="s">
        <v>129</v>
      </c>
      <c r="H2015" s="9">
        <v>2.7</v>
      </c>
      <c r="J2015" s="36">
        <v>8.5999999999999993E-2</v>
      </c>
      <c r="K2015" s="61" t="s">
        <v>3215</v>
      </c>
      <c r="M2015" s="63">
        <f t="shared" si="28"/>
        <v>8.5999999999999993E-2</v>
      </c>
      <c r="O2015" s="39">
        <v>-53.2</v>
      </c>
    </row>
    <row r="2016" spans="1:15" ht="16" x14ac:dyDescent="0.2">
      <c r="A2016" s="9" t="s">
        <v>2907</v>
      </c>
      <c r="B2016" s="9" t="s">
        <v>2836</v>
      </c>
      <c r="D2016" s="54" t="s">
        <v>2934</v>
      </c>
      <c r="E2016" s="12" t="s">
        <v>6</v>
      </c>
      <c r="H2016" s="9">
        <v>2.7050000000000001</v>
      </c>
      <c r="J2016" s="36">
        <v>3.7999999999999999E-2</v>
      </c>
      <c r="K2016" s="61" t="s">
        <v>3215</v>
      </c>
      <c r="M2016" s="63">
        <f t="shared" si="28"/>
        <v>3.7999999999999999E-2</v>
      </c>
      <c r="O2016" s="39">
        <v>-32.5</v>
      </c>
    </row>
    <row r="2017" spans="1:15" ht="16" x14ac:dyDescent="0.2">
      <c r="A2017" s="9" t="s">
        <v>2907</v>
      </c>
      <c r="B2017" s="9" t="s">
        <v>2836</v>
      </c>
      <c r="D2017" s="54" t="s">
        <v>2935</v>
      </c>
      <c r="E2017" s="12" t="s">
        <v>3027</v>
      </c>
      <c r="H2017" s="9">
        <v>2.71</v>
      </c>
      <c r="J2017" s="36">
        <v>13.33</v>
      </c>
      <c r="K2017" s="61" t="s">
        <v>3215</v>
      </c>
      <c r="M2017" s="63">
        <f t="shared" si="28"/>
        <v>13.33</v>
      </c>
      <c r="O2017" s="39">
        <v>-37</v>
      </c>
    </row>
    <row r="2018" spans="1:15" ht="16" x14ac:dyDescent="0.2">
      <c r="A2018" s="9" t="s">
        <v>2907</v>
      </c>
      <c r="B2018" s="9" t="s">
        <v>2836</v>
      </c>
      <c r="D2018" s="54" t="s">
        <v>2935</v>
      </c>
      <c r="E2018" s="12" t="s">
        <v>1797</v>
      </c>
      <c r="H2018" s="9">
        <v>2.71</v>
      </c>
      <c r="J2018" s="36">
        <v>8.9999999999999993E-3</v>
      </c>
      <c r="K2018" s="61" t="s">
        <v>3215</v>
      </c>
      <c r="M2018" s="63">
        <f t="shared" si="28"/>
        <v>8.9999999999999993E-3</v>
      </c>
      <c r="O2018" s="39">
        <v>-25.2</v>
      </c>
    </row>
    <row r="2019" spans="1:15" ht="16" x14ac:dyDescent="0.2">
      <c r="A2019" s="9" t="s">
        <v>2907</v>
      </c>
      <c r="B2019" s="9" t="s">
        <v>2836</v>
      </c>
      <c r="D2019" s="54" t="s">
        <v>2935</v>
      </c>
      <c r="E2019" s="12" t="s">
        <v>3027</v>
      </c>
      <c r="H2019" s="9">
        <v>2.71</v>
      </c>
      <c r="J2019" s="36">
        <v>9.782</v>
      </c>
      <c r="K2019" s="61" t="s">
        <v>3215</v>
      </c>
      <c r="M2019" s="63">
        <f t="shared" si="28"/>
        <v>9.782</v>
      </c>
      <c r="O2019" s="39">
        <v>-38.799999999999997</v>
      </c>
    </row>
    <row r="2020" spans="1:15" ht="16" x14ac:dyDescent="0.2">
      <c r="A2020" s="9" t="s">
        <v>2907</v>
      </c>
      <c r="B2020" s="9" t="s">
        <v>2836</v>
      </c>
      <c r="D2020" s="54" t="s">
        <v>2935</v>
      </c>
      <c r="E2020" s="12" t="s">
        <v>128</v>
      </c>
      <c r="H2020" s="9">
        <v>2.71</v>
      </c>
      <c r="J2020" s="36">
        <v>2.4E-2</v>
      </c>
      <c r="K2020" s="61" t="s">
        <v>3215</v>
      </c>
      <c r="M2020" s="63">
        <f t="shared" si="28"/>
        <v>2.4E-2</v>
      </c>
      <c r="O2020" s="39">
        <v>-30.6</v>
      </c>
    </row>
    <row r="2021" spans="1:15" ht="16" x14ac:dyDescent="0.2">
      <c r="A2021" s="9" t="s">
        <v>2907</v>
      </c>
      <c r="B2021" s="9" t="s">
        <v>2836</v>
      </c>
      <c r="D2021" s="54" t="s">
        <v>2936</v>
      </c>
      <c r="E2021" s="12" t="s">
        <v>128</v>
      </c>
      <c r="H2021" s="9">
        <v>2.71</v>
      </c>
      <c r="J2021" s="36">
        <v>0.13700000000000001</v>
      </c>
      <c r="K2021" s="61" t="s">
        <v>3215</v>
      </c>
      <c r="M2021" s="63">
        <f t="shared" si="28"/>
        <v>0.13700000000000001</v>
      </c>
      <c r="O2021" s="39">
        <v>-36.700000000000003</v>
      </c>
    </row>
    <row r="2022" spans="1:15" ht="16" x14ac:dyDescent="0.2">
      <c r="A2022" s="9" t="s">
        <v>2907</v>
      </c>
      <c r="B2022" s="9" t="s">
        <v>2836</v>
      </c>
      <c r="D2022" s="54" t="s">
        <v>2937</v>
      </c>
      <c r="E2022" s="12" t="s">
        <v>128</v>
      </c>
      <c r="H2022" s="9">
        <v>2.71</v>
      </c>
      <c r="J2022" s="36">
        <v>8.0000000000000002E-3</v>
      </c>
      <c r="K2022" s="61" t="s">
        <v>3215</v>
      </c>
      <c r="M2022" s="63">
        <f t="shared" si="28"/>
        <v>8.0000000000000002E-3</v>
      </c>
      <c r="O2022" s="39">
        <v>-24.3</v>
      </c>
    </row>
    <row r="2023" spans="1:15" ht="16" x14ac:dyDescent="0.2">
      <c r="A2023" s="9" t="s">
        <v>2907</v>
      </c>
      <c r="B2023" s="9" t="s">
        <v>2836</v>
      </c>
      <c r="D2023" s="54" t="s">
        <v>2937</v>
      </c>
      <c r="E2023" s="12" t="s">
        <v>128</v>
      </c>
      <c r="H2023" s="9">
        <v>2.71</v>
      </c>
      <c r="J2023" s="36">
        <v>3.2000000000000001E-2</v>
      </c>
      <c r="K2023" s="61" t="s">
        <v>3215</v>
      </c>
      <c r="M2023" s="63">
        <f t="shared" si="28"/>
        <v>3.2000000000000001E-2</v>
      </c>
      <c r="O2023" s="39">
        <v>-32.4</v>
      </c>
    </row>
    <row r="2024" spans="1:15" ht="16" x14ac:dyDescent="0.2">
      <c r="A2024" s="9" t="s">
        <v>2907</v>
      </c>
      <c r="B2024" s="9" t="s">
        <v>2836</v>
      </c>
      <c r="D2024" s="54" t="s">
        <v>2589</v>
      </c>
      <c r="E2024" s="12" t="s">
        <v>128</v>
      </c>
      <c r="H2024" s="9">
        <v>2.71</v>
      </c>
      <c r="J2024" s="36">
        <v>5.0000000000000001E-3</v>
      </c>
      <c r="K2024" s="61" t="s">
        <v>3215</v>
      </c>
      <c r="M2024" s="63">
        <f t="shared" si="28"/>
        <v>5.0000000000000001E-3</v>
      </c>
      <c r="O2024" s="39">
        <v>-24.9</v>
      </c>
    </row>
    <row r="2025" spans="1:15" ht="16" x14ac:dyDescent="0.2">
      <c r="A2025" s="9" t="s">
        <v>2907</v>
      </c>
      <c r="B2025" s="9" t="s">
        <v>2836</v>
      </c>
      <c r="D2025" s="54" t="s">
        <v>2938</v>
      </c>
      <c r="E2025" s="12" t="s">
        <v>128</v>
      </c>
      <c r="H2025" s="9">
        <v>2.72</v>
      </c>
      <c r="J2025" s="36">
        <v>0.27700000000000002</v>
      </c>
      <c r="K2025" s="61" t="s">
        <v>3215</v>
      </c>
      <c r="M2025" s="63">
        <f t="shared" si="28"/>
        <v>0.27700000000000002</v>
      </c>
      <c r="O2025" s="39">
        <v>-37.299999999999997</v>
      </c>
    </row>
    <row r="2026" spans="1:15" ht="16" x14ac:dyDescent="0.2">
      <c r="A2026" s="9" t="s">
        <v>2907</v>
      </c>
      <c r="B2026" s="9" t="s">
        <v>2836</v>
      </c>
      <c r="D2026" s="54" t="s">
        <v>2938</v>
      </c>
      <c r="E2026" s="12" t="s">
        <v>128</v>
      </c>
      <c r="H2026" s="9">
        <v>2.72</v>
      </c>
      <c r="J2026" s="36">
        <v>4.0000000000000001E-3</v>
      </c>
      <c r="K2026" s="61" t="s">
        <v>3215</v>
      </c>
      <c r="M2026" s="63">
        <f t="shared" si="28"/>
        <v>4.0000000000000001E-3</v>
      </c>
      <c r="O2026" s="39">
        <v>-25.3</v>
      </c>
    </row>
    <row r="2027" spans="1:15" ht="16" x14ac:dyDescent="0.2">
      <c r="A2027" s="9" t="s">
        <v>2907</v>
      </c>
      <c r="B2027" s="9" t="s">
        <v>2836</v>
      </c>
      <c r="D2027" s="54" t="s">
        <v>2939</v>
      </c>
      <c r="E2027" s="12" t="s">
        <v>6</v>
      </c>
      <c r="H2027" s="9">
        <v>2.7349999999999999</v>
      </c>
      <c r="J2027" s="36">
        <v>1.7999999999999999E-2</v>
      </c>
      <c r="K2027" s="61" t="s">
        <v>3215</v>
      </c>
      <c r="M2027" s="63">
        <f t="shared" si="28"/>
        <v>1.7999999999999999E-2</v>
      </c>
      <c r="O2027" s="39">
        <v>-45.9</v>
      </c>
    </row>
    <row r="2028" spans="1:15" ht="16" x14ac:dyDescent="0.2">
      <c r="A2028" s="9" t="s">
        <v>2907</v>
      </c>
      <c r="B2028" s="9" t="s">
        <v>2836</v>
      </c>
      <c r="D2028" s="54" t="s">
        <v>2939</v>
      </c>
      <c r="E2028" s="12" t="s">
        <v>6</v>
      </c>
      <c r="H2028" s="9">
        <v>2.7349999999999999</v>
      </c>
      <c r="J2028" s="36">
        <v>8.8999999999999996E-2</v>
      </c>
      <c r="K2028" s="61" t="s">
        <v>3215</v>
      </c>
      <c r="M2028" s="63">
        <f t="shared" si="28"/>
        <v>8.8999999999999996E-2</v>
      </c>
      <c r="O2028" s="39">
        <v>-46.7</v>
      </c>
    </row>
    <row r="2029" spans="1:15" ht="16" x14ac:dyDescent="0.2">
      <c r="A2029" s="9" t="s">
        <v>2907</v>
      </c>
      <c r="B2029" s="9" t="s">
        <v>2836</v>
      </c>
      <c r="D2029" s="54" t="s">
        <v>2940</v>
      </c>
      <c r="E2029" s="12" t="s">
        <v>129</v>
      </c>
      <c r="H2029" s="9">
        <v>2.74</v>
      </c>
      <c r="J2029" s="36">
        <v>8.1000000000000003E-2</v>
      </c>
      <c r="K2029" s="61" t="s">
        <v>3215</v>
      </c>
      <c r="M2029" s="63">
        <f t="shared" si="28"/>
        <v>8.1000000000000003E-2</v>
      </c>
      <c r="O2029" s="39">
        <v>-55.8</v>
      </c>
    </row>
    <row r="2030" spans="1:15" ht="16" x14ac:dyDescent="0.2">
      <c r="A2030" s="9" t="s">
        <v>2907</v>
      </c>
      <c r="B2030" s="9" t="s">
        <v>2836</v>
      </c>
      <c r="D2030" s="54" t="s">
        <v>2941</v>
      </c>
      <c r="E2030" s="12" t="s">
        <v>128</v>
      </c>
      <c r="H2030" s="9">
        <v>2.75</v>
      </c>
      <c r="J2030" s="36">
        <v>8.0000000000000002E-3</v>
      </c>
      <c r="K2030" s="61" t="s">
        <v>3215</v>
      </c>
      <c r="M2030" s="63">
        <f t="shared" si="28"/>
        <v>8.0000000000000002E-3</v>
      </c>
      <c r="O2030" s="39">
        <v>-23.7</v>
      </c>
    </row>
    <row r="2031" spans="1:15" ht="32" x14ac:dyDescent="0.2">
      <c r="A2031" s="9" t="s">
        <v>2907</v>
      </c>
      <c r="B2031" s="9" t="s">
        <v>2836</v>
      </c>
      <c r="D2031" s="54" t="s">
        <v>2942</v>
      </c>
      <c r="E2031" s="12" t="s">
        <v>1275</v>
      </c>
      <c r="H2031" s="9">
        <v>2.75</v>
      </c>
      <c r="J2031" s="36">
        <v>5.6000000000000001E-2</v>
      </c>
      <c r="K2031" s="61" t="s">
        <v>3215</v>
      </c>
      <c r="M2031" s="63">
        <f t="shared" si="28"/>
        <v>5.6000000000000001E-2</v>
      </c>
      <c r="O2031" s="39">
        <v>-50.7</v>
      </c>
    </row>
    <row r="2032" spans="1:15" ht="32" x14ac:dyDescent="0.2">
      <c r="A2032" s="9" t="s">
        <v>2907</v>
      </c>
      <c r="B2032" s="9" t="s">
        <v>2836</v>
      </c>
      <c r="D2032" s="54" t="s">
        <v>2942</v>
      </c>
      <c r="E2032" s="12" t="s">
        <v>1275</v>
      </c>
      <c r="H2032" s="9">
        <v>2.75</v>
      </c>
      <c r="J2032" s="36">
        <v>4.5999999999999999E-2</v>
      </c>
      <c r="K2032" s="61" t="s">
        <v>3215</v>
      </c>
      <c r="M2032" s="63">
        <f t="shared" si="28"/>
        <v>4.5999999999999999E-2</v>
      </c>
      <c r="O2032" s="39">
        <v>-52.2</v>
      </c>
    </row>
    <row r="2033" spans="1:15" ht="32" x14ac:dyDescent="0.2">
      <c r="A2033" s="9" t="s">
        <v>2907</v>
      </c>
      <c r="B2033" s="9" t="s">
        <v>2836</v>
      </c>
      <c r="D2033" s="54" t="s">
        <v>2942</v>
      </c>
      <c r="E2033" s="12" t="s">
        <v>6</v>
      </c>
      <c r="H2033" s="9">
        <v>2.75</v>
      </c>
      <c r="J2033" s="36">
        <v>2.5999999999999999E-2</v>
      </c>
      <c r="K2033" s="61" t="s">
        <v>3215</v>
      </c>
      <c r="M2033" s="63">
        <f t="shared" si="28"/>
        <v>2.5999999999999999E-2</v>
      </c>
      <c r="O2033" s="39">
        <v>-47.8</v>
      </c>
    </row>
    <row r="2034" spans="1:15" ht="16" x14ac:dyDescent="0.2">
      <c r="A2034" s="9" t="s">
        <v>2907</v>
      </c>
      <c r="B2034" s="9" t="s">
        <v>2836</v>
      </c>
      <c r="D2034" s="54" t="s">
        <v>2943</v>
      </c>
      <c r="E2034" s="12" t="s">
        <v>129</v>
      </c>
      <c r="H2034" s="9">
        <v>2.75</v>
      </c>
      <c r="J2034" s="36">
        <v>5.0000000000000001E-3</v>
      </c>
      <c r="K2034" s="61" t="s">
        <v>3215</v>
      </c>
      <c r="M2034" s="63">
        <f t="shared" si="28"/>
        <v>5.0000000000000001E-3</v>
      </c>
      <c r="O2034" s="39">
        <v>-28.5</v>
      </c>
    </row>
    <row r="2035" spans="1:15" ht="16" x14ac:dyDescent="0.2">
      <c r="A2035" s="9" t="s">
        <v>2907</v>
      </c>
      <c r="B2035" s="9" t="s">
        <v>2836</v>
      </c>
      <c r="D2035" s="54" t="s">
        <v>2943</v>
      </c>
      <c r="E2035" s="12" t="s">
        <v>1797</v>
      </c>
      <c r="H2035" s="9">
        <v>2.75</v>
      </c>
      <c r="J2035" s="36">
        <v>6.3E-2</v>
      </c>
      <c r="K2035" s="61" t="s">
        <v>3215</v>
      </c>
      <c r="M2035" s="63">
        <f t="shared" si="28"/>
        <v>6.3E-2</v>
      </c>
      <c r="O2035" s="39">
        <v>-36.200000000000003</v>
      </c>
    </row>
    <row r="2036" spans="1:15" ht="16" x14ac:dyDescent="0.2">
      <c r="A2036" s="9" t="s">
        <v>2907</v>
      </c>
      <c r="B2036" s="9" t="s">
        <v>2836</v>
      </c>
      <c r="D2036" s="54" t="s">
        <v>2943</v>
      </c>
      <c r="E2036" s="12" t="s">
        <v>129</v>
      </c>
      <c r="H2036" s="9">
        <v>2.75</v>
      </c>
      <c r="J2036" s="36">
        <v>4.2999999999999997E-2</v>
      </c>
      <c r="K2036" s="61" t="s">
        <v>3215</v>
      </c>
      <c r="M2036" s="63">
        <f t="shared" si="28"/>
        <v>4.2999999999999997E-2</v>
      </c>
      <c r="O2036" s="39">
        <v>-50.7</v>
      </c>
    </row>
    <row r="2037" spans="1:15" ht="16" x14ac:dyDescent="0.2">
      <c r="A2037" s="9" t="s">
        <v>2907</v>
      </c>
      <c r="B2037" s="9" t="s">
        <v>2836</v>
      </c>
      <c r="D2037" s="54" t="s">
        <v>2943</v>
      </c>
      <c r="E2037" s="12" t="s">
        <v>128</v>
      </c>
      <c r="H2037" s="9">
        <v>2.75</v>
      </c>
      <c r="J2037" s="36">
        <v>0.18</v>
      </c>
      <c r="K2037" s="61" t="s">
        <v>3215</v>
      </c>
      <c r="M2037" s="63">
        <f t="shared" si="28"/>
        <v>0.18</v>
      </c>
      <c r="O2037" s="39">
        <v>-60.9</v>
      </c>
    </row>
    <row r="2038" spans="1:15" ht="16" x14ac:dyDescent="0.2">
      <c r="A2038" s="9" t="s">
        <v>2907</v>
      </c>
      <c r="B2038" s="9" t="s">
        <v>2836</v>
      </c>
      <c r="D2038" s="54" t="s">
        <v>2943</v>
      </c>
      <c r="E2038" s="12" t="s">
        <v>1275</v>
      </c>
      <c r="H2038" s="9">
        <v>2.75</v>
      </c>
      <c r="J2038" s="36">
        <v>4.2999999999999997E-2</v>
      </c>
      <c r="K2038" s="61" t="s">
        <v>3215</v>
      </c>
      <c r="M2038" s="63">
        <f t="shared" si="28"/>
        <v>4.2999999999999997E-2</v>
      </c>
      <c r="O2038" s="39">
        <v>-53.5</v>
      </c>
    </row>
    <row r="2039" spans="1:15" ht="16" x14ac:dyDescent="0.2">
      <c r="A2039" s="9" t="s">
        <v>2907</v>
      </c>
      <c r="B2039" s="9" t="s">
        <v>2836</v>
      </c>
      <c r="D2039" s="54" t="s">
        <v>2943</v>
      </c>
      <c r="E2039" s="12" t="s">
        <v>129</v>
      </c>
      <c r="H2039" s="9">
        <v>2.75</v>
      </c>
      <c r="J2039" s="36">
        <v>1.7999999999999999E-2</v>
      </c>
      <c r="K2039" s="61" t="s">
        <v>3215</v>
      </c>
      <c r="M2039" s="63">
        <f t="shared" si="28"/>
        <v>1.7999999999999999E-2</v>
      </c>
      <c r="O2039" s="39">
        <v>-43.1</v>
      </c>
    </row>
    <row r="2040" spans="1:15" ht="16" x14ac:dyDescent="0.2">
      <c r="A2040" s="9" t="s">
        <v>2907</v>
      </c>
      <c r="B2040" s="9" t="s">
        <v>2836</v>
      </c>
      <c r="D2040" s="54" t="s">
        <v>2943</v>
      </c>
      <c r="E2040" s="12" t="s">
        <v>129</v>
      </c>
      <c r="H2040" s="9">
        <v>2.75</v>
      </c>
      <c r="J2040" s="36">
        <v>4.9000000000000002E-2</v>
      </c>
      <c r="K2040" s="61" t="s">
        <v>3215</v>
      </c>
      <c r="M2040" s="63">
        <f t="shared" si="28"/>
        <v>4.9000000000000002E-2</v>
      </c>
      <c r="O2040" s="39">
        <v>-48.2</v>
      </c>
    </row>
    <row r="2041" spans="1:15" ht="16" x14ac:dyDescent="0.2">
      <c r="A2041" s="9" t="s">
        <v>2907</v>
      </c>
      <c r="B2041" s="9" t="s">
        <v>2836</v>
      </c>
      <c r="D2041" s="54" t="s">
        <v>2943</v>
      </c>
      <c r="E2041" s="12" t="s">
        <v>129</v>
      </c>
      <c r="H2041" s="9">
        <v>2.75</v>
      </c>
      <c r="J2041" s="36">
        <v>4.4999999999999998E-2</v>
      </c>
      <c r="K2041" s="61" t="s">
        <v>3215</v>
      </c>
      <c r="M2041" s="63">
        <f t="shared" si="28"/>
        <v>4.4999999999999998E-2</v>
      </c>
      <c r="O2041" s="39">
        <v>-48.9</v>
      </c>
    </row>
    <row r="2042" spans="1:15" ht="16" x14ac:dyDescent="0.2">
      <c r="A2042" s="9" t="s">
        <v>2907</v>
      </c>
      <c r="B2042" s="9" t="s">
        <v>2836</v>
      </c>
      <c r="D2042" s="54" t="s">
        <v>2943</v>
      </c>
      <c r="E2042" s="12" t="s">
        <v>129</v>
      </c>
      <c r="H2042" s="9">
        <v>2.75</v>
      </c>
      <c r="J2042" s="36">
        <v>4.7999999999999994E-2</v>
      </c>
      <c r="K2042" s="61" t="s">
        <v>3215</v>
      </c>
      <c r="M2042" s="63">
        <f t="shared" si="28"/>
        <v>4.7999999999999994E-2</v>
      </c>
      <c r="O2042" s="39">
        <v>-49.8</v>
      </c>
    </row>
    <row r="2043" spans="1:15" ht="16" x14ac:dyDescent="0.2">
      <c r="A2043" s="9" t="s">
        <v>2907</v>
      </c>
      <c r="B2043" s="9" t="s">
        <v>2836</v>
      </c>
      <c r="D2043" s="54" t="s">
        <v>2944</v>
      </c>
      <c r="E2043" s="12" t="s">
        <v>129</v>
      </c>
      <c r="H2043" s="9">
        <v>2.7679999999999998</v>
      </c>
      <c r="J2043" s="36">
        <v>3.7999999999999999E-2</v>
      </c>
      <c r="K2043" s="61" t="s">
        <v>3215</v>
      </c>
      <c r="M2043" s="63">
        <f t="shared" si="28"/>
        <v>3.7999999999999999E-2</v>
      </c>
      <c r="O2043" s="39">
        <v>-37.299999999999997</v>
      </c>
    </row>
    <row r="2044" spans="1:15" ht="16" x14ac:dyDescent="0.2">
      <c r="A2044" s="9" t="s">
        <v>2907</v>
      </c>
      <c r="B2044" s="9" t="s">
        <v>2836</v>
      </c>
      <c r="D2044" s="54" t="s">
        <v>2945</v>
      </c>
      <c r="E2044" s="12" t="s">
        <v>6</v>
      </c>
      <c r="H2044" s="9">
        <v>3</v>
      </c>
      <c r="J2044" s="36">
        <v>3.1E-2</v>
      </c>
      <c r="K2044" s="61" t="s">
        <v>3215</v>
      </c>
      <c r="M2044" s="63">
        <f t="shared" si="28"/>
        <v>3.1E-2</v>
      </c>
      <c r="O2044" s="39">
        <v>-17.8</v>
      </c>
    </row>
    <row r="2045" spans="1:15" ht="16" x14ac:dyDescent="0.2">
      <c r="A2045" s="9" t="s">
        <v>2907</v>
      </c>
      <c r="B2045" s="9" t="s">
        <v>2836</v>
      </c>
      <c r="D2045" s="54" t="s">
        <v>2945</v>
      </c>
      <c r="E2045" s="12" t="s">
        <v>129</v>
      </c>
      <c r="H2045" s="9">
        <v>3</v>
      </c>
      <c r="J2045" s="36">
        <v>5.0000000000000001E-3</v>
      </c>
      <c r="K2045" s="61" t="s">
        <v>3215</v>
      </c>
      <c r="M2045" s="63">
        <f t="shared" si="28"/>
        <v>5.0000000000000001E-3</v>
      </c>
      <c r="O2045" s="39">
        <v>-28.1</v>
      </c>
    </row>
    <row r="2046" spans="1:15" ht="16" x14ac:dyDescent="0.2">
      <c r="A2046" s="9" t="s">
        <v>2907</v>
      </c>
      <c r="B2046" s="9" t="s">
        <v>2836</v>
      </c>
      <c r="D2046" s="54" t="s">
        <v>311</v>
      </c>
      <c r="E2046" s="12" t="s">
        <v>6</v>
      </c>
      <c r="H2046" s="9">
        <v>3.2</v>
      </c>
      <c r="J2046" s="36">
        <v>8.0000000000000002E-3</v>
      </c>
      <c r="K2046" s="61" t="s">
        <v>3215</v>
      </c>
      <c r="M2046" s="63">
        <f t="shared" si="28"/>
        <v>8.0000000000000002E-3</v>
      </c>
      <c r="O2046" s="39">
        <v>-29.8</v>
      </c>
    </row>
    <row r="2047" spans="1:15" ht="16" x14ac:dyDescent="0.2">
      <c r="A2047" s="9" t="s">
        <v>2907</v>
      </c>
      <c r="B2047" s="9" t="s">
        <v>2836</v>
      </c>
      <c r="D2047" s="54" t="s">
        <v>2946</v>
      </c>
      <c r="E2047" s="12" t="s">
        <v>6</v>
      </c>
      <c r="H2047" s="9">
        <v>3.3</v>
      </c>
      <c r="J2047" s="36">
        <v>0.01</v>
      </c>
      <c r="K2047" s="61" t="s">
        <v>3215</v>
      </c>
      <c r="M2047" s="63">
        <f t="shared" si="28"/>
        <v>0.01</v>
      </c>
      <c r="O2047" s="39">
        <v>-26.3</v>
      </c>
    </row>
    <row r="2048" spans="1:15" ht="16" x14ac:dyDescent="0.2">
      <c r="A2048" s="9" t="s">
        <v>2907</v>
      </c>
      <c r="B2048" s="9" t="s">
        <v>2836</v>
      </c>
      <c r="D2048" s="54" t="s">
        <v>2946</v>
      </c>
      <c r="E2048" s="12" t="s">
        <v>128</v>
      </c>
      <c r="H2048" s="9">
        <v>3.3</v>
      </c>
      <c r="J2048" s="36">
        <v>5.6000000000000001E-2</v>
      </c>
      <c r="K2048" s="61" t="s">
        <v>3215</v>
      </c>
      <c r="M2048" s="63">
        <f t="shared" si="28"/>
        <v>5.6000000000000001E-2</v>
      </c>
      <c r="O2048" s="39">
        <v>-28.6</v>
      </c>
    </row>
    <row r="2049" spans="1:15" ht="16" x14ac:dyDescent="0.2">
      <c r="A2049" s="9" t="s">
        <v>2907</v>
      </c>
      <c r="B2049" s="9" t="s">
        <v>2836</v>
      </c>
      <c r="D2049" s="54" t="s">
        <v>2947</v>
      </c>
      <c r="E2049" s="12" t="s">
        <v>6</v>
      </c>
      <c r="H2049" s="9">
        <v>3.3</v>
      </c>
      <c r="J2049" s="36">
        <v>0.217</v>
      </c>
      <c r="K2049" s="61" t="s">
        <v>3215</v>
      </c>
      <c r="M2049" s="63">
        <f t="shared" si="28"/>
        <v>0.217</v>
      </c>
      <c r="O2049" s="39">
        <v>-30.9</v>
      </c>
    </row>
    <row r="2050" spans="1:15" ht="16" x14ac:dyDescent="0.2">
      <c r="A2050" s="9" t="s">
        <v>2907</v>
      </c>
      <c r="B2050" s="9" t="s">
        <v>2836</v>
      </c>
      <c r="D2050" s="54" t="s">
        <v>2947</v>
      </c>
      <c r="E2050" s="12" t="s">
        <v>6</v>
      </c>
      <c r="H2050" s="9">
        <v>3.3</v>
      </c>
      <c r="J2050" s="36">
        <v>0.38599999999999995</v>
      </c>
      <c r="K2050" s="61" t="s">
        <v>3215</v>
      </c>
      <c r="M2050" s="63">
        <f t="shared" si="28"/>
        <v>0.38599999999999995</v>
      </c>
      <c r="O2050" s="39">
        <v>-30.5</v>
      </c>
    </row>
    <row r="2051" spans="1:15" ht="16" x14ac:dyDescent="0.2">
      <c r="A2051" s="9" t="s">
        <v>2907</v>
      </c>
      <c r="B2051" s="9" t="s">
        <v>2836</v>
      </c>
      <c r="D2051" s="54" t="s">
        <v>2947</v>
      </c>
      <c r="E2051" s="12" t="s">
        <v>6</v>
      </c>
      <c r="H2051" s="9">
        <v>3.3</v>
      </c>
      <c r="J2051" s="36">
        <v>0.32</v>
      </c>
      <c r="K2051" s="61" t="s">
        <v>3215</v>
      </c>
      <c r="M2051" s="63">
        <f t="shared" si="28"/>
        <v>0.32</v>
      </c>
      <c r="O2051" s="39">
        <v>-26.2</v>
      </c>
    </row>
    <row r="2052" spans="1:15" ht="16" x14ac:dyDescent="0.2">
      <c r="A2052" s="9" t="s">
        <v>2907</v>
      </c>
      <c r="B2052" s="9" t="s">
        <v>2836</v>
      </c>
      <c r="D2052" s="54" t="s">
        <v>2947</v>
      </c>
      <c r="E2052" s="12" t="s">
        <v>6</v>
      </c>
      <c r="H2052" s="9">
        <v>3.3</v>
      </c>
      <c r="J2052" s="36">
        <v>6.3E-2</v>
      </c>
      <c r="K2052" s="61" t="s">
        <v>3215</v>
      </c>
      <c r="M2052" s="63">
        <f t="shared" si="28"/>
        <v>6.3E-2</v>
      </c>
      <c r="O2052" s="39">
        <v>-33.9</v>
      </c>
    </row>
    <row r="2053" spans="1:15" ht="16" x14ac:dyDescent="0.2">
      <c r="A2053" s="9" t="s">
        <v>2907</v>
      </c>
      <c r="B2053" s="9" t="s">
        <v>2836</v>
      </c>
      <c r="D2053" s="54" t="s">
        <v>2947</v>
      </c>
      <c r="E2053" s="12" t="s">
        <v>6</v>
      </c>
      <c r="H2053" s="9">
        <v>3.3</v>
      </c>
      <c r="J2053" s="36">
        <v>0.10200000000000001</v>
      </c>
      <c r="K2053" s="61" t="s">
        <v>3215</v>
      </c>
      <c r="M2053" s="63">
        <f t="shared" si="28"/>
        <v>0.10200000000000001</v>
      </c>
      <c r="O2053" s="39">
        <v>-30.4</v>
      </c>
    </row>
    <row r="2054" spans="1:15" ht="16" x14ac:dyDescent="0.2">
      <c r="A2054" s="9" t="s">
        <v>2907</v>
      </c>
      <c r="B2054" s="9" t="s">
        <v>2836</v>
      </c>
      <c r="D2054" s="54" t="s">
        <v>2947</v>
      </c>
      <c r="E2054" s="12" t="s">
        <v>6</v>
      </c>
      <c r="H2054" s="9">
        <v>3.3</v>
      </c>
      <c r="J2054" s="36">
        <v>0.19</v>
      </c>
      <c r="K2054" s="61" t="s">
        <v>3215</v>
      </c>
      <c r="M2054" s="63">
        <f t="shared" si="28"/>
        <v>0.19</v>
      </c>
      <c r="O2054" s="39">
        <v>-33.5</v>
      </c>
    </row>
    <row r="2055" spans="1:15" ht="16" x14ac:dyDescent="0.2">
      <c r="A2055" s="9" t="s">
        <v>2907</v>
      </c>
      <c r="B2055" s="9" t="s">
        <v>2836</v>
      </c>
      <c r="D2055" s="54" t="s">
        <v>2947</v>
      </c>
      <c r="E2055" s="12" t="s">
        <v>6</v>
      </c>
      <c r="H2055" s="9">
        <v>3.3</v>
      </c>
      <c r="J2055" s="36">
        <v>0.46299999999999997</v>
      </c>
      <c r="K2055" s="61" t="s">
        <v>3215</v>
      </c>
      <c r="M2055" s="63">
        <f t="shared" si="28"/>
        <v>0.46299999999999997</v>
      </c>
      <c r="O2055" s="39">
        <v>-32.9</v>
      </c>
    </row>
    <row r="2056" spans="1:15" ht="16" x14ac:dyDescent="0.2">
      <c r="A2056" s="9" t="s">
        <v>2907</v>
      </c>
      <c r="B2056" s="9" t="s">
        <v>2836</v>
      </c>
      <c r="D2056" s="54" t="s">
        <v>2947</v>
      </c>
      <c r="E2056" s="12" t="s">
        <v>6</v>
      </c>
      <c r="H2056" s="9">
        <v>3.3</v>
      </c>
      <c r="J2056" s="36">
        <v>7.2999999999999995E-2</v>
      </c>
      <c r="K2056" s="61" t="s">
        <v>3215</v>
      </c>
      <c r="M2056" s="63">
        <f t="shared" si="28"/>
        <v>7.2999999999999995E-2</v>
      </c>
      <c r="O2056" s="39">
        <v>-36.5</v>
      </c>
    </row>
    <row r="2057" spans="1:15" ht="16" x14ac:dyDescent="0.2">
      <c r="A2057" s="9" t="s">
        <v>2907</v>
      </c>
      <c r="B2057" s="9" t="s">
        <v>2836</v>
      </c>
      <c r="D2057" s="54" t="s">
        <v>2947</v>
      </c>
      <c r="E2057" s="12" t="s">
        <v>6</v>
      </c>
      <c r="H2057" s="9">
        <v>3.3</v>
      </c>
      <c r="J2057" s="36">
        <v>1.4999999999999999E-2</v>
      </c>
      <c r="K2057" s="61" t="s">
        <v>3215</v>
      </c>
      <c r="M2057" s="63">
        <f t="shared" si="28"/>
        <v>1.4999999999999999E-2</v>
      </c>
      <c r="O2057" s="39">
        <v>-28.7</v>
      </c>
    </row>
    <row r="2058" spans="1:15" ht="16" x14ac:dyDescent="0.2">
      <c r="A2058" s="9" t="s">
        <v>2907</v>
      </c>
      <c r="B2058" s="9" t="s">
        <v>2836</v>
      </c>
      <c r="D2058" s="54" t="s">
        <v>1684</v>
      </c>
      <c r="E2058" s="12" t="s">
        <v>6</v>
      </c>
      <c r="H2058" s="9">
        <v>3.35</v>
      </c>
      <c r="J2058" s="36">
        <v>1.6E-2</v>
      </c>
      <c r="K2058" s="61" t="s">
        <v>3215</v>
      </c>
      <c r="M2058" s="63">
        <f t="shared" si="28"/>
        <v>1.6E-2</v>
      </c>
      <c r="O2058" s="39">
        <v>-30.2</v>
      </c>
    </row>
    <row r="2059" spans="1:15" ht="16" x14ac:dyDescent="0.2">
      <c r="A2059" s="9" t="s">
        <v>2907</v>
      </c>
      <c r="B2059" s="9" t="s">
        <v>2836</v>
      </c>
      <c r="D2059" s="54" t="s">
        <v>1684</v>
      </c>
      <c r="E2059" s="12" t="s">
        <v>6</v>
      </c>
      <c r="H2059" s="9">
        <v>3.35</v>
      </c>
      <c r="J2059" s="36">
        <v>0.28300000000000003</v>
      </c>
      <c r="K2059" s="61" t="s">
        <v>3215</v>
      </c>
      <c r="M2059" s="63">
        <f t="shared" si="28"/>
        <v>0.28300000000000003</v>
      </c>
      <c r="O2059" s="39">
        <v>-28.5</v>
      </c>
    </row>
    <row r="2060" spans="1:15" ht="16" x14ac:dyDescent="0.2">
      <c r="A2060" s="9" t="s">
        <v>2907</v>
      </c>
      <c r="B2060" s="9" t="s">
        <v>2836</v>
      </c>
      <c r="D2060" s="54" t="s">
        <v>1684</v>
      </c>
      <c r="E2060" s="12" t="s">
        <v>6</v>
      </c>
      <c r="H2060" s="9">
        <v>3.35</v>
      </c>
      <c r="J2060" s="36">
        <v>0.02</v>
      </c>
      <c r="K2060" s="61" t="s">
        <v>3215</v>
      </c>
      <c r="M2060" s="63">
        <f t="shared" si="28"/>
        <v>0.02</v>
      </c>
      <c r="O2060" s="39">
        <v>-27</v>
      </c>
    </row>
    <row r="2061" spans="1:15" ht="16" x14ac:dyDescent="0.2">
      <c r="A2061" s="9" t="s">
        <v>2907</v>
      </c>
      <c r="B2061" s="9" t="s">
        <v>2836</v>
      </c>
      <c r="D2061" s="54" t="s">
        <v>1684</v>
      </c>
      <c r="E2061" s="12" t="s">
        <v>6</v>
      </c>
      <c r="H2061" s="9">
        <v>3.35</v>
      </c>
      <c r="J2061" s="36">
        <v>6.2E-2</v>
      </c>
      <c r="K2061" s="61" t="s">
        <v>3215</v>
      </c>
      <c r="M2061" s="63">
        <f t="shared" si="28"/>
        <v>6.2E-2</v>
      </c>
      <c r="O2061" s="39">
        <v>-28.5</v>
      </c>
    </row>
    <row r="2062" spans="1:15" ht="16" x14ac:dyDescent="0.2">
      <c r="A2062" s="9" t="s">
        <v>2907</v>
      </c>
      <c r="B2062" s="9" t="s">
        <v>2836</v>
      </c>
      <c r="D2062" s="54" t="s">
        <v>1684</v>
      </c>
      <c r="E2062" s="12" t="s">
        <v>6</v>
      </c>
      <c r="H2062" s="9">
        <v>3.35</v>
      </c>
      <c r="J2062" s="36">
        <v>5.1000000000000004E-2</v>
      </c>
      <c r="K2062" s="61" t="s">
        <v>3215</v>
      </c>
      <c r="M2062" s="63">
        <f t="shared" si="28"/>
        <v>5.1000000000000004E-2</v>
      </c>
      <c r="O2062" s="39">
        <v>-27.7</v>
      </c>
    </row>
    <row r="2063" spans="1:15" ht="16" x14ac:dyDescent="0.2">
      <c r="A2063" s="9" t="s">
        <v>2907</v>
      </c>
      <c r="B2063" s="9" t="s">
        <v>2836</v>
      </c>
      <c r="D2063" s="54" t="s">
        <v>1684</v>
      </c>
      <c r="E2063" s="12" t="s">
        <v>6</v>
      </c>
      <c r="H2063" s="9">
        <v>3.35</v>
      </c>
      <c r="J2063" s="36">
        <v>1.4000000000000002E-2</v>
      </c>
      <c r="K2063" s="61" t="s">
        <v>3215</v>
      </c>
      <c r="M2063" s="63">
        <f t="shared" si="28"/>
        <v>1.4000000000000002E-2</v>
      </c>
      <c r="O2063" s="39">
        <v>-26.9</v>
      </c>
    </row>
    <row r="2064" spans="1:15" ht="16" x14ac:dyDescent="0.2">
      <c r="A2064" s="9" t="s">
        <v>2907</v>
      </c>
      <c r="B2064" s="9" t="s">
        <v>2836</v>
      </c>
      <c r="D2064" s="54" t="s">
        <v>1684</v>
      </c>
      <c r="E2064" s="12" t="s">
        <v>6</v>
      </c>
      <c r="H2064" s="9">
        <v>3.35</v>
      </c>
      <c r="J2064" s="36">
        <v>4.5999999999999999E-2</v>
      </c>
      <c r="K2064" s="61" t="s">
        <v>3215</v>
      </c>
      <c r="M2064" s="63">
        <f t="shared" si="28"/>
        <v>4.5999999999999999E-2</v>
      </c>
      <c r="O2064" s="39">
        <v>-32</v>
      </c>
    </row>
    <row r="2065" spans="1:15" ht="16" x14ac:dyDescent="0.2">
      <c r="A2065" s="9" t="s">
        <v>2907</v>
      </c>
      <c r="B2065" s="9" t="s">
        <v>2836</v>
      </c>
      <c r="D2065" s="54" t="s">
        <v>1684</v>
      </c>
      <c r="E2065" s="12" t="s">
        <v>6</v>
      </c>
      <c r="H2065" s="9">
        <v>3.35</v>
      </c>
      <c r="J2065" s="36">
        <v>0.107</v>
      </c>
      <c r="K2065" s="61" t="s">
        <v>3215</v>
      </c>
      <c r="M2065" s="63">
        <f t="shared" si="28"/>
        <v>0.107</v>
      </c>
      <c r="O2065" s="39">
        <v>-35.4</v>
      </c>
    </row>
    <row r="2066" spans="1:15" ht="16" x14ac:dyDescent="0.2">
      <c r="A2066" s="9" t="s">
        <v>2907</v>
      </c>
      <c r="B2066" s="9" t="s">
        <v>2836</v>
      </c>
      <c r="D2066" s="54" t="s">
        <v>2948</v>
      </c>
      <c r="E2066" s="12" t="s">
        <v>6</v>
      </c>
      <c r="H2066" s="9">
        <v>3.4</v>
      </c>
      <c r="J2066" s="36">
        <v>8.9999999999999993E-3</v>
      </c>
      <c r="K2066" s="61" t="s">
        <v>3215</v>
      </c>
      <c r="M2066" s="63">
        <f t="shared" si="28"/>
        <v>8.9999999999999993E-3</v>
      </c>
      <c r="O2066" s="39">
        <v>-30</v>
      </c>
    </row>
    <row r="2067" spans="1:15" ht="16" x14ac:dyDescent="0.2">
      <c r="A2067" s="9" t="s">
        <v>2907</v>
      </c>
      <c r="B2067" s="9" t="s">
        <v>2836</v>
      </c>
      <c r="D2067" s="54" t="s">
        <v>2948</v>
      </c>
      <c r="E2067" s="12" t="s">
        <v>6</v>
      </c>
      <c r="H2067" s="9">
        <v>3.4</v>
      </c>
      <c r="J2067" s="36">
        <v>1.3000000000000001E-2</v>
      </c>
      <c r="K2067" s="61" t="s">
        <v>3215</v>
      </c>
      <c r="M2067" s="63">
        <f t="shared" si="28"/>
        <v>1.3000000000000001E-2</v>
      </c>
      <c r="O2067" s="39">
        <v>-22.5</v>
      </c>
    </row>
    <row r="2068" spans="1:15" ht="16" x14ac:dyDescent="0.2">
      <c r="A2068" s="9" t="s">
        <v>2907</v>
      </c>
      <c r="B2068" s="9" t="s">
        <v>2836</v>
      </c>
      <c r="D2068" s="54" t="s">
        <v>2948</v>
      </c>
      <c r="E2068" s="12" t="s">
        <v>6</v>
      </c>
      <c r="H2068" s="9">
        <v>3.4</v>
      </c>
      <c r="J2068" s="36">
        <v>7.000000000000001E-3</v>
      </c>
      <c r="K2068" s="61" t="s">
        <v>3215</v>
      </c>
      <c r="M2068" s="63">
        <f t="shared" si="28"/>
        <v>7.000000000000001E-3</v>
      </c>
      <c r="O2068" s="39">
        <v>-28.6</v>
      </c>
    </row>
    <row r="2069" spans="1:15" ht="16" x14ac:dyDescent="0.2">
      <c r="A2069" s="9" t="s">
        <v>2907</v>
      </c>
      <c r="B2069" s="9" t="s">
        <v>2836</v>
      </c>
      <c r="D2069" s="54" t="s">
        <v>2949</v>
      </c>
      <c r="E2069" s="12" t="s">
        <v>6</v>
      </c>
      <c r="H2069" s="9">
        <v>3.4249999999999998</v>
      </c>
      <c r="J2069" s="36">
        <v>2.2000000000000002E-2</v>
      </c>
      <c r="K2069" s="61" t="s">
        <v>3215</v>
      </c>
      <c r="M2069" s="63">
        <f t="shared" si="28"/>
        <v>2.2000000000000002E-2</v>
      </c>
      <c r="O2069" s="39">
        <v>-18.100000000000001</v>
      </c>
    </row>
    <row r="2070" spans="1:15" ht="16" x14ac:dyDescent="0.2">
      <c r="A2070" s="9" t="s">
        <v>2907</v>
      </c>
      <c r="B2070" s="9" t="s">
        <v>2836</v>
      </c>
      <c r="D2070" s="54" t="s">
        <v>2949</v>
      </c>
      <c r="E2070" s="12" t="s">
        <v>6</v>
      </c>
      <c r="H2070" s="9">
        <v>3.4249999999999998</v>
      </c>
      <c r="J2070" s="36">
        <v>0.12</v>
      </c>
      <c r="K2070" s="61" t="s">
        <v>3215</v>
      </c>
      <c r="M2070" s="63">
        <f t="shared" si="28"/>
        <v>0.12</v>
      </c>
      <c r="O2070" s="39">
        <v>-36.9</v>
      </c>
    </row>
    <row r="2071" spans="1:15" ht="16" x14ac:dyDescent="0.2">
      <c r="A2071" s="9" t="s">
        <v>2907</v>
      </c>
      <c r="B2071" s="9" t="s">
        <v>2836</v>
      </c>
      <c r="D2071" s="54" t="s">
        <v>2949</v>
      </c>
      <c r="E2071" s="12" t="s">
        <v>6</v>
      </c>
      <c r="H2071" s="9">
        <v>3.4249999999999998</v>
      </c>
      <c r="J2071" s="36">
        <v>8.0000000000000002E-3</v>
      </c>
      <c r="K2071" s="61" t="s">
        <v>3215</v>
      </c>
      <c r="M2071" s="63">
        <f t="shared" si="28"/>
        <v>8.0000000000000002E-3</v>
      </c>
      <c r="O2071" s="39">
        <v>-28.7</v>
      </c>
    </row>
    <row r="2072" spans="1:15" ht="16" x14ac:dyDescent="0.2">
      <c r="A2072" s="9" t="s">
        <v>2907</v>
      </c>
      <c r="B2072" s="9" t="s">
        <v>2836</v>
      </c>
      <c r="D2072" s="54" t="s">
        <v>2949</v>
      </c>
      <c r="E2072" s="12" t="s">
        <v>6</v>
      </c>
      <c r="H2072" s="9">
        <v>3.4249999999999998</v>
      </c>
      <c r="J2072" s="36">
        <v>0.20699999999999999</v>
      </c>
      <c r="K2072" s="61" t="s">
        <v>3215</v>
      </c>
      <c r="M2072" s="63">
        <f t="shared" si="28"/>
        <v>0.20699999999999999</v>
      </c>
      <c r="O2072" s="39">
        <v>-31.7</v>
      </c>
    </row>
    <row r="2073" spans="1:15" ht="16" x14ac:dyDescent="0.2">
      <c r="A2073" s="9" t="s">
        <v>2907</v>
      </c>
      <c r="B2073" s="9" t="s">
        <v>2836</v>
      </c>
      <c r="D2073" s="54" t="s">
        <v>2949</v>
      </c>
      <c r="E2073" s="12" t="s">
        <v>6</v>
      </c>
      <c r="H2073" s="9">
        <v>3.4249999999999998</v>
      </c>
      <c r="J2073" s="36">
        <v>1.7000000000000001E-2</v>
      </c>
      <c r="K2073" s="61" t="s">
        <v>3215</v>
      </c>
      <c r="M2073" s="63">
        <f t="shared" si="28"/>
        <v>1.7000000000000001E-2</v>
      </c>
      <c r="O2073" s="39">
        <v>-29.7</v>
      </c>
    </row>
    <row r="2074" spans="1:15" ht="16" x14ac:dyDescent="0.2">
      <c r="A2074" s="9" t="s">
        <v>2907</v>
      </c>
      <c r="B2074" s="9" t="s">
        <v>2836</v>
      </c>
      <c r="D2074" s="54" t="s">
        <v>2949</v>
      </c>
      <c r="E2074" s="12" t="s">
        <v>6</v>
      </c>
      <c r="H2074" s="9">
        <v>3.4249999999999998</v>
      </c>
      <c r="J2074" s="36">
        <v>0.109</v>
      </c>
      <c r="K2074" s="61" t="s">
        <v>3215</v>
      </c>
      <c r="M2074" s="63">
        <f t="shared" si="28"/>
        <v>0.109</v>
      </c>
      <c r="O2074" s="39">
        <v>-33.200000000000003</v>
      </c>
    </row>
    <row r="2075" spans="1:15" ht="16" x14ac:dyDescent="0.2">
      <c r="A2075" s="9" t="s">
        <v>2907</v>
      </c>
      <c r="B2075" s="9" t="s">
        <v>2836</v>
      </c>
      <c r="D2075" s="54" t="s">
        <v>2949</v>
      </c>
      <c r="E2075" s="12" t="s">
        <v>6</v>
      </c>
      <c r="H2075" s="9">
        <v>3.4249999999999998</v>
      </c>
      <c r="J2075" s="36">
        <v>8.2000000000000003E-2</v>
      </c>
      <c r="K2075" s="61" t="s">
        <v>3215</v>
      </c>
      <c r="M2075" s="63">
        <f t="shared" si="28"/>
        <v>8.2000000000000003E-2</v>
      </c>
      <c r="O2075" s="39">
        <v>-33.200000000000003</v>
      </c>
    </row>
    <row r="2076" spans="1:15" ht="16" x14ac:dyDescent="0.2">
      <c r="A2076" s="9" t="s">
        <v>2907</v>
      </c>
      <c r="B2076" s="9" t="s">
        <v>2836</v>
      </c>
      <c r="D2076" s="54" t="s">
        <v>2949</v>
      </c>
      <c r="E2076" s="12" t="s">
        <v>6</v>
      </c>
      <c r="H2076" s="9">
        <v>3.4249999999999998</v>
      </c>
      <c r="J2076" s="36">
        <v>9.1999999999999998E-2</v>
      </c>
      <c r="K2076" s="61" t="s">
        <v>3215</v>
      </c>
      <c r="M2076" s="63">
        <f t="shared" si="28"/>
        <v>9.1999999999999998E-2</v>
      </c>
      <c r="O2076" s="39">
        <v>-33.6</v>
      </c>
    </row>
    <row r="2077" spans="1:15" ht="16" x14ac:dyDescent="0.2">
      <c r="A2077" s="9" t="s">
        <v>2907</v>
      </c>
      <c r="B2077" s="9" t="s">
        <v>2836</v>
      </c>
      <c r="D2077" s="54" t="s">
        <v>2949</v>
      </c>
      <c r="E2077" s="12" t="s">
        <v>6</v>
      </c>
      <c r="H2077" s="9">
        <v>3.4249999999999998</v>
      </c>
      <c r="J2077" s="36">
        <v>1.6E-2</v>
      </c>
      <c r="K2077" s="61" t="s">
        <v>3215</v>
      </c>
      <c r="M2077" s="63">
        <f t="shared" ref="M2077:M2140" si="29">J2077</f>
        <v>1.6E-2</v>
      </c>
      <c r="O2077" s="39">
        <v>-32.1</v>
      </c>
    </row>
    <row r="2078" spans="1:15" ht="16" x14ac:dyDescent="0.2">
      <c r="A2078" s="9" t="s">
        <v>2907</v>
      </c>
      <c r="B2078" s="9" t="s">
        <v>2836</v>
      </c>
      <c r="D2078" s="54" t="s">
        <v>2950</v>
      </c>
      <c r="E2078" s="12" t="s">
        <v>6</v>
      </c>
      <c r="H2078" s="9">
        <v>3.45</v>
      </c>
      <c r="J2078" s="36">
        <v>0.32500000000000001</v>
      </c>
      <c r="K2078" s="61" t="s">
        <v>3215</v>
      </c>
      <c r="M2078" s="63">
        <f t="shared" si="29"/>
        <v>0.32500000000000001</v>
      </c>
      <c r="O2078" s="39">
        <v>-37.700000000000003</v>
      </c>
    </row>
    <row r="2079" spans="1:15" ht="16" x14ac:dyDescent="0.2">
      <c r="A2079" s="9" t="s">
        <v>2907</v>
      </c>
      <c r="B2079" s="9" t="s">
        <v>2836</v>
      </c>
      <c r="D2079" s="54" t="s">
        <v>2950</v>
      </c>
      <c r="E2079" s="12" t="s">
        <v>6</v>
      </c>
      <c r="H2079" s="9">
        <v>3.45</v>
      </c>
      <c r="J2079" s="36">
        <v>0.32500000000000001</v>
      </c>
      <c r="K2079" s="61" t="s">
        <v>3215</v>
      </c>
      <c r="M2079" s="63">
        <f t="shared" si="29"/>
        <v>0.32500000000000001</v>
      </c>
      <c r="O2079" s="39">
        <v>-32.4</v>
      </c>
    </row>
    <row r="2080" spans="1:15" ht="16" x14ac:dyDescent="0.2">
      <c r="A2080" s="9" t="s">
        <v>2907</v>
      </c>
      <c r="B2080" s="9" t="s">
        <v>2836</v>
      </c>
      <c r="D2080" s="54" t="s">
        <v>2950</v>
      </c>
      <c r="E2080" s="12" t="s">
        <v>6</v>
      </c>
      <c r="H2080" s="9">
        <v>3.45</v>
      </c>
      <c r="J2080" s="36">
        <v>0.24500000000000002</v>
      </c>
      <c r="K2080" s="61" t="s">
        <v>3215</v>
      </c>
      <c r="M2080" s="63">
        <f t="shared" si="29"/>
        <v>0.24500000000000002</v>
      </c>
      <c r="O2080" s="39">
        <v>-36.700000000000003</v>
      </c>
    </row>
    <row r="2081" spans="1:15" ht="16" x14ac:dyDescent="0.2">
      <c r="A2081" s="9" t="s">
        <v>2907</v>
      </c>
      <c r="B2081" s="9" t="s">
        <v>2836</v>
      </c>
      <c r="D2081" s="54" t="s">
        <v>2950</v>
      </c>
      <c r="E2081" s="12" t="s">
        <v>6</v>
      </c>
      <c r="H2081" s="9">
        <v>3.45</v>
      </c>
      <c r="J2081" s="36">
        <v>0.183</v>
      </c>
      <c r="K2081" s="61" t="s">
        <v>3215</v>
      </c>
      <c r="M2081" s="63">
        <f t="shared" si="29"/>
        <v>0.183</v>
      </c>
      <c r="O2081" s="39">
        <v>-38.6</v>
      </c>
    </row>
    <row r="2082" spans="1:15" ht="16" x14ac:dyDescent="0.2">
      <c r="A2082" s="9" t="s">
        <v>2907</v>
      </c>
      <c r="B2082" s="9" t="s">
        <v>2836</v>
      </c>
      <c r="D2082" s="54" t="s">
        <v>2951</v>
      </c>
      <c r="E2082" s="12" t="s">
        <v>6</v>
      </c>
      <c r="H2082" s="9">
        <v>3.45</v>
      </c>
      <c r="J2082" s="36">
        <v>0.23100000000000001</v>
      </c>
      <c r="K2082" s="61" t="s">
        <v>3215</v>
      </c>
      <c r="M2082" s="63">
        <f t="shared" si="29"/>
        <v>0.23100000000000001</v>
      </c>
      <c r="O2082" s="39">
        <v>-34.6</v>
      </c>
    </row>
    <row r="2083" spans="1:15" ht="16" x14ac:dyDescent="0.2">
      <c r="A2083" s="9" t="s">
        <v>2907</v>
      </c>
      <c r="B2083" s="9" t="s">
        <v>2836</v>
      </c>
      <c r="D2083" s="54" t="s">
        <v>2952</v>
      </c>
      <c r="E2083" s="12" t="s">
        <v>6</v>
      </c>
      <c r="H2083" s="9">
        <v>3.55</v>
      </c>
      <c r="J2083" s="36">
        <v>0.9</v>
      </c>
      <c r="K2083" s="61" t="s">
        <v>3215</v>
      </c>
      <c r="M2083" s="63">
        <f t="shared" si="29"/>
        <v>0.9</v>
      </c>
      <c r="O2083" s="39">
        <v>-16.3</v>
      </c>
    </row>
    <row r="2084" spans="1:15" ht="16" x14ac:dyDescent="0.2">
      <c r="A2084" s="9" t="s">
        <v>2907</v>
      </c>
      <c r="B2084" s="9" t="s">
        <v>2836</v>
      </c>
      <c r="D2084" s="54" t="s">
        <v>2952</v>
      </c>
      <c r="E2084" s="12" t="s">
        <v>6</v>
      </c>
      <c r="H2084" s="9">
        <v>3.55</v>
      </c>
      <c r="J2084" s="36">
        <v>0.33</v>
      </c>
      <c r="K2084" s="61" t="s">
        <v>3215</v>
      </c>
      <c r="M2084" s="63">
        <f t="shared" si="29"/>
        <v>0.33</v>
      </c>
      <c r="O2084" s="39">
        <v>-14.6</v>
      </c>
    </row>
    <row r="2085" spans="1:15" ht="32" x14ac:dyDescent="0.2">
      <c r="A2085" s="12" t="s">
        <v>2954</v>
      </c>
      <c r="B2085" s="9" t="s">
        <v>2836</v>
      </c>
      <c r="C2085" s="9" t="s">
        <v>2956</v>
      </c>
      <c r="D2085" s="55" t="s">
        <v>2955</v>
      </c>
      <c r="E2085" s="12" t="s">
        <v>3028</v>
      </c>
      <c r="H2085" s="9">
        <v>2.5</v>
      </c>
      <c r="J2085" s="34">
        <v>0.99</v>
      </c>
      <c r="K2085" s="61" t="s">
        <v>3215</v>
      </c>
      <c r="L2085" s="34"/>
      <c r="M2085" s="63">
        <f t="shared" si="29"/>
        <v>0.99</v>
      </c>
      <c r="N2085" s="34"/>
      <c r="O2085" s="33">
        <v>-19.309999999999999</v>
      </c>
    </row>
    <row r="2086" spans="1:15" ht="32" x14ac:dyDescent="0.2">
      <c r="A2086" s="12" t="s">
        <v>2954</v>
      </c>
      <c r="B2086" s="9" t="s">
        <v>2836</v>
      </c>
      <c r="C2086" s="9" t="s">
        <v>2956</v>
      </c>
      <c r="D2086" s="55" t="s">
        <v>2955</v>
      </c>
      <c r="E2086" s="12" t="s">
        <v>3028</v>
      </c>
      <c r="H2086" s="9">
        <v>2.5</v>
      </c>
      <c r="J2086" s="34">
        <v>1.08</v>
      </c>
      <c r="K2086" s="61" t="s">
        <v>3215</v>
      </c>
      <c r="L2086" s="34"/>
      <c r="M2086" s="63">
        <f t="shared" si="29"/>
        <v>1.08</v>
      </c>
      <c r="N2086" s="34"/>
      <c r="O2086" s="33">
        <v>-17.97</v>
      </c>
    </row>
    <row r="2087" spans="1:15" ht="32" x14ac:dyDescent="0.2">
      <c r="A2087" s="12" t="s">
        <v>2954</v>
      </c>
      <c r="B2087" s="9" t="s">
        <v>2836</v>
      </c>
      <c r="C2087" s="9" t="s">
        <v>2956</v>
      </c>
      <c r="D2087" s="55" t="s">
        <v>2955</v>
      </c>
      <c r="E2087" s="12" t="s">
        <v>3028</v>
      </c>
      <c r="H2087" s="9">
        <v>2.5</v>
      </c>
      <c r="J2087" s="34">
        <v>0.43</v>
      </c>
      <c r="K2087" s="61" t="s">
        <v>3215</v>
      </c>
      <c r="L2087" s="34"/>
      <c r="M2087" s="63">
        <f t="shared" si="29"/>
        <v>0.43</v>
      </c>
      <c r="N2087" s="34"/>
      <c r="O2087" s="33">
        <v>-20.59</v>
      </c>
    </row>
    <row r="2088" spans="1:15" ht="32" x14ac:dyDescent="0.2">
      <c r="A2088" s="12" t="s">
        <v>2954</v>
      </c>
      <c r="B2088" s="9" t="s">
        <v>2836</v>
      </c>
      <c r="C2088" s="9" t="s">
        <v>2956</v>
      </c>
      <c r="D2088" s="55" t="s">
        <v>2955</v>
      </c>
      <c r="E2088" s="12" t="s">
        <v>3028</v>
      </c>
      <c r="H2088" s="9">
        <v>2.5</v>
      </c>
      <c r="J2088" s="34">
        <v>1.1200000000000001</v>
      </c>
      <c r="K2088" s="61" t="s">
        <v>3215</v>
      </c>
      <c r="L2088" s="34"/>
      <c r="M2088" s="63">
        <f t="shared" si="29"/>
        <v>1.1200000000000001</v>
      </c>
      <c r="N2088" s="34"/>
      <c r="O2088" s="33">
        <v>-19.07</v>
      </c>
    </row>
    <row r="2089" spans="1:15" ht="32" x14ac:dyDescent="0.2">
      <c r="A2089" s="12" t="s">
        <v>2954</v>
      </c>
      <c r="B2089" s="9" t="s">
        <v>2836</v>
      </c>
      <c r="C2089" s="9" t="s">
        <v>2956</v>
      </c>
      <c r="D2089" s="55" t="s">
        <v>2955</v>
      </c>
      <c r="E2089" s="12" t="s">
        <v>3028</v>
      </c>
      <c r="H2089" s="9">
        <v>2.5</v>
      </c>
      <c r="J2089" s="34">
        <v>1.73</v>
      </c>
      <c r="K2089" s="61" t="s">
        <v>3215</v>
      </c>
      <c r="L2089" s="34"/>
      <c r="M2089" s="63">
        <f t="shared" si="29"/>
        <v>1.73</v>
      </c>
      <c r="N2089" s="34"/>
      <c r="O2089" s="33">
        <v>-20.5</v>
      </c>
    </row>
    <row r="2090" spans="1:15" ht="32" x14ac:dyDescent="0.2">
      <c r="A2090" s="12" t="s">
        <v>2954</v>
      </c>
      <c r="B2090" s="9" t="s">
        <v>2836</v>
      </c>
      <c r="C2090" s="9" t="s">
        <v>2956</v>
      </c>
      <c r="D2090" s="55" t="s">
        <v>2955</v>
      </c>
      <c r="E2090" s="12" t="s">
        <v>3028</v>
      </c>
      <c r="H2090" s="9">
        <v>2.5</v>
      </c>
      <c r="J2090" s="34">
        <v>1.17</v>
      </c>
      <c r="K2090" s="61" t="s">
        <v>3215</v>
      </c>
      <c r="L2090" s="34"/>
      <c r="M2090" s="63">
        <f t="shared" si="29"/>
        <v>1.17</v>
      </c>
      <c r="N2090" s="34"/>
      <c r="O2090" s="33">
        <v>-18.32</v>
      </c>
    </row>
    <row r="2091" spans="1:15" ht="32" x14ac:dyDescent="0.2">
      <c r="A2091" s="12" t="s">
        <v>2954</v>
      </c>
      <c r="B2091" s="9" t="s">
        <v>2836</v>
      </c>
      <c r="C2091" s="9" t="s">
        <v>2956</v>
      </c>
      <c r="D2091" s="55" t="s">
        <v>2955</v>
      </c>
      <c r="E2091" s="12" t="s">
        <v>3028</v>
      </c>
      <c r="H2091" s="9">
        <v>2.5</v>
      </c>
      <c r="J2091" s="34">
        <v>1.05</v>
      </c>
      <c r="K2091" s="61" t="s">
        <v>3215</v>
      </c>
      <c r="L2091" s="34"/>
      <c r="M2091" s="63">
        <f t="shared" si="29"/>
        <v>1.05</v>
      </c>
      <c r="N2091" s="34"/>
      <c r="O2091" s="33">
        <v>-19.47</v>
      </c>
    </row>
    <row r="2092" spans="1:15" ht="32" x14ac:dyDescent="0.2">
      <c r="A2092" s="12" t="s">
        <v>2954</v>
      </c>
      <c r="B2092" s="9" t="s">
        <v>2836</v>
      </c>
      <c r="C2092" s="9" t="s">
        <v>2956</v>
      </c>
      <c r="D2092" s="55" t="s">
        <v>2955</v>
      </c>
      <c r="E2092" s="12" t="s">
        <v>3028</v>
      </c>
      <c r="H2092" s="9">
        <v>2.5</v>
      </c>
      <c r="J2092" s="34">
        <v>1.01</v>
      </c>
      <c r="K2092" s="61" t="s">
        <v>3215</v>
      </c>
      <c r="L2092" s="34"/>
      <c r="M2092" s="63">
        <f t="shared" si="29"/>
        <v>1.01</v>
      </c>
      <c r="N2092" s="34"/>
      <c r="O2092" s="33">
        <v>-22.64</v>
      </c>
    </row>
    <row r="2093" spans="1:15" ht="32" x14ac:dyDescent="0.2">
      <c r="A2093" s="12" t="s">
        <v>2954</v>
      </c>
      <c r="B2093" s="9" t="s">
        <v>2836</v>
      </c>
      <c r="C2093" s="9" t="s">
        <v>2956</v>
      </c>
      <c r="D2093" s="55" t="s">
        <v>2955</v>
      </c>
      <c r="E2093" s="12" t="s">
        <v>3028</v>
      </c>
      <c r="H2093" s="9">
        <v>2.5</v>
      </c>
      <c r="J2093" s="34">
        <v>1.25</v>
      </c>
      <c r="K2093" s="61" t="s">
        <v>3215</v>
      </c>
      <c r="L2093" s="34"/>
      <c r="M2093" s="63">
        <f t="shared" si="29"/>
        <v>1.25</v>
      </c>
      <c r="N2093" s="34"/>
      <c r="O2093" s="33">
        <v>-20.91</v>
      </c>
    </row>
    <row r="2094" spans="1:15" ht="32" x14ac:dyDescent="0.2">
      <c r="A2094" s="12" t="s">
        <v>2954</v>
      </c>
      <c r="B2094" s="9" t="s">
        <v>2836</v>
      </c>
      <c r="C2094" s="9" t="s">
        <v>2956</v>
      </c>
      <c r="D2094" s="55" t="s">
        <v>2955</v>
      </c>
      <c r="E2094" s="12" t="s">
        <v>3028</v>
      </c>
      <c r="H2094" s="9">
        <v>2.5</v>
      </c>
      <c r="J2094" s="34">
        <v>1.89</v>
      </c>
      <c r="K2094" s="61" t="s">
        <v>3215</v>
      </c>
      <c r="L2094" s="34"/>
      <c r="M2094" s="63">
        <f t="shared" si="29"/>
        <v>1.89</v>
      </c>
      <c r="N2094" s="34"/>
      <c r="O2094" s="33">
        <v>-20.61</v>
      </c>
    </row>
    <row r="2095" spans="1:15" ht="32" x14ac:dyDescent="0.2">
      <c r="A2095" s="12" t="s">
        <v>2954</v>
      </c>
      <c r="B2095" s="9" t="s">
        <v>2836</v>
      </c>
      <c r="C2095" s="9" t="s">
        <v>2956</v>
      </c>
      <c r="D2095" s="55" t="s">
        <v>2955</v>
      </c>
      <c r="E2095" s="12" t="s">
        <v>3028</v>
      </c>
      <c r="H2095" s="9">
        <v>2.5</v>
      </c>
      <c r="J2095" s="34">
        <v>0.72</v>
      </c>
      <c r="K2095" s="61" t="s">
        <v>3215</v>
      </c>
      <c r="L2095" s="34"/>
      <c r="M2095" s="63">
        <f t="shared" si="29"/>
        <v>0.72</v>
      </c>
      <c r="N2095" s="34"/>
      <c r="O2095" s="33">
        <v>-20.72</v>
      </c>
    </row>
    <row r="2096" spans="1:15" ht="32" x14ac:dyDescent="0.2">
      <c r="A2096" s="12" t="s">
        <v>2954</v>
      </c>
      <c r="B2096" s="9" t="s">
        <v>2836</v>
      </c>
      <c r="C2096" s="9" t="s">
        <v>2956</v>
      </c>
      <c r="D2096" s="55" t="s">
        <v>2955</v>
      </c>
      <c r="E2096" s="12" t="s">
        <v>3028</v>
      </c>
      <c r="H2096" s="9">
        <v>2.5</v>
      </c>
      <c r="J2096" s="34">
        <v>1.29</v>
      </c>
      <c r="K2096" s="61" t="s">
        <v>3215</v>
      </c>
      <c r="L2096" s="34"/>
      <c r="M2096" s="63">
        <f t="shared" si="29"/>
        <v>1.29</v>
      </c>
      <c r="N2096" s="34"/>
      <c r="O2096" s="33">
        <v>-20.57</v>
      </c>
    </row>
    <row r="2097" spans="1:15" ht="32" x14ac:dyDescent="0.2">
      <c r="A2097" s="12" t="s">
        <v>2954</v>
      </c>
      <c r="B2097" s="9" t="s">
        <v>2836</v>
      </c>
      <c r="C2097" s="9" t="s">
        <v>2956</v>
      </c>
      <c r="D2097" s="55" t="s">
        <v>2955</v>
      </c>
      <c r="E2097" s="12" t="s">
        <v>3028</v>
      </c>
      <c r="H2097" s="9">
        <v>2.5</v>
      </c>
      <c r="J2097" s="34">
        <v>0.85</v>
      </c>
      <c r="K2097" s="61" t="s">
        <v>3215</v>
      </c>
      <c r="L2097" s="34"/>
      <c r="M2097" s="63">
        <f t="shared" si="29"/>
        <v>0.85</v>
      </c>
      <c r="N2097" s="34"/>
      <c r="O2097" s="33">
        <v>-20.59</v>
      </c>
    </row>
    <row r="2098" spans="1:15" ht="32" x14ac:dyDescent="0.2">
      <c r="A2098" s="12" t="s">
        <v>2954</v>
      </c>
      <c r="B2098" s="9" t="s">
        <v>2836</v>
      </c>
      <c r="C2098" s="9" t="s">
        <v>2956</v>
      </c>
      <c r="D2098" s="55" t="s">
        <v>2955</v>
      </c>
      <c r="E2098" s="12" t="s">
        <v>3028</v>
      </c>
      <c r="H2098" s="9">
        <v>2.5</v>
      </c>
      <c r="J2098" s="34">
        <v>3.74</v>
      </c>
      <c r="K2098" s="61" t="s">
        <v>3215</v>
      </c>
      <c r="L2098" s="34"/>
      <c r="M2098" s="63">
        <f t="shared" si="29"/>
        <v>3.74</v>
      </c>
      <c r="N2098" s="34"/>
      <c r="O2098" s="33">
        <v>-21.94</v>
      </c>
    </row>
    <row r="2099" spans="1:15" ht="32" x14ac:dyDescent="0.2">
      <c r="A2099" s="12" t="s">
        <v>2954</v>
      </c>
      <c r="B2099" s="9" t="s">
        <v>2836</v>
      </c>
      <c r="C2099" s="9" t="s">
        <v>2956</v>
      </c>
      <c r="D2099" s="55" t="s">
        <v>2955</v>
      </c>
      <c r="E2099" s="12" t="s">
        <v>3028</v>
      </c>
      <c r="H2099" s="9">
        <v>2.5</v>
      </c>
      <c r="J2099" s="34">
        <v>8.6999999999999993</v>
      </c>
      <c r="K2099" s="61" t="s">
        <v>3215</v>
      </c>
      <c r="L2099" s="34"/>
      <c r="M2099" s="63">
        <f t="shared" si="29"/>
        <v>8.6999999999999993</v>
      </c>
      <c r="N2099" s="34"/>
      <c r="O2099" s="33">
        <v>-22.01</v>
      </c>
    </row>
    <row r="2100" spans="1:15" ht="32" x14ac:dyDescent="0.2">
      <c r="A2100" s="12" t="s">
        <v>2954</v>
      </c>
      <c r="B2100" s="9" t="s">
        <v>2836</v>
      </c>
      <c r="C2100" s="9" t="s">
        <v>2956</v>
      </c>
      <c r="D2100" s="55" t="s">
        <v>2955</v>
      </c>
      <c r="E2100" s="12" t="s">
        <v>3028</v>
      </c>
      <c r="H2100" s="9">
        <v>2.5</v>
      </c>
      <c r="J2100" s="34">
        <v>11.58</v>
      </c>
      <c r="K2100" s="61" t="s">
        <v>3215</v>
      </c>
      <c r="L2100" s="34"/>
      <c r="M2100" s="63">
        <f t="shared" si="29"/>
        <v>11.58</v>
      </c>
      <c r="N2100" s="34"/>
      <c r="O2100" s="33">
        <v>-22.21</v>
      </c>
    </row>
    <row r="2101" spans="1:15" ht="32" x14ac:dyDescent="0.2">
      <c r="A2101" s="12" t="s">
        <v>2954</v>
      </c>
      <c r="B2101" s="9" t="s">
        <v>2836</v>
      </c>
      <c r="C2101" s="9" t="s">
        <v>2956</v>
      </c>
      <c r="D2101" s="55" t="s">
        <v>2955</v>
      </c>
      <c r="E2101" s="12" t="s">
        <v>3028</v>
      </c>
      <c r="H2101" s="9">
        <v>2.5</v>
      </c>
      <c r="J2101" s="34">
        <v>1.66</v>
      </c>
      <c r="K2101" s="61" t="s">
        <v>3215</v>
      </c>
      <c r="L2101" s="34"/>
      <c r="M2101" s="63">
        <f t="shared" si="29"/>
        <v>1.66</v>
      </c>
      <c r="N2101" s="34"/>
      <c r="O2101" s="33">
        <v>-19.91</v>
      </c>
    </row>
    <row r="2102" spans="1:15" ht="32" x14ac:dyDescent="0.2">
      <c r="A2102" s="12" t="s">
        <v>2954</v>
      </c>
      <c r="B2102" s="9" t="s">
        <v>2836</v>
      </c>
      <c r="C2102" s="9" t="s">
        <v>2956</v>
      </c>
      <c r="D2102" s="55" t="s">
        <v>2955</v>
      </c>
      <c r="E2102" s="12" t="s">
        <v>3028</v>
      </c>
      <c r="H2102" s="9">
        <v>2.5</v>
      </c>
      <c r="J2102" s="34">
        <v>0.97</v>
      </c>
      <c r="K2102" s="61" t="s">
        <v>3215</v>
      </c>
      <c r="L2102" s="34"/>
      <c r="M2102" s="63">
        <f t="shared" si="29"/>
        <v>0.97</v>
      </c>
      <c r="N2102" s="34"/>
      <c r="O2102" s="33">
        <v>-19.989999999999998</v>
      </c>
    </row>
    <row r="2103" spans="1:15" ht="32" x14ac:dyDescent="0.2">
      <c r="A2103" s="12" t="s">
        <v>2954</v>
      </c>
      <c r="B2103" s="9" t="s">
        <v>2836</v>
      </c>
      <c r="C2103" s="9" t="s">
        <v>2956</v>
      </c>
      <c r="D2103" s="55" t="s">
        <v>2955</v>
      </c>
      <c r="E2103" s="12" t="s">
        <v>3028</v>
      </c>
      <c r="H2103" s="9">
        <v>2.5</v>
      </c>
      <c r="J2103" s="34">
        <v>14.06</v>
      </c>
      <c r="K2103" s="61" t="s">
        <v>3215</v>
      </c>
      <c r="L2103" s="34"/>
      <c r="M2103" s="63">
        <f t="shared" si="29"/>
        <v>14.06</v>
      </c>
      <c r="N2103" s="34"/>
      <c r="O2103" s="33">
        <v>-21.89</v>
      </c>
    </row>
    <row r="2104" spans="1:15" ht="32" x14ac:dyDescent="0.2">
      <c r="A2104" s="12" t="s">
        <v>2954</v>
      </c>
      <c r="B2104" s="9" t="s">
        <v>2836</v>
      </c>
      <c r="C2104" s="9" t="s">
        <v>2956</v>
      </c>
      <c r="D2104" s="55" t="s">
        <v>2955</v>
      </c>
      <c r="E2104" s="12" t="s">
        <v>3028</v>
      </c>
      <c r="H2104" s="9">
        <v>2.5</v>
      </c>
      <c r="J2104" s="34">
        <v>4.45</v>
      </c>
      <c r="K2104" s="61" t="s">
        <v>3215</v>
      </c>
      <c r="L2104" s="34"/>
      <c r="M2104" s="63">
        <f t="shared" si="29"/>
        <v>4.45</v>
      </c>
      <c r="N2104" s="34"/>
      <c r="O2104" s="33">
        <v>-22.4</v>
      </c>
    </row>
    <row r="2105" spans="1:15" ht="32" x14ac:dyDescent="0.2">
      <c r="A2105" s="12" t="s">
        <v>2954</v>
      </c>
      <c r="B2105" s="9" t="s">
        <v>2836</v>
      </c>
      <c r="C2105" s="9" t="s">
        <v>2956</v>
      </c>
      <c r="D2105" s="55" t="s">
        <v>2955</v>
      </c>
      <c r="E2105" s="12" t="s">
        <v>3028</v>
      </c>
      <c r="H2105" s="9">
        <v>2.5</v>
      </c>
      <c r="J2105" s="34">
        <v>0.67</v>
      </c>
      <c r="K2105" s="61" t="s">
        <v>3215</v>
      </c>
      <c r="L2105" s="34"/>
      <c r="M2105" s="63">
        <f t="shared" si="29"/>
        <v>0.67</v>
      </c>
      <c r="N2105" s="34"/>
      <c r="O2105" s="33">
        <v>-17.27</v>
      </c>
    </row>
    <row r="2106" spans="1:15" ht="20" customHeight="1" x14ac:dyDescent="0.2">
      <c r="A2106" s="12" t="s">
        <v>2954</v>
      </c>
      <c r="B2106" s="9" t="s">
        <v>2836</v>
      </c>
      <c r="C2106" s="9" t="s">
        <v>2956</v>
      </c>
      <c r="D2106" s="55" t="s">
        <v>2955</v>
      </c>
      <c r="E2106" s="12" t="s">
        <v>3028</v>
      </c>
      <c r="H2106" s="9">
        <v>2.5</v>
      </c>
      <c r="J2106" s="34">
        <v>0.81</v>
      </c>
      <c r="K2106" s="61" t="s">
        <v>3215</v>
      </c>
      <c r="L2106" s="34"/>
      <c r="M2106" s="63">
        <f t="shared" si="29"/>
        <v>0.81</v>
      </c>
      <c r="N2106" s="34"/>
      <c r="O2106" s="33">
        <v>-20.58</v>
      </c>
    </row>
    <row r="2107" spans="1:15" ht="32" x14ac:dyDescent="0.2">
      <c r="A2107" s="12" t="s">
        <v>2954</v>
      </c>
      <c r="B2107" s="9" t="s">
        <v>2836</v>
      </c>
      <c r="C2107" s="9" t="s">
        <v>2956</v>
      </c>
      <c r="D2107" s="55" t="s">
        <v>2955</v>
      </c>
      <c r="E2107" s="12" t="s">
        <v>3028</v>
      </c>
      <c r="H2107" s="9">
        <v>2.5</v>
      </c>
      <c r="J2107" s="34">
        <v>0.95</v>
      </c>
      <c r="K2107" s="61" t="s">
        <v>3215</v>
      </c>
      <c r="L2107" s="34"/>
      <c r="M2107" s="63">
        <f t="shared" si="29"/>
        <v>0.95</v>
      </c>
      <c r="N2107" s="34"/>
      <c r="O2107" s="33">
        <v>-17.010000000000002</v>
      </c>
    </row>
    <row r="2108" spans="1:15" ht="32" x14ac:dyDescent="0.2">
      <c r="A2108" s="12" t="s">
        <v>2954</v>
      </c>
      <c r="B2108" s="9" t="s">
        <v>2836</v>
      </c>
      <c r="C2108" s="9" t="s">
        <v>2956</v>
      </c>
      <c r="D2108" s="55" t="s">
        <v>2955</v>
      </c>
      <c r="E2108" s="12" t="s">
        <v>3028</v>
      </c>
      <c r="H2108" s="9">
        <v>2.5</v>
      </c>
      <c r="J2108" s="34">
        <v>0.78</v>
      </c>
      <c r="K2108" s="61" t="s">
        <v>3215</v>
      </c>
      <c r="L2108" s="34"/>
      <c r="M2108" s="63">
        <f t="shared" si="29"/>
        <v>0.78</v>
      </c>
      <c r="N2108" s="34"/>
      <c r="O2108" s="33">
        <v>-19.14</v>
      </c>
    </row>
    <row r="2109" spans="1:15" ht="32" x14ac:dyDescent="0.2">
      <c r="A2109" s="12" t="s">
        <v>2954</v>
      </c>
      <c r="B2109" s="9" t="s">
        <v>2836</v>
      </c>
      <c r="C2109" s="9" t="s">
        <v>2956</v>
      </c>
      <c r="D2109" s="55" t="s">
        <v>2955</v>
      </c>
      <c r="E2109" s="12" t="s">
        <v>3028</v>
      </c>
      <c r="H2109" s="9">
        <v>2.5</v>
      </c>
      <c r="J2109" s="34">
        <v>0.56000000000000005</v>
      </c>
      <c r="K2109" s="61" t="s">
        <v>3215</v>
      </c>
      <c r="L2109" s="34"/>
      <c r="M2109" s="63">
        <f t="shared" si="29"/>
        <v>0.56000000000000005</v>
      </c>
      <c r="N2109" s="34"/>
      <c r="O2109" s="33">
        <v>-16.97</v>
      </c>
    </row>
    <row r="2110" spans="1:15" ht="32" x14ac:dyDescent="0.2">
      <c r="A2110" s="12" t="s">
        <v>2954</v>
      </c>
      <c r="B2110" s="9" t="s">
        <v>2836</v>
      </c>
      <c r="C2110" s="9" t="s">
        <v>2956</v>
      </c>
      <c r="D2110" s="55" t="s">
        <v>2955</v>
      </c>
      <c r="E2110" s="12" t="s">
        <v>3028</v>
      </c>
      <c r="H2110" s="9">
        <v>2.5</v>
      </c>
      <c r="J2110" s="34">
        <v>1.59</v>
      </c>
      <c r="K2110" s="61" t="s">
        <v>3215</v>
      </c>
      <c r="L2110" s="34"/>
      <c r="M2110" s="63">
        <f t="shared" si="29"/>
        <v>1.59</v>
      </c>
      <c r="N2110" s="34"/>
      <c r="O2110" s="33">
        <v>-16.88</v>
      </c>
    </row>
    <row r="2111" spans="1:15" ht="32" x14ac:dyDescent="0.2">
      <c r="A2111" s="12" t="s">
        <v>2954</v>
      </c>
      <c r="B2111" s="9" t="s">
        <v>2836</v>
      </c>
      <c r="C2111" s="9" t="s">
        <v>2956</v>
      </c>
      <c r="D2111" s="55" t="s">
        <v>2955</v>
      </c>
      <c r="E2111" s="12" t="s">
        <v>3028</v>
      </c>
      <c r="H2111" s="9">
        <v>2.5</v>
      </c>
      <c r="J2111" s="34">
        <v>1.27</v>
      </c>
      <c r="K2111" s="61" t="s">
        <v>3215</v>
      </c>
      <c r="L2111" s="34"/>
      <c r="M2111" s="63">
        <f t="shared" si="29"/>
        <v>1.27</v>
      </c>
      <c r="N2111" s="34"/>
      <c r="O2111" s="33">
        <v>-17.11</v>
      </c>
    </row>
    <row r="2112" spans="1:15" ht="32" x14ac:dyDescent="0.2">
      <c r="A2112" s="12" t="s">
        <v>2954</v>
      </c>
      <c r="B2112" s="9" t="s">
        <v>2836</v>
      </c>
      <c r="C2112" s="9" t="s">
        <v>2956</v>
      </c>
      <c r="D2112" s="55" t="s">
        <v>2955</v>
      </c>
      <c r="E2112" s="12" t="s">
        <v>3028</v>
      </c>
      <c r="H2112" s="9">
        <v>2.5</v>
      </c>
      <c r="J2112" s="34">
        <v>0.03</v>
      </c>
      <c r="K2112" s="61" t="s">
        <v>3215</v>
      </c>
      <c r="L2112" s="34"/>
      <c r="M2112" s="63">
        <f t="shared" si="29"/>
        <v>0.03</v>
      </c>
      <c r="N2112" s="34"/>
      <c r="O2112" s="33">
        <v>-15</v>
      </c>
    </row>
    <row r="2113" spans="1:15" ht="32" x14ac:dyDescent="0.2">
      <c r="A2113" s="12" t="s">
        <v>2954</v>
      </c>
      <c r="B2113" s="9" t="s">
        <v>2836</v>
      </c>
      <c r="C2113" s="9" t="s">
        <v>2956</v>
      </c>
      <c r="D2113" s="55" t="s">
        <v>2955</v>
      </c>
      <c r="E2113" s="12" t="s">
        <v>3028</v>
      </c>
      <c r="H2113" s="9">
        <v>2.5</v>
      </c>
      <c r="J2113" s="34">
        <v>0.09</v>
      </c>
      <c r="K2113" s="61" t="s">
        <v>3215</v>
      </c>
      <c r="L2113" s="34"/>
      <c r="M2113" s="63">
        <f t="shared" si="29"/>
        <v>0.09</v>
      </c>
      <c r="N2113" s="34"/>
      <c r="O2113" s="33">
        <v>-17.670000000000002</v>
      </c>
    </row>
    <row r="2114" spans="1:15" ht="32" x14ac:dyDescent="0.2">
      <c r="A2114" s="12" t="s">
        <v>2954</v>
      </c>
      <c r="B2114" s="9" t="s">
        <v>2836</v>
      </c>
      <c r="C2114" s="9" t="s">
        <v>2956</v>
      </c>
      <c r="D2114" s="55" t="s">
        <v>2955</v>
      </c>
      <c r="E2114" s="12" t="s">
        <v>3028</v>
      </c>
      <c r="H2114" s="9">
        <v>2.5</v>
      </c>
      <c r="J2114" s="34">
        <v>0.33</v>
      </c>
      <c r="K2114" s="61" t="s">
        <v>3215</v>
      </c>
      <c r="L2114" s="34"/>
      <c r="M2114" s="63">
        <f t="shared" si="29"/>
        <v>0.33</v>
      </c>
      <c r="N2114" s="34"/>
      <c r="O2114" s="33">
        <v>-19.010000000000002</v>
      </c>
    </row>
    <row r="2115" spans="1:15" ht="32" x14ac:dyDescent="0.2">
      <c r="A2115" s="12" t="s">
        <v>2954</v>
      </c>
      <c r="B2115" s="9" t="s">
        <v>2836</v>
      </c>
      <c r="C2115" s="9" t="s">
        <v>2956</v>
      </c>
      <c r="D2115" s="55" t="s">
        <v>2955</v>
      </c>
      <c r="E2115" s="12" t="s">
        <v>3028</v>
      </c>
      <c r="H2115" s="9">
        <v>2.5</v>
      </c>
      <c r="J2115" s="34">
        <v>2.7</v>
      </c>
      <c r="K2115" s="61" t="s">
        <v>3215</v>
      </c>
      <c r="L2115" s="34"/>
      <c r="M2115" s="63">
        <f t="shared" si="29"/>
        <v>2.7</v>
      </c>
      <c r="N2115" s="34"/>
      <c r="O2115" s="33">
        <v>-14.78</v>
      </c>
    </row>
    <row r="2116" spans="1:15" ht="32" x14ac:dyDescent="0.2">
      <c r="A2116" s="12" t="s">
        <v>2954</v>
      </c>
      <c r="B2116" s="9" t="s">
        <v>2836</v>
      </c>
      <c r="C2116" s="9" t="s">
        <v>2956</v>
      </c>
      <c r="D2116" s="55" t="s">
        <v>2955</v>
      </c>
      <c r="E2116" s="12" t="s">
        <v>3028</v>
      </c>
      <c r="H2116" s="9">
        <v>2.5</v>
      </c>
      <c r="J2116" s="34">
        <v>0.21</v>
      </c>
      <c r="K2116" s="61" t="s">
        <v>3215</v>
      </c>
      <c r="L2116" s="34"/>
      <c r="M2116" s="63">
        <f t="shared" si="29"/>
        <v>0.21</v>
      </c>
      <c r="N2116" s="34"/>
      <c r="O2116" s="33">
        <v>-18.53</v>
      </c>
    </row>
    <row r="2117" spans="1:15" ht="32" x14ac:dyDescent="0.2">
      <c r="A2117" s="12" t="s">
        <v>2954</v>
      </c>
      <c r="B2117" s="9" t="s">
        <v>2836</v>
      </c>
      <c r="C2117" s="9" t="s">
        <v>2956</v>
      </c>
      <c r="D2117" s="55" t="s">
        <v>2955</v>
      </c>
      <c r="E2117" s="12" t="s">
        <v>3028</v>
      </c>
      <c r="H2117" s="9">
        <v>2.5</v>
      </c>
      <c r="J2117" s="34">
        <v>0.43</v>
      </c>
      <c r="K2117" s="61" t="s">
        <v>3215</v>
      </c>
      <c r="L2117" s="34"/>
      <c r="M2117" s="63">
        <f t="shared" si="29"/>
        <v>0.43</v>
      </c>
      <c r="N2117" s="34"/>
      <c r="O2117" s="33">
        <v>-16.91</v>
      </c>
    </row>
    <row r="2118" spans="1:15" ht="32" x14ac:dyDescent="0.2">
      <c r="A2118" s="12" t="s">
        <v>2954</v>
      </c>
      <c r="B2118" s="9" t="s">
        <v>2836</v>
      </c>
      <c r="C2118" s="9" t="s">
        <v>2956</v>
      </c>
      <c r="D2118" s="55" t="s">
        <v>2955</v>
      </c>
      <c r="E2118" s="12" t="s">
        <v>3028</v>
      </c>
      <c r="H2118" s="9">
        <v>2.5</v>
      </c>
      <c r="J2118" s="34">
        <v>0.14000000000000001</v>
      </c>
      <c r="K2118" s="61" t="s">
        <v>3215</v>
      </c>
      <c r="L2118" s="34"/>
      <c r="M2118" s="63">
        <f t="shared" si="29"/>
        <v>0.14000000000000001</v>
      </c>
      <c r="N2118" s="34"/>
      <c r="O2118" s="33">
        <v>-15.22</v>
      </c>
    </row>
    <row r="2119" spans="1:15" ht="32" x14ac:dyDescent="0.2">
      <c r="A2119" s="12" t="s">
        <v>2954</v>
      </c>
      <c r="B2119" s="9" t="s">
        <v>2836</v>
      </c>
      <c r="C2119" s="9" t="s">
        <v>2956</v>
      </c>
      <c r="D2119" s="55" t="s">
        <v>2955</v>
      </c>
      <c r="E2119" s="12" t="s">
        <v>3028</v>
      </c>
      <c r="H2119" s="9">
        <v>2.5</v>
      </c>
      <c r="J2119" s="34">
        <v>0.2</v>
      </c>
      <c r="K2119" s="61" t="s">
        <v>3215</v>
      </c>
      <c r="L2119" s="34"/>
      <c r="M2119" s="63">
        <f t="shared" si="29"/>
        <v>0.2</v>
      </c>
      <c r="N2119" s="34"/>
      <c r="O2119" s="33">
        <v>-19.86</v>
      </c>
    </row>
    <row r="2120" spans="1:15" ht="32" x14ac:dyDescent="0.2">
      <c r="A2120" s="12" t="s">
        <v>2954</v>
      </c>
      <c r="B2120" s="9" t="s">
        <v>2836</v>
      </c>
      <c r="C2120" s="9" t="s">
        <v>2956</v>
      </c>
      <c r="D2120" s="55" t="s">
        <v>2955</v>
      </c>
      <c r="E2120" s="12" t="s">
        <v>3028</v>
      </c>
      <c r="H2120" s="9">
        <v>2.5</v>
      </c>
      <c r="J2120" s="34">
        <v>0.51</v>
      </c>
      <c r="K2120" s="61" t="s">
        <v>3215</v>
      </c>
      <c r="L2120" s="34"/>
      <c r="M2120" s="63">
        <f t="shared" si="29"/>
        <v>0.51</v>
      </c>
      <c r="N2120" s="34"/>
      <c r="O2120" s="33">
        <v>-16.77</v>
      </c>
    </row>
    <row r="2121" spans="1:15" ht="32" x14ac:dyDescent="0.2">
      <c r="A2121" s="12" t="s">
        <v>2954</v>
      </c>
      <c r="B2121" s="9" t="s">
        <v>2836</v>
      </c>
      <c r="C2121" s="9" t="s">
        <v>2956</v>
      </c>
      <c r="D2121" s="55" t="s">
        <v>2955</v>
      </c>
      <c r="E2121" s="12" t="s">
        <v>3028</v>
      </c>
      <c r="H2121" s="9">
        <v>2.5</v>
      </c>
      <c r="J2121" s="34">
        <v>0.4</v>
      </c>
      <c r="K2121" s="61" t="s">
        <v>3215</v>
      </c>
      <c r="L2121" s="34"/>
      <c r="M2121" s="63">
        <f t="shared" si="29"/>
        <v>0.4</v>
      </c>
      <c r="N2121" s="34"/>
      <c r="O2121" s="33">
        <v>-15.43</v>
      </c>
    </row>
    <row r="2122" spans="1:15" ht="32" x14ac:dyDescent="0.2">
      <c r="A2122" s="12" t="s">
        <v>2954</v>
      </c>
      <c r="B2122" s="9" t="s">
        <v>2836</v>
      </c>
      <c r="C2122" s="9" t="s">
        <v>2956</v>
      </c>
      <c r="D2122" s="55" t="s">
        <v>2955</v>
      </c>
      <c r="E2122" s="12" t="s">
        <v>3028</v>
      </c>
      <c r="H2122" s="9">
        <v>2.5</v>
      </c>
      <c r="J2122" s="34">
        <v>0.15</v>
      </c>
      <c r="K2122" s="61" t="s">
        <v>3215</v>
      </c>
      <c r="L2122" s="34"/>
      <c r="M2122" s="63">
        <f t="shared" si="29"/>
        <v>0.15</v>
      </c>
      <c r="N2122" s="34"/>
      <c r="O2122" s="33">
        <v>-15.76</v>
      </c>
    </row>
    <row r="2123" spans="1:15" ht="32" x14ac:dyDescent="0.2">
      <c r="A2123" s="12" t="s">
        <v>2954</v>
      </c>
      <c r="B2123" s="9" t="s">
        <v>2836</v>
      </c>
      <c r="C2123" s="9" t="s">
        <v>2956</v>
      </c>
      <c r="D2123" s="55" t="s">
        <v>2955</v>
      </c>
      <c r="E2123" s="12" t="s">
        <v>3028</v>
      </c>
      <c r="H2123" s="9">
        <v>2.5</v>
      </c>
      <c r="J2123" s="34">
        <v>0.22</v>
      </c>
      <c r="K2123" s="61" t="s">
        <v>3215</v>
      </c>
      <c r="L2123" s="34"/>
      <c r="M2123" s="63">
        <f t="shared" si="29"/>
        <v>0.22</v>
      </c>
      <c r="N2123" s="34"/>
      <c r="O2123" s="33">
        <v>-17.32</v>
      </c>
    </row>
    <row r="2124" spans="1:15" ht="32" x14ac:dyDescent="0.2">
      <c r="A2124" s="12" t="s">
        <v>2954</v>
      </c>
      <c r="B2124" s="9" t="s">
        <v>2836</v>
      </c>
      <c r="C2124" s="9" t="s">
        <v>2956</v>
      </c>
      <c r="D2124" s="55" t="s">
        <v>2955</v>
      </c>
      <c r="E2124" s="12" t="s">
        <v>3028</v>
      </c>
      <c r="H2124" s="9">
        <v>2.5</v>
      </c>
      <c r="J2124" s="34">
        <v>0.12</v>
      </c>
      <c r="K2124" s="61" t="s">
        <v>3215</v>
      </c>
      <c r="L2124" s="34"/>
      <c r="M2124" s="63">
        <f t="shared" si="29"/>
        <v>0.12</v>
      </c>
      <c r="N2124" s="34"/>
      <c r="O2124" s="33">
        <v>-15.15</v>
      </c>
    </row>
    <row r="2125" spans="1:15" ht="32" x14ac:dyDescent="0.2">
      <c r="A2125" s="12" t="s">
        <v>2954</v>
      </c>
      <c r="B2125" s="9" t="s">
        <v>2836</v>
      </c>
      <c r="C2125" s="9" t="s">
        <v>2956</v>
      </c>
      <c r="D2125" s="55" t="s">
        <v>2955</v>
      </c>
      <c r="E2125" s="12" t="s">
        <v>3028</v>
      </c>
      <c r="H2125" s="9">
        <v>2.5</v>
      </c>
      <c r="J2125" s="34">
        <v>0.02</v>
      </c>
      <c r="K2125" s="61" t="s">
        <v>3215</v>
      </c>
      <c r="L2125" s="34"/>
      <c r="M2125" s="63">
        <f t="shared" si="29"/>
        <v>0.02</v>
      </c>
      <c r="N2125" s="34"/>
      <c r="O2125" s="33">
        <v>-16.82</v>
      </c>
    </row>
    <row r="2126" spans="1:15" ht="32" x14ac:dyDescent="0.2">
      <c r="A2126" s="12" t="s">
        <v>2954</v>
      </c>
      <c r="B2126" s="9" t="s">
        <v>2836</v>
      </c>
      <c r="C2126" s="9" t="s">
        <v>2956</v>
      </c>
      <c r="D2126" s="55" t="s">
        <v>2955</v>
      </c>
      <c r="E2126" s="12" t="s">
        <v>3028</v>
      </c>
      <c r="H2126" s="9">
        <v>2.5</v>
      </c>
      <c r="J2126" s="34">
        <v>0.46</v>
      </c>
      <c r="K2126" s="61" t="s">
        <v>3215</v>
      </c>
      <c r="L2126" s="34"/>
      <c r="M2126" s="63">
        <f t="shared" si="29"/>
        <v>0.46</v>
      </c>
      <c r="N2126" s="34"/>
      <c r="O2126" s="33">
        <v>-18.809999999999999</v>
      </c>
    </row>
    <row r="2127" spans="1:15" ht="32" x14ac:dyDescent="0.2">
      <c r="A2127" s="12" t="s">
        <v>2954</v>
      </c>
      <c r="B2127" s="9" t="s">
        <v>2836</v>
      </c>
      <c r="C2127" s="9" t="s">
        <v>2956</v>
      </c>
      <c r="D2127" s="55" t="s">
        <v>2955</v>
      </c>
      <c r="E2127" s="12" t="s">
        <v>3028</v>
      </c>
      <c r="H2127" s="9">
        <v>2.5</v>
      </c>
      <c r="J2127" s="34">
        <v>0.86</v>
      </c>
      <c r="K2127" s="61" t="s">
        <v>3215</v>
      </c>
      <c r="L2127" s="34"/>
      <c r="M2127" s="63">
        <f t="shared" si="29"/>
        <v>0.86</v>
      </c>
      <c r="N2127" s="34"/>
      <c r="O2127" s="33">
        <v>-19.75</v>
      </c>
    </row>
    <row r="2128" spans="1:15" ht="32" x14ac:dyDescent="0.2">
      <c r="A2128" s="12" t="s">
        <v>2954</v>
      </c>
      <c r="B2128" s="9" t="s">
        <v>2836</v>
      </c>
      <c r="C2128" s="9" t="s">
        <v>2956</v>
      </c>
      <c r="D2128" s="55" t="s">
        <v>2955</v>
      </c>
      <c r="E2128" s="12" t="s">
        <v>3028</v>
      </c>
      <c r="H2128" s="9">
        <v>2.5</v>
      </c>
      <c r="J2128" s="34">
        <v>0.15</v>
      </c>
      <c r="K2128" s="61" t="s">
        <v>3215</v>
      </c>
      <c r="L2128" s="34"/>
      <c r="M2128" s="63">
        <f t="shared" si="29"/>
        <v>0.15</v>
      </c>
      <c r="N2128" s="34"/>
      <c r="O2128" s="33">
        <v>-19.850000000000001</v>
      </c>
    </row>
    <row r="2129" spans="1:15" ht="32" x14ac:dyDescent="0.2">
      <c r="A2129" s="12" t="s">
        <v>2954</v>
      </c>
      <c r="B2129" s="9" t="s">
        <v>2836</v>
      </c>
      <c r="C2129" s="9" t="s">
        <v>2956</v>
      </c>
      <c r="D2129" s="55" t="s">
        <v>2955</v>
      </c>
      <c r="E2129" s="12" t="s">
        <v>3028</v>
      </c>
      <c r="H2129" s="9">
        <v>2.5</v>
      </c>
      <c r="J2129" s="34">
        <v>0.41</v>
      </c>
      <c r="K2129" s="61" t="s">
        <v>3215</v>
      </c>
      <c r="L2129" s="34"/>
      <c r="M2129" s="63">
        <f t="shared" si="29"/>
        <v>0.41</v>
      </c>
      <c r="N2129" s="34"/>
      <c r="O2129" s="33">
        <v>-22.15</v>
      </c>
    </row>
    <row r="2130" spans="1:15" ht="32" x14ac:dyDescent="0.2">
      <c r="A2130" s="12" t="s">
        <v>2954</v>
      </c>
      <c r="B2130" s="9" t="s">
        <v>2836</v>
      </c>
      <c r="C2130" s="9" t="s">
        <v>2956</v>
      </c>
      <c r="D2130" s="55" t="s">
        <v>2955</v>
      </c>
      <c r="E2130" s="12" t="s">
        <v>3028</v>
      </c>
      <c r="H2130" s="9">
        <v>2.5</v>
      </c>
      <c r="J2130" s="34">
        <v>1.37</v>
      </c>
      <c r="K2130" s="61" t="s">
        <v>3215</v>
      </c>
      <c r="L2130" s="34"/>
      <c r="M2130" s="63">
        <f t="shared" si="29"/>
        <v>1.37</v>
      </c>
      <c r="N2130" s="34"/>
      <c r="O2130" s="33">
        <v>-21.45</v>
      </c>
    </row>
    <row r="2131" spans="1:15" ht="32" x14ac:dyDescent="0.2">
      <c r="A2131" s="12" t="s">
        <v>2954</v>
      </c>
      <c r="B2131" s="9" t="s">
        <v>2836</v>
      </c>
      <c r="C2131" s="9" t="s">
        <v>2956</v>
      </c>
      <c r="D2131" s="55" t="s">
        <v>2955</v>
      </c>
      <c r="E2131" s="12" t="s">
        <v>3028</v>
      </c>
      <c r="H2131" s="9">
        <v>2.5</v>
      </c>
      <c r="J2131" s="34">
        <v>0.55000000000000004</v>
      </c>
      <c r="K2131" s="61" t="s">
        <v>3215</v>
      </c>
      <c r="L2131" s="34"/>
      <c r="M2131" s="63">
        <f t="shared" si="29"/>
        <v>0.55000000000000004</v>
      </c>
      <c r="N2131" s="34"/>
      <c r="O2131" s="33">
        <v>-21.44</v>
      </c>
    </row>
    <row r="2132" spans="1:15" ht="32" x14ac:dyDescent="0.2">
      <c r="A2132" s="12" t="s">
        <v>2954</v>
      </c>
      <c r="B2132" s="9" t="s">
        <v>2836</v>
      </c>
      <c r="C2132" s="9" t="s">
        <v>2956</v>
      </c>
      <c r="D2132" s="55" t="s">
        <v>2955</v>
      </c>
      <c r="E2132" s="12" t="s">
        <v>3028</v>
      </c>
      <c r="H2132" s="9">
        <v>2.5</v>
      </c>
      <c r="J2132" s="34">
        <v>0.32</v>
      </c>
      <c r="K2132" s="61" t="s">
        <v>3215</v>
      </c>
      <c r="L2132" s="34"/>
      <c r="M2132" s="63">
        <f t="shared" si="29"/>
        <v>0.32</v>
      </c>
      <c r="N2132" s="34"/>
      <c r="O2132" s="33">
        <v>-21.59</v>
      </c>
    </row>
    <row r="2133" spans="1:15" ht="32" x14ac:dyDescent="0.2">
      <c r="A2133" s="12" t="s">
        <v>2954</v>
      </c>
      <c r="B2133" s="9" t="s">
        <v>2836</v>
      </c>
      <c r="C2133" s="9" t="s">
        <v>2956</v>
      </c>
      <c r="D2133" s="55" t="s">
        <v>2955</v>
      </c>
      <c r="E2133" s="12" t="s">
        <v>3028</v>
      </c>
      <c r="H2133" s="9">
        <v>2.5</v>
      </c>
      <c r="J2133" s="34">
        <v>0.75</v>
      </c>
      <c r="K2133" s="61" t="s">
        <v>3215</v>
      </c>
      <c r="L2133" s="34"/>
      <c r="M2133" s="63">
        <f t="shared" si="29"/>
        <v>0.75</v>
      </c>
      <c r="N2133" s="34"/>
      <c r="O2133" s="33">
        <v>-21.39</v>
      </c>
    </row>
    <row r="2134" spans="1:15" ht="32" x14ac:dyDescent="0.2">
      <c r="A2134" s="12" t="s">
        <v>2954</v>
      </c>
      <c r="B2134" s="9" t="s">
        <v>2836</v>
      </c>
      <c r="C2134" s="9" t="s">
        <v>2956</v>
      </c>
      <c r="D2134" s="55" t="s">
        <v>2955</v>
      </c>
      <c r="E2134" s="12" t="s">
        <v>3028</v>
      </c>
      <c r="H2134" s="9">
        <v>2.5</v>
      </c>
      <c r="J2134" s="34">
        <v>0.77</v>
      </c>
      <c r="K2134" s="61" t="s">
        <v>3215</v>
      </c>
      <c r="L2134" s="34"/>
      <c r="M2134" s="63">
        <f t="shared" si="29"/>
        <v>0.77</v>
      </c>
      <c r="N2134" s="34"/>
      <c r="O2134" s="33">
        <v>-22.31</v>
      </c>
    </row>
    <row r="2135" spans="1:15" ht="32" x14ac:dyDescent="0.2">
      <c r="A2135" s="12" t="s">
        <v>2954</v>
      </c>
      <c r="B2135" s="9" t="s">
        <v>2836</v>
      </c>
      <c r="C2135" s="9" t="s">
        <v>2956</v>
      </c>
      <c r="D2135" s="55" t="s">
        <v>2955</v>
      </c>
      <c r="E2135" s="12" t="s">
        <v>3028</v>
      </c>
      <c r="H2135" s="9">
        <v>2.5</v>
      </c>
      <c r="J2135" s="34">
        <v>0.44</v>
      </c>
      <c r="K2135" s="61" t="s">
        <v>3215</v>
      </c>
      <c r="L2135" s="34"/>
      <c r="M2135" s="63">
        <f t="shared" si="29"/>
        <v>0.44</v>
      </c>
      <c r="N2135" s="34"/>
      <c r="O2135" s="33">
        <v>-22.56</v>
      </c>
    </row>
    <row r="2136" spans="1:15" ht="32" x14ac:dyDescent="0.2">
      <c r="A2136" s="12" t="s">
        <v>2954</v>
      </c>
      <c r="B2136" s="9" t="s">
        <v>2836</v>
      </c>
      <c r="C2136" s="9" t="s">
        <v>2956</v>
      </c>
      <c r="D2136" s="55" t="s">
        <v>2955</v>
      </c>
      <c r="E2136" s="12" t="s">
        <v>3028</v>
      </c>
      <c r="H2136" s="9">
        <v>2.5</v>
      </c>
      <c r="J2136" s="34">
        <v>0.51</v>
      </c>
      <c r="K2136" s="61" t="s">
        <v>3215</v>
      </c>
      <c r="L2136" s="34"/>
      <c r="M2136" s="63">
        <f t="shared" si="29"/>
        <v>0.51</v>
      </c>
      <c r="N2136" s="34"/>
      <c r="O2136" s="33">
        <v>-22.12</v>
      </c>
    </row>
    <row r="2137" spans="1:15" ht="32" x14ac:dyDescent="0.2">
      <c r="A2137" s="12" t="s">
        <v>2954</v>
      </c>
      <c r="B2137" s="9" t="s">
        <v>2836</v>
      </c>
      <c r="C2137" s="9" t="s">
        <v>2956</v>
      </c>
      <c r="D2137" s="55" t="s">
        <v>2955</v>
      </c>
      <c r="E2137" s="12" t="s">
        <v>3028</v>
      </c>
      <c r="H2137" s="9">
        <v>2.5</v>
      </c>
      <c r="J2137" s="34">
        <v>1.03</v>
      </c>
      <c r="K2137" s="61" t="s">
        <v>3215</v>
      </c>
      <c r="L2137" s="34"/>
      <c r="M2137" s="63">
        <f t="shared" si="29"/>
        <v>1.03</v>
      </c>
      <c r="N2137" s="34"/>
      <c r="O2137" s="33">
        <v>-22.72</v>
      </c>
    </row>
    <row r="2138" spans="1:15" ht="32" x14ac:dyDescent="0.2">
      <c r="A2138" s="12" t="s">
        <v>2954</v>
      </c>
      <c r="B2138" s="9" t="s">
        <v>2836</v>
      </c>
      <c r="C2138" s="9" t="s">
        <v>2956</v>
      </c>
      <c r="D2138" s="55" t="s">
        <v>2955</v>
      </c>
      <c r="E2138" s="12" t="s">
        <v>3028</v>
      </c>
      <c r="H2138" s="9">
        <v>2.5</v>
      </c>
      <c r="J2138" s="34">
        <v>0.65</v>
      </c>
      <c r="K2138" s="61" t="s">
        <v>3215</v>
      </c>
      <c r="L2138" s="34"/>
      <c r="M2138" s="63">
        <f t="shared" si="29"/>
        <v>0.65</v>
      </c>
      <c r="N2138" s="34"/>
      <c r="O2138" s="33">
        <v>-22.67</v>
      </c>
    </row>
    <row r="2139" spans="1:15" ht="32" x14ac:dyDescent="0.2">
      <c r="A2139" s="12" t="s">
        <v>2954</v>
      </c>
      <c r="B2139" s="9" t="s">
        <v>2836</v>
      </c>
      <c r="C2139" s="9" t="s">
        <v>2956</v>
      </c>
      <c r="D2139" s="55" t="s">
        <v>2955</v>
      </c>
      <c r="E2139" s="12" t="s">
        <v>3028</v>
      </c>
      <c r="H2139" s="9">
        <v>2.5</v>
      </c>
      <c r="J2139" s="34">
        <v>0.45</v>
      </c>
      <c r="K2139" s="61" t="s">
        <v>3215</v>
      </c>
      <c r="L2139" s="34"/>
      <c r="M2139" s="63">
        <f t="shared" si="29"/>
        <v>0.45</v>
      </c>
      <c r="N2139" s="34"/>
      <c r="O2139" s="33">
        <v>-23.87</v>
      </c>
    </row>
    <row r="2140" spans="1:15" ht="32" x14ac:dyDescent="0.2">
      <c r="A2140" s="12" t="s">
        <v>2954</v>
      </c>
      <c r="B2140" s="9" t="s">
        <v>2836</v>
      </c>
      <c r="C2140" s="9" t="s">
        <v>2956</v>
      </c>
      <c r="D2140" s="55" t="s">
        <v>2955</v>
      </c>
      <c r="E2140" s="12" t="s">
        <v>3028</v>
      </c>
      <c r="H2140" s="9">
        <v>2.5</v>
      </c>
      <c r="J2140" s="34">
        <v>0.89</v>
      </c>
      <c r="K2140" s="61" t="s">
        <v>3215</v>
      </c>
      <c r="L2140" s="34"/>
      <c r="M2140" s="63">
        <f t="shared" si="29"/>
        <v>0.89</v>
      </c>
      <c r="N2140" s="34"/>
      <c r="O2140" s="33">
        <v>-23.58</v>
      </c>
    </row>
    <row r="2141" spans="1:15" ht="32" x14ac:dyDescent="0.2">
      <c r="A2141" s="12" t="s">
        <v>2954</v>
      </c>
      <c r="B2141" s="9" t="s">
        <v>2836</v>
      </c>
      <c r="C2141" s="9" t="s">
        <v>2956</v>
      </c>
      <c r="D2141" s="55" t="s">
        <v>2955</v>
      </c>
      <c r="E2141" s="12" t="s">
        <v>3028</v>
      </c>
      <c r="H2141" s="9">
        <v>2.5</v>
      </c>
      <c r="J2141" s="34">
        <v>0.41</v>
      </c>
      <c r="K2141" s="61" t="s">
        <v>3215</v>
      </c>
      <c r="L2141" s="34"/>
      <c r="M2141" s="63">
        <f t="shared" ref="M2141:M2204" si="30">J2141</f>
        <v>0.41</v>
      </c>
      <c r="N2141" s="34"/>
      <c r="O2141" s="33">
        <v>-24.8</v>
      </c>
    </row>
    <row r="2142" spans="1:15" ht="32" x14ac:dyDescent="0.2">
      <c r="A2142" s="12" t="s">
        <v>2954</v>
      </c>
      <c r="B2142" s="9" t="s">
        <v>2836</v>
      </c>
      <c r="C2142" s="9" t="s">
        <v>2956</v>
      </c>
      <c r="D2142" s="55" t="s">
        <v>2955</v>
      </c>
      <c r="E2142" s="12" t="s">
        <v>3028</v>
      </c>
      <c r="H2142" s="9">
        <v>2.5</v>
      </c>
      <c r="J2142" s="34">
        <v>0.57999999999999996</v>
      </c>
      <c r="K2142" s="61" t="s">
        <v>3215</v>
      </c>
      <c r="L2142" s="34"/>
      <c r="M2142" s="63">
        <f t="shared" si="30"/>
        <v>0.57999999999999996</v>
      </c>
      <c r="N2142" s="34"/>
      <c r="O2142" s="33">
        <v>-24.46</v>
      </c>
    </row>
    <row r="2143" spans="1:15" ht="32" x14ac:dyDescent="0.2">
      <c r="A2143" s="12" t="s">
        <v>2954</v>
      </c>
      <c r="B2143" s="9" t="s">
        <v>2836</v>
      </c>
      <c r="C2143" s="9" t="s">
        <v>2956</v>
      </c>
      <c r="D2143" s="55" t="s">
        <v>2955</v>
      </c>
      <c r="E2143" s="12" t="s">
        <v>3028</v>
      </c>
      <c r="H2143" s="9">
        <v>2.5</v>
      </c>
      <c r="J2143" s="34">
        <v>0.55000000000000004</v>
      </c>
      <c r="K2143" s="61" t="s">
        <v>3215</v>
      </c>
      <c r="L2143" s="34"/>
      <c r="M2143" s="63">
        <f t="shared" si="30"/>
        <v>0.55000000000000004</v>
      </c>
      <c r="N2143" s="34"/>
      <c r="O2143" s="33">
        <v>-24.7</v>
      </c>
    </row>
    <row r="2144" spans="1:15" ht="32" x14ac:dyDescent="0.2">
      <c r="A2144" s="12" t="s">
        <v>2954</v>
      </c>
      <c r="B2144" s="9" t="s">
        <v>2836</v>
      </c>
      <c r="C2144" s="9" t="s">
        <v>2956</v>
      </c>
      <c r="D2144" s="55" t="s">
        <v>2955</v>
      </c>
      <c r="E2144" s="12" t="s">
        <v>3028</v>
      </c>
      <c r="H2144" s="9">
        <v>2.5</v>
      </c>
      <c r="J2144" s="34">
        <v>0.6</v>
      </c>
      <c r="K2144" s="61" t="s">
        <v>3215</v>
      </c>
      <c r="L2144" s="34"/>
      <c r="M2144" s="63">
        <f t="shared" si="30"/>
        <v>0.6</v>
      </c>
      <c r="N2144" s="34"/>
      <c r="O2144" s="33">
        <v>-24.84</v>
      </c>
    </row>
    <row r="2145" spans="1:15" ht="32" x14ac:dyDescent="0.2">
      <c r="A2145" s="12" t="s">
        <v>2954</v>
      </c>
      <c r="B2145" s="9" t="s">
        <v>2836</v>
      </c>
      <c r="C2145" s="9" t="s">
        <v>2956</v>
      </c>
      <c r="D2145" s="55" t="s">
        <v>2955</v>
      </c>
      <c r="E2145" s="12" t="s">
        <v>3028</v>
      </c>
      <c r="H2145" s="9">
        <v>2.5</v>
      </c>
      <c r="J2145" s="34">
        <v>0.63</v>
      </c>
      <c r="K2145" s="61" t="s">
        <v>3215</v>
      </c>
      <c r="L2145" s="34"/>
      <c r="M2145" s="63">
        <f t="shared" si="30"/>
        <v>0.63</v>
      </c>
      <c r="N2145" s="34"/>
      <c r="O2145" s="33">
        <v>-24.78</v>
      </c>
    </row>
    <row r="2146" spans="1:15" ht="32" x14ac:dyDescent="0.2">
      <c r="A2146" s="12" t="s">
        <v>2954</v>
      </c>
      <c r="B2146" s="9" t="s">
        <v>2836</v>
      </c>
      <c r="C2146" s="9" t="s">
        <v>2956</v>
      </c>
      <c r="D2146" s="55" t="s">
        <v>2955</v>
      </c>
      <c r="E2146" s="12" t="s">
        <v>3028</v>
      </c>
      <c r="H2146" s="9">
        <v>2.5</v>
      </c>
      <c r="J2146" s="34">
        <v>0.59</v>
      </c>
      <c r="K2146" s="61" t="s">
        <v>3215</v>
      </c>
      <c r="L2146" s="34"/>
      <c r="M2146" s="63">
        <f t="shared" si="30"/>
        <v>0.59</v>
      </c>
      <c r="N2146" s="34"/>
      <c r="O2146" s="33">
        <v>-25.34</v>
      </c>
    </row>
    <row r="2147" spans="1:15" ht="32" x14ac:dyDescent="0.2">
      <c r="A2147" s="12" t="s">
        <v>2954</v>
      </c>
      <c r="B2147" s="9" t="s">
        <v>2836</v>
      </c>
      <c r="C2147" s="9" t="s">
        <v>2956</v>
      </c>
      <c r="D2147" s="55" t="s">
        <v>2955</v>
      </c>
      <c r="E2147" s="12" t="s">
        <v>3028</v>
      </c>
      <c r="H2147" s="9">
        <v>2.5</v>
      </c>
      <c r="J2147" s="34">
        <v>1.37</v>
      </c>
      <c r="K2147" s="61" t="s">
        <v>3215</v>
      </c>
      <c r="L2147" s="34"/>
      <c r="M2147" s="63">
        <f t="shared" si="30"/>
        <v>1.37</v>
      </c>
      <c r="N2147" s="34"/>
      <c r="O2147" s="33">
        <v>-26.37</v>
      </c>
    </row>
    <row r="2148" spans="1:15" ht="32" x14ac:dyDescent="0.2">
      <c r="A2148" s="12" t="s">
        <v>2954</v>
      </c>
      <c r="B2148" s="9" t="s">
        <v>2836</v>
      </c>
      <c r="C2148" s="9" t="s">
        <v>2956</v>
      </c>
      <c r="D2148" s="55" t="s">
        <v>2955</v>
      </c>
      <c r="E2148" s="12" t="s">
        <v>3028</v>
      </c>
      <c r="H2148" s="9">
        <v>2.5</v>
      </c>
      <c r="J2148" s="34">
        <v>0.51</v>
      </c>
      <c r="K2148" s="61" t="s">
        <v>3215</v>
      </c>
      <c r="L2148" s="34"/>
      <c r="M2148" s="63">
        <f t="shared" si="30"/>
        <v>0.51</v>
      </c>
      <c r="N2148" s="34"/>
      <c r="O2148" s="33">
        <v>-23.21</v>
      </c>
    </row>
    <row r="2149" spans="1:15" ht="32" x14ac:dyDescent="0.2">
      <c r="A2149" s="12" t="s">
        <v>2954</v>
      </c>
      <c r="B2149" s="9" t="s">
        <v>2836</v>
      </c>
      <c r="C2149" s="9" t="s">
        <v>2956</v>
      </c>
      <c r="D2149" s="55" t="s">
        <v>2955</v>
      </c>
      <c r="E2149" s="12" t="s">
        <v>3028</v>
      </c>
      <c r="H2149" s="9">
        <v>2.5</v>
      </c>
      <c r="J2149" s="34">
        <v>0.5</v>
      </c>
      <c r="K2149" s="61" t="s">
        <v>3215</v>
      </c>
      <c r="L2149" s="34"/>
      <c r="M2149" s="63">
        <f t="shared" si="30"/>
        <v>0.5</v>
      </c>
      <c r="N2149" s="34"/>
      <c r="O2149" s="33">
        <v>-24.15</v>
      </c>
    </row>
    <row r="2150" spans="1:15" ht="32" x14ac:dyDescent="0.2">
      <c r="A2150" s="12" t="s">
        <v>2954</v>
      </c>
      <c r="B2150" s="9" t="s">
        <v>2836</v>
      </c>
      <c r="C2150" s="9" t="s">
        <v>2956</v>
      </c>
      <c r="D2150" s="55" t="s">
        <v>2955</v>
      </c>
      <c r="E2150" s="12" t="s">
        <v>3028</v>
      </c>
      <c r="H2150" s="9">
        <v>2.5</v>
      </c>
      <c r="J2150" s="34">
        <v>0.76</v>
      </c>
      <c r="K2150" s="61" t="s">
        <v>3215</v>
      </c>
      <c r="L2150" s="34"/>
      <c r="M2150" s="63">
        <f t="shared" si="30"/>
        <v>0.76</v>
      </c>
      <c r="N2150" s="34"/>
      <c r="O2150" s="33">
        <v>-25.13</v>
      </c>
    </row>
    <row r="2151" spans="1:15" ht="32" x14ac:dyDescent="0.2">
      <c r="A2151" s="12" t="s">
        <v>2954</v>
      </c>
      <c r="B2151" s="9" t="s">
        <v>2836</v>
      </c>
      <c r="C2151" s="9" t="s">
        <v>2956</v>
      </c>
      <c r="D2151" s="55" t="s">
        <v>2955</v>
      </c>
      <c r="E2151" s="12" t="s">
        <v>3028</v>
      </c>
      <c r="H2151" s="9">
        <v>2.5</v>
      </c>
      <c r="J2151" s="34">
        <v>0.56999999999999995</v>
      </c>
      <c r="K2151" s="61" t="s">
        <v>3215</v>
      </c>
      <c r="L2151" s="34"/>
      <c r="M2151" s="63">
        <f t="shared" si="30"/>
        <v>0.56999999999999995</v>
      </c>
      <c r="N2151" s="34"/>
      <c r="O2151" s="33">
        <v>-25.14</v>
      </c>
    </row>
    <row r="2152" spans="1:15" ht="32" x14ac:dyDescent="0.2">
      <c r="A2152" s="12" t="s">
        <v>2954</v>
      </c>
      <c r="B2152" s="9" t="s">
        <v>2836</v>
      </c>
      <c r="C2152" s="9" t="s">
        <v>2956</v>
      </c>
      <c r="D2152" s="55" t="s">
        <v>2955</v>
      </c>
      <c r="E2152" s="12" t="s">
        <v>3028</v>
      </c>
      <c r="H2152" s="9">
        <v>2.5</v>
      </c>
      <c r="J2152" s="34">
        <v>0.68</v>
      </c>
      <c r="K2152" s="61" t="s">
        <v>3215</v>
      </c>
      <c r="L2152" s="34"/>
      <c r="M2152" s="63">
        <f t="shared" si="30"/>
        <v>0.68</v>
      </c>
      <c r="N2152" s="34"/>
      <c r="O2152" s="33">
        <v>-25.9</v>
      </c>
    </row>
    <row r="2153" spans="1:15" ht="32" x14ac:dyDescent="0.2">
      <c r="A2153" s="12" t="s">
        <v>2954</v>
      </c>
      <c r="B2153" s="9" t="s">
        <v>2836</v>
      </c>
      <c r="C2153" s="9" t="s">
        <v>2956</v>
      </c>
      <c r="D2153" s="55" t="s">
        <v>2955</v>
      </c>
      <c r="E2153" s="12" t="s">
        <v>3028</v>
      </c>
      <c r="H2153" s="9">
        <v>2.5</v>
      </c>
      <c r="J2153" s="34">
        <v>0.98</v>
      </c>
      <c r="K2153" s="61" t="s">
        <v>3215</v>
      </c>
      <c r="L2153" s="34"/>
      <c r="M2153" s="63">
        <f t="shared" si="30"/>
        <v>0.98</v>
      </c>
      <c r="N2153" s="34"/>
      <c r="O2153" s="33">
        <v>-24.05</v>
      </c>
    </row>
    <row r="2154" spans="1:15" ht="16" x14ac:dyDescent="0.2">
      <c r="A2154" s="9" t="s">
        <v>2957</v>
      </c>
      <c r="C2154" s="9" t="s">
        <v>13</v>
      </c>
      <c r="D2154" s="55" t="s">
        <v>748</v>
      </c>
      <c r="E2154" s="9" t="s">
        <v>128</v>
      </c>
      <c r="H2154" s="9">
        <v>2.5</v>
      </c>
      <c r="I2154" s="47">
        <v>800.18</v>
      </c>
      <c r="J2154" s="47">
        <v>0.15733523467993155</v>
      </c>
      <c r="K2154" s="61" t="s">
        <v>3215</v>
      </c>
      <c r="L2154" s="47"/>
      <c r="M2154" s="63">
        <f t="shared" si="30"/>
        <v>0.15733523467993155</v>
      </c>
      <c r="N2154" s="47"/>
      <c r="O2154" s="47">
        <v>-30.214883999999998</v>
      </c>
    </row>
    <row r="2155" spans="1:15" ht="16" x14ac:dyDescent="0.2">
      <c r="A2155" s="9" t="s">
        <v>2957</v>
      </c>
      <c r="C2155" s="9" t="s">
        <v>13</v>
      </c>
      <c r="D2155" s="55" t="s">
        <v>748</v>
      </c>
      <c r="E2155" s="9" t="s">
        <v>128</v>
      </c>
      <c r="H2155" s="9">
        <v>2.5</v>
      </c>
      <c r="I2155" s="47">
        <v>800.7</v>
      </c>
      <c r="J2155" s="47">
        <v>0.19278882257260019</v>
      </c>
      <c r="K2155" s="61" t="s">
        <v>3215</v>
      </c>
      <c r="L2155" s="47"/>
      <c r="M2155" s="63">
        <f t="shared" si="30"/>
        <v>0.19278882257260019</v>
      </c>
      <c r="N2155" s="47"/>
      <c r="O2155" s="47">
        <v>-30.796103200000001</v>
      </c>
    </row>
    <row r="2156" spans="1:15" ht="16" x14ac:dyDescent="0.2">
      <c r="A2156" s="9" t="s">
        <v>2957</v>
      </c>
      <c r="C2156" s="9" t="s">
        <v>13</v>
      </c>
      <c r="D2156" s="55" t="s">
        <v>748</v>
      </c>
      <c r="E2156" s="9" t="s">
        <v>128</v>
      </c>
      <c r="H2156" s="9">
        <v>2.5</v>
      </c>
      <c r="I2156" s="47">
        <v>801.32</v>
      </c>
      <c r="J2156" s="48">
        <v>6.5725790360629449E-2</v>
      </c>
      <c r="K2156" s="61" t="s">
        <v>3215</v>
      </c>
      <c r="L2156" s="47"/>
      <c r="M2156" s="63">
        <f t="shared" si="30"/>
        <v>6.5725790360629449E-2</v>
      </c>
      <c r="N2156" s="47"/>
      <c r="O2156" s="47">
        <v>-30.277001999999996</v>
      </c>
    </row>
    <row r="2157" spans="1:15" ht="16" x14ac:dyDescent="0.2">
      <c r="A2157" s="9" t="s">
        <v>2957</v>
      </c>
      <c r="C2157" s="9" t="s">
        <v>13</v>
      </c>
      <c r="D2157" s="55" t="s">
        <v>748</v>
      </c>
      <c r="E2157" s="9" t="s">
        <v>128</v>
      </c>
      <c r="H2157" s="9">
        <v>2.5</v>
      </c>
      <c r="I2157" s="47">
        <v>801.79</v>
      </c>
      <c r="J2157" s="48">
        <v>6.7253631365133126E-2</v>
      </c>
      <c r="K2157" s="61" t="s">
        <v>3215</v>
      </c>
      <c r="L2157" s="47"/>
      <c r="M2157" s="63">
        <f t="shared" si="30"/>
        <v>6.7253631365133126E-2</v>
      </c>
      <c r="N2157" s="47"/>
      <c r="O2157" s="47">
        <v>-30.845783599999997</v>
      </c>
    </row>
    <row r="2158" spans="1:15" ht="16" x14ac:dyDescent="0.2">
      <c r="A2158" s="9" t="s">
        <v>2957</v>
      </c>
      <c r="C2158" s="9" t="s">
        <v>13</v>
      </c>
      <c r="D2158" s="55" t="s">
        <v>748</v>
      </c>
      <c r="E2158" s="9" t="s">
        <v>128</v>
      </c>
      <c r="H2158" s="9">
        <v>2.5</v>
      </c>
      <c r="I2158" s="47">
        <v>802.13</v>
      </c>
      <c r="J2158" s="48">
        <v>2.7800856700440683E-2</v>
      </c>
      <c r="K2158" s="61" t="s">
        <v>3215</v>
      </c>
      <c r="L2158" s="47"/>
      <c r="M2158" s="63">
        <f t="shared" si="30"/>
        <v>2.7800856700440683E-2</v>
      </c>
      <c r="N2158" s="47"/>
      <c r="O2158" s="47">
        <v>-28.834975999999997</v>
      </c>
    </row>
    <row r="2159" spans="1:15" ht="16" x14ac:dyDescent="0.2">
      <c r="A2159" s="9" t="s">
        <v>2957</v>
      </c>
      <c r="C2159" s="9" t="s">
        <v>13</v>
      </c>
      <c r="D2159" s="55" t="s">
        <v>748</v>
      </c>
      <c r="E2159" s="9" t="s">
        <v>128</v>
      </c>
      <c r="H2159" s="9">
        <v>2.5</v>
      </c>
      <c r="I2159" s="47">
        <v>802.97</v>
      </c>
      <c r="J2159" s="48">
        <v>0.15532172696866145</v>
      </c>
      <c r="K2159" s="61" t="s">
        <v>3215</v>
      </c>
      <c r="L2159" s="47"/>
      <c r="M2159" s="63">
        <f t="shared" si="30"/>
        <v>0.15532172696866145</v>
      </c>
      <c r="N2159" s="47"/>
      <c r="O2159" s="47">
        <v>-31.126696000000003</v>
      </c>
    </row>
    <row r="2160" spans="1:15" ht="16" x14ac:dyDescent="0.2">
      <c r="A2160" s="9" t="s">
        <v>2957</v>
      </c>
      <c r="C2160" s="9" t="s">
        <v>13</v>
      </c>
      <c r="D2160" s="55" t="s">
        <v>748</v>
      </c>
      <c r="E2160" s="9" t="s">
        <v>128</v>
      </c>
      <c r="H2160" s="9">
        <v>2.5</v>
      </c>
      <c r="I2160" s="47">
        <v>803.85</v>
      </c>
      <c r="J2160" s="48">
        <v>0.35711796876152258</v>
      </c>
      <c r="K2160" s="61" t="s">
        <v>3215</v>
      </c>
      <c r="L2160" s="47"/>
      <c r="M2160" s="63">
        <f t="shared" si="30"/>
        <v>0.35711796876152258</v>
      </c>
      <c r="N2160" s="47"/>
      <c r="O2160" s="47">
        <v>-28.883735999999999</v>
      </c>
    </row>
    <row r="2161" spans="1:15" ht="16" x14ac:dyDescent="0.2">
      <c r="A2161" s="9" t="s">
        <v>2957</v>
      </c>
      <c r="C2161" s="9" t="s">
        <v>13</v>
      </c>
      <c r="D2161" s="55" t="s">
        <v>748</v>
      </c>
      <c r="E2161" s="9" t="s">
        <v>128</v>
      </c>
      <c r="H2161" s="9">
        <v>2.5</v>
      </c>
      <c r="I2161" s="47">
        <v>806.41</v>
      </c>
      <c r="J2161" s="48">
        <v>0.26946634504408096</v>
      </c>
      <c r="K2161" s="61" t="s">
        <v>3215</v>
      </c>
      <c r="L2161" s="47"/>
      <c r="M2161" s="63">
        <f t="shared" si="30"/>
        <v>0.26946634504408096</v>
      </c>
      <c r="N2161" s="47"/>
      <c r="O2161" s="47">
        <v>-33.693945450000001</v>
      </c>
    </row>
    <row r="2162" spans="1:15" ht="16" x14ac:dyDescent="0.2">
      <c r="A2162" s="9" t="s">
        <v>2957</v>
      </c>
      <c r="C2162" s="9" t="s">
        <v>13</v>
      </c>
      <c r="D2162" s="55" t="s">
        <v>748</v>
      </c>
      <c r="E2162" s="9" t="s">
        <v>128</v>
      </c>
      <c r="H2162" s="9">
        <v>2.5</v>
      </c>
      <c r="I2162" s="47">
        <v>807.73</v>
      </c>
      <c r="J2162" s="48">
        <v>0.21150287680801672</v>
      </c>
      <c r="K2162" s="61" t="s">
        <v>3215</v>
      </c>
      <c r="L2162" s="47"/>
      <c r="M2162" s="63">
        <f t="shared" si="30"/>
        <v>0.21150287680801672</v>
      </c>
      <c r="N2162" s="47"/>
      <c r="O2162" s="47">
        <v>-31.523602400000001</v>
      </c>
    </row>
    <row r="2163" spans="1:15" ht="16" x14ac:dyDescent="0.2">
      <c r="A2163" s="9" t="s">
        <v>2957</v>
      </c>
      <c r="C2163" s="9" t="s">
        <v>13</v>
      </c>
      <c r="D2163" s="55" t="s">
        <v>748</v>
      </c>
      <c r="E2163" s="9" t="s">
        <v>128</v>
      </c>
      <c r="H2163" s="9">
        <v>2.5</v>
      </c>
      <c r="I2163" s="47">
        <v>808.95</v>
      </c>
      <c r="J2163" s="48">
        <v>5.1462964332140725E-2</v>
      </c>
      <c r="K2163" s="61" t="s">
        <v>3215</v>
      </c>
      <c r="L2163" s="47"/>
      <c r="M2163" s="63">
        <f t="shared" si="30"/>
        <v>5.1462964332140725E-2</v>
      </c>
      <c r="N2163" s="47"/>
      <c r="O2163" s="47">
        <v>-29.685927499999998</v>
      </c>
    </row>
    <row r="2164" spans="1:15" ht="16" x14ac:dyDescent="0.2">
      <c r="A2164" s="9" t="s">
        <v>2957</v>
      </c>
      <c r="C2164" s="9" t="s">
        <v>13</v>
      </c>
      <c r="D2164" s="55" t="s">
        <v>748</v>
      </c>
      <c r="E2164" s="9" t="s">
        <v>128</v>
      </c>
      <c r="H2164" s="9">
        <v>2.5</v>
      </c>
      <c r="I2164" s="47">
        <v>810.18</v>
      </c>
      <c r="J2164" s="48">
        <v>8.8198879135783267E-2</v>
      </c>
      <c r="K2164" s="61" t="s">
        <v>3215</v>
      </c>
      <c r="L2164" s="47"/>
      <c r="M2164" s="63">
        <f t="shared" si="30"/>
        <v>8.8198879135783267E-2</v>
      </c>
      <c r="N2164" s="47"/>
      <c r="O2164" s="47">
        <v>-30.015943199999999</v>
      </c>
    </row>
    <row r="2165" spans="1:15" ht="16" x14ac:dyDescent="0.2">
      <c r="A2165" s="9" t="s">
        <v>2957</v>
      </c>
      <c r="C2165" s="9" t="s">
        <v>13</v>
      </c>
      <c r="D2165" s="55" t="s">
        <v>748</v>
      </c>
      <c r="E2165" s="9" t="s">
        <v>128</v>
      </c>
      <c r="H2165" s="9">
        <v>2.5</v>
      </c>
      <c r="I2165" s="47">
        <v>815.21</v>
      </c>
      <c r="J2165" s="48">
        <v>0.98780504956446302</v>
      </c>
      <c r="K2165" s="61" t="s">
        <v>3215</v>
      </c>
      <c r="L2165" s="47"/>
      <c r="M2165" s="63">
        <f t="shared" si="30"/>
        <v>0.98780504956446302</v>
      </c>
      <c r="N2165" s="47"/>
      <c r="O2165" s="47">
        <v>-35.891448400000002</v>
      </c>
    </row>
    <row r="2166" spans="1:15" ht="16" x14ac:dyDescent="0.2">
      <c r="A2166" s="9" t="s">
        <v>2957</v>
      </c>
      <c r="C2166" s="9" t="s">
        <v>13</v>
      </c>
      <c r="D2166" s="55" t="s">
        <v>748</v>
      </c>
      <c r="E2166" s="9" t="s">
        <v>128</v>
      </c>
      <c r="H2166" s="9">
        <v>2.5</v>
      </c>
      <c r="I2166" s="47">
        <v>817.47</v>
      </c>
      <c r="J2166" s="48">
        <v>0.16939664474455168</v>
      </c>
      <c r="K2166" s="61" t="s">
        <v>3215</v>
      </c>
      <c r="L2166" s="47"/>
      <c r="M2166" s="63">
        <f t="shared" si="30"/>
        <v>0.16939664474455168</v>
      </c>
      <c r="N2166" s="47"/>
      <c r="O2166" s="47">
        <v>-36.168165999999999</v>
      </c>
    </row>
    <row r="2167" spans="1:15" ht="16" x14ac:dyDescent="0.2">
      <c r="A2167" s="9" t="s">
        <v>2957</v>
      </c>
      <c r="C2167" s="9" t="s">
        <v>13</v>
      </c>
      <c r="D2167" s="55" t="s">
        <v>748</v>
      </c>
      <c r="E2167" s="9" t="s">
        <v>128</v>
      </c>
      <c r="H2167" s="9">
        <v>2.5</v>
      </c>
      <c r="I2167" s="47">
        <v>817.87</v>
      </c>
      <c r="J2167" s="48">
        <v>0.12466665267121296</v>
      </c>
      <c r="K2167" s="61" t="s">
        <v>3215</v>
      </c>
      <c r="L2167" s="47"/>
      <c r="M2167" s="63">
        <f t="shared" si="30"/>
        <v>0.12466665267121296</v>
      </c>
      <c r="N2167" s="47"/>
      <c r="O2167" s="47">
        <v>-32.134137199999998</v>
      </c>
    </row>
    <row r="2168" spans="1:15" ht="16" x14ac:dyDescent="0.2">
      <c r="A2168" s="9" t="s">
        <v>2957</v>
      </c>
      <c r="C2168" s="9" t="s">
        <v>13</v>
      </c>
      <c r="D2168" s="55" t="s">
        <v>748</v>
      </c>
      <c r="E2168" s="9" t="s">
        <v>128</v>
      </c>
      <c r="H2168" s="9">
        <v>2.5</v>
      </c>
      <c r="I2168" s="47">
        <v>820.25</v>
      </c>
      <c r="J2168" s="48">
        <v>0.19477354859878443</v>
      </c>
      <c r="K2168" s="61" t="s">
        <v>3215</v>
      </c>
      <c r="L2168" s="47"/>
      <c r="M2168" s="63">
        <f t="shared" si="30"/>
        <v>0.19477354859878443</v>
      </c>
      <c r="N2168" s="47"/>
      <c r="O2168" s="47">
        <v>-30.933606400000002</v>
      </c>
    </row>
    <row r="2169" spans="1:15" ht="16" x14ac:dyDescent="0.2">
      <c r="A2169" s="9" t="s">
        <v>2957</v>
      </c>
      <c r="C2169" s="9" t="s">
        <v>13</v>
      </c>
      <c r="D2169" s="55" t="s">
        <v>748</v>
      </c>
      <c r="E2169" s="9" t="s">
        <v>128</v>
      </c>
      <c r="H2169" s="9">
        <v>2.5</v>
      </c>
      <c r="I2169" s="47">
        <v>822.75</v>
      </c>
      <c r="J2169" s="48">
        <v>0.22489710160764512</v>
      </c>
      <c r="K2169" s="61" t="s">
        <v>3215</v>
      </c>
      <c r="L2169" s="47"/>
      <c r="M2169" s="63">
        <f t="shared" si="30"/>
        <v>0.22489710160764512</v>
      </c>
      <c r="N2169" s="47"/>
      <c r="O2169" s="47">
        <v>-31.885011549999998</v>
      </c>
    </row>
    <row r="2170" spans="1:15" ht="16" x14ac:dyDescent="0.2">
      <c r="A2170" s="9" t="s">
        <v>2957</v>
      </c>
      <c r="C2170" s="9" t="s">
        <v>13</v>
      </c>
      <c r="D2170" s="55" t="s">
        <v>748</v>
      </c>
      <c r="E2170" s="9" t="s">
        <v>128</v>
      </c>
      <c r="H2170" s="9">
        <v>2.5</v>
      </c>
      <c r="I2170" s="47">
        <v>824.5</v>
      </c>
      <c r="J2170" s="48">
        <v>4.013504866375929E-2</v>
      </c>
      <c r="K2170" s="61" t="s">
        <v>3215</v>
      </c>
      <c r="L2170" s="47"/>
      <c r="M2170" s="63">
        <f t="shared" si="30"/>
        <v>4.013504866375929E-2</v>
      </c>
      <c r="N2170" s="47"/>
      <c r="O2170" s="47">
        <v>-30.363114400000001</v>
      </c>
    </row>
    <row r="2171" spans="1:15" ht="16" x14ac:dyDescent="0.2">
      <c r="A2171" s="9" t="s">
        <v>2957</v>
      </c>
      <c r="C2171" s="9" t="s">
        <v>13</v>
      </c>
      <c r="D2171" s="55" t="s">
        <v>748</v>
      </c>
      <c r="E2171" s="9" t="s">
        <v>128</v>
      </c>
      <c r="H2171" s="9">
        <v>2.5</v>
      </c>
      <c r="I2171" s="47">
        <v>826.28</v>
      </c>
      <c r="J2171" s="48">
        <v>0.33569669303137062</v>
      </c>
      <c r="K2171" s="61" t="s">
        <v>3215</v>
      </c>
      <c r="L2171" s="47"/>
      <c r="M2171" s="63">
        <f t="shared" si="30"/>
        <v>0.33569669303137062</v>
      </c>
      <c r="N2171" s="47"/>
      <c r="O2171" s="47">
        <v>-30.083591999999999</v>
      </c>
    </row>
    <row r="2172" spans="1:15" ht="16" x14ac:dyDescent="0.2">
      <c r="A2172" s="9" t="s">
        <v>2957</v>
      </c>
      <c r="C2172" s="9" t="s">
        <v>13</v>
      </c>
      <c r="D2172" s="55" t="s">
        <v>748</v>
      </c>
      <c r="E2172" s="9" t="s">
        <v>128</v>
      </c>
      <c r="H2172" s="9">
        <v>2.5</v>
      </c>
      <c r="I2172" s="47">
        <v>827.87</v>
      </c>
      <c r="J2172" s="48">
        <v>0.36676724922674042</v>
      </c>
      <c r="K2172" s="61" t="s">
        <v>3215</v>
      </c>
      <c r="L2172" s="47"/>
      <c r="M2172" s="63">
        <f t="shared" si="30"/>
        <v>0.36676724922674042</v>
      </c>
      <c r="N2172" s="47"/>
      <c r="O2172" s="47">
        <v>-33.655777199999996</v>
      </c>
    </row>
    <row r="2173" spans="1:15" ht="16" x14ac:dyDescent="0.2">
      <c r="A2173" s="9" t="s">
        <v>2957</v>
      </c>
      <c r="C2173" s="9" t="s">
        <v>13</v>
      </c>
      <c r="D2173" s="55" t="s">
        <v>748</v>
      </c>
      <c r="E2173" s="9" t="s">
        <v>128</v>
      </c>
      <c r="H2173" s="9">
        <v>2.5</v>
      </c>
      <c r="I2173" s="47">
        <v>829.22</v>
      </c>
      <c r="J2173" s="48">
        <v>3.2579719931601261</v>
      </c>
      <c r="K2173" s="61" t="s">
        <v>3215</v>
      </c>
      <c r="L2173" s="47"/>
      <c r="M2173" s="63">
        <f t="shared" si="30"/>
        <v>3.2579719931601261</v>
      </c>
      <c r="N2173" s="47"/>
      <c r="O2173" s="47">
        <v>-41.043716199999999</v>
      </c>
    </row>
    <row r="2174" spans="1:15" ht="16" x14ac:dyDescent="0.2">
      <c r="A2174" s="9" t="s">
        <v>2957</v>
      </c>
      <c r="C2174" s="9" t="s">
        <v>13</v>
      </c>
      <c r="D2174" s="55" t="s">
        <v>748</v>
      </c>
      <c r="E2174" s="9" t="s">
        <v>128</v>
      </c>
      <c r="H2174" s="9">
        <v>2.5</v>
      </c>
      <c r="I2174" s="47">
        <v>830.2</v>
      </c>
      <c r="J2174" s="48">
        <v>2.3405965721886308</v>
      </c>
      <c r="K2174" s="61" t="s">
        <v>3215</v>
      </c>
      <c r="L2174" s="47"/>
      <c r="M2174" s="63">
        <f t="shared" si="30"/>
        <v>2.3405965721886308</v>
      </c>
      <c r="N2174" s="47"/>
      <c r="O2174" s="47">
        <v>-40.044899999999998</v>
      </c>
    </row>
    <row r="2175" spans="1:15" ht="16" x14ac:dyDescent="0.2">
      <c r="A2175" s="9" t="s">
        <v>2957</v>
      </c>
      <c r="C2175" s="9" t="s">
        <v>13</v>
      </c>
      <c r="D2175" s="55" t="s">
        <v>748</v>
      </c>
      <c r="E2175" s="9" t="s">
        <v>128</v>
      </c>
      <c r="H2175" s="9">
        <v>2.5</v>
      </c>
      <c r="I2175" s="47">
        <v>830.53</v>
      </c>
      <c r="J2175" s="48">
        <v>2.0178423754012811</v>
      </c>
      <c r="K2175" s="61" t="s">
        <v>3215</v>
      </c>
      <c r="L2175" s="47"/>
      <c r="M2175" s="63">
        <f t="shared" si="30"/>
        <v>2.0178423754012811</v>
      </c>
      <c r="N2175" s="47"/>
      <c r="O2175" s="47">
        <v>-41.702739999999999</v>
      </c>
    </row>
    <row r="2176" spans="1:15" ht="16" x14ac:dyDescent="0.2">
      <c r="A2176" s="9" t="s">
        <v>2957</v>
      </c>
      <c r="C2176" s="9" t="s">
        <v>13</v>
      </c>
      <c r="D2176" s="55" t="s">
        <v>748</v>
      </c>
      <c r="E2176" s="9" t="s">
        <v>128</v>
      </c>
      <c r="H2176" s="9">
        <v>2.5</v>
      </c>
      <c r="I2176" s="47">
        <v>831.14</v>
      </c>
      <c r="J2176" s="48">
        <v>2.2719967071641016</v>
      </c>
      <c r="K2176" s="61" t="s">
        <v>3215</v>
      </c>
      <c r="L2176" s="47"/>
      <c r="M2176" s="63">
        <f t="shared" si="30"/>
        <v>2.2719967071641016</v>
      </c>
      <c r="N2176" s="47"/>
      <c r="O2176" s="47">
        <v>-42.027481600000002</v>
      </c>
    </row>
    <row r="2177" spans="1:15" ht="16" x14ac:dyDescent="0.2">
      <c r="A2177" s="9" t="s">
        <v>2957</v>
      </c>
      <c r="C2177" s="9" t="s">
        <v>13</v>
      </c>
      <c r="D2177" s="55" t="s">
        <v>748</v>
      </c>
      <c r="E2177" s="9" t="s">
        <v>128</v>
      </c>
      <c r="H2177" s="9">
        <v>2.5</v>
      </c>
      <c r="I2177" s="47">
        <v>831.45</v>
      </c>
      <c r="J2177" s="48">
        <v>1.9820362180769147</v>
      </c>
      <c r="K2177" s="61" t="s">
        <v>3215</v>
      </c>
      <c r="L2177" s="47"/>
      <c r="M2177" s="63">
        <f t="shared" si="30"/>
        <v>1.9820362180769147</v>
      </c>
      <c r="N2177" s="47"/>
      <c r="O2177" s="47">
        <v>-41.815312149999997</v>
      </c>
    </row>
    <row r="2178" spans="1:15" ht="16" x14ac:dyDescent="0.2">
      <c r="A2178" s="9" t="s">
        <v>2957</v>
      </c>
      <c r="C2178" s="9" t="s">
        <v>13</v>
      </c>
      <c r="D2178" s="55" t="s">
        <v>748</v>
      </c>
      <c r="E2178" s="9" t="s">
        <v>128</v>
      </c>
      <c r="H2178" s="9">
        <v>2.5</v>
      </c>
      <c r="I2178" s="47">
        <v>831.9</v>
      </c>
      <c r="J2178" s="48">
        <v>1.9825392694949782</v>
      </c>
      <c r="K2178" s="61" t="s">
        <v>3215</v>
      </c>
      <c r="L2178" s="47"/>
      <c r="M2178" s="63">
        <f t="shared" si="30"/>
        <v>1.9825392694949782</v>
      </c>
      <c r="N2178" s="47"/>
      <c r="O2178" s="47">
        <v>-41.7427232</v>
      </c>
    </row>
    <row r="2179" spans="1:15" ht="16" x14ac:dyDescent="0.2">
      <c r="A2179" s="9" t="s">
        <v>2957</v>
      </c>
      <c r="C2179" s="9" t="s">
        <v>13</v>
      </c>
      <c r="D2179" s="55" t="s">
        <v>748</v>
      </c>
      <c r="E2179" s="9" t="s">
        <v>128</v>
      </c>
      <c r="H2179" s="9">
        <v>2.5</v>
      </c>
      <c r="I2179" s="47">
        <v>832.28</v>
      </c>
      <c r="J2179" s="48">
        <v>2.0002208327429636</v>
      </c>
      <c r="K2179" s="61" t="s">
        <v>3215</v>
      </c>
      <c r="L2179" s="47"/>
      <c r="M2179" s="63">
        <f t="shared" si="30"/>
        <v>2.0002208327429636</v>
      </c>
      <c r="N2179" s="47"/>
      <c r="O2179" s="47">
        <v>-42.490701600000001</v>
      </c>
    </row>
    <row r="2180" spans="1:15" ht="16" x14ac:dyDescent="0.2">
      <c r="A2180" s="9" t="s">
        <v>2957</v>
      </c>
      <c r="C2180" s="9" t="s">
        <v>13</v>
      </c>
      <c r="D2180" s="55" t="s">
        <v>748</v>
      </c>
      <c r="E2180" s="9" t="s">
        <v>128</v>
      </c>
      <c r="H2180" s="9">
        <v>2.5</v>
      </c>
      <c r="I2180" s="47">
        <v>832.65</v>
      </c>
      <c r="J2180" s="48">
        <v>2.2502574181375365</v>
      </c>
      <c r="K2180" s="61" t="s">
        <v>3215</v>
      </c>
      <c r="L2180" s="47"/>
      <c r="M2180" s="63">
        <f t="shared" si="30"/>
        <v>2.2502574181375365</v>
      </c>
      <c r="N2180" s="47"/>
      <c r="O2180" s="47">
        <v>-43.163429549999996</v>
      </c>
    </row>
    <row r="2181" spans="1:15" ht="16" x14ac:dyDescent="0.2">
      <c r="A2181" s="9" t="s">
        <v>2957</v>
      </c>
      <c r="C2181" s="9" t="s">
        <v>13</v>
      </c>
      <c r="D2181" s="55" t="s">
        <v>748</v>
      </c>
      <c r="E2181" s="9" t="s">
        <v>128</v>
      </c>
      <c r="H2181" s="9">
        <v>2.5</v>
      </c>
      <c r="I2181" s="47">
        <v>833.08</v>
      </c>
      <c r="J2181" s="48">
        <v>2.3591413906678862</v>
      </c>
      <c r="K2181" s="61" t="s">
        <v>3215</v>
      </c>
      <c r="L2181" s="47"/>
      <c r="M2181" s="63">
        <f t="shared" si="30"/>
        <v>2.3591413906678862</v>
      </c>
      <c r="N2181" s="47"/>
      <c r="O2181" s="47">
        <v>-42.533610400000001</v>
      </c>
    </row>
    <row r="2182" spans="1:15" ht="16" x14ac:dyDescent="0.2">
      <c r="A2182" s="9" t="s">
        <v>2957</v>
      </c>
      <c r="C2182" s="9" t="s">
        <v>13</v>
      </c>
      <c r="D2182" s="55" t="s">
        <v>748</v>
      </c>
      <c r="E2182" s="9" t="s">
        <v>128</v>
      </c>
      <c r="H2182" s="9">
        <v>2.5</v>
      </c>
      <c r="I2182" s="47">
        <v>833.58</v>
      </c>
      <c r="J2182" s="48">
        <v>1.9699914994346559</v>
      </c>
      <c r="K2182" s="61" t="s">
        <v>3215</v>
      </c>
      <c r="L2182" s="47"/>
      <c r="M2182" s="63">
        <f t="shared" si="30"/>
        <v>1.9699914994346559</v>
      </c>
      <c r="N2182" s="47"/>
      <c r="O2182" s="47">
        <v>-42.770583999999999</v>
      </c>
    </row>
    <row r="2183" spans="1:15" ht="16" x14ac:dyDescent="0.2">
      <c r="A2183" s="9" t="s">
        <v>2957</v>
      </c>
      <c r="C2183" s="9" t="s">
        <v>13</v>
      </c>
      <c r="D2183" s="55" t="s">
        <v>748</v>
      </c>
      <c r="E2183" s="9" t="s">
        <v>128</v>
      </c>
      <c r="H2183" s="9">
        <v>2.5</v>
      </c>
      <c r="I2183" s="47">
        <v>833.9</v>
      </c>
      <c r="J2183" s="48">
        <v>2.2010585416267494</v>
      </c>
      <c r="K2183" s="61" t="s">
        <v>3215</v>
      </c>
      <c r="L2183" s="47"/>
      <c r="M2183" s="63">
        <f t="shared" si="30"/>
        <v>2.2010585416267494</v>
      </c>
      <c r="N2183" s="47"/>
      <c r="O2183" s="47">
        <v>-42.6516096</v>
      </c>
    </row>
    <row r="2184" spans="1:15" ht="16" x14ac:dyDescent="0.2">
      <c r="A2184" s="9" t="s">
        <v>2957</v>
      </c>
      <c r="C2184" s="9" t="s">
        <v>13</v>
      </c>
      <c r="D2184" s="55" t="s">
        <v>748</v>
      </c>
      <c r="E2184" s="9" t="s">
        <v>128</v>
      </c>
      <c r="H2184" s="9">
        <v>2.5</v>
      </c>
      <c r="I2184" s="47">
        <v>834.05</v>
      </c>
      <c r="J2184" s="48">
        <v>2.1449351784528945</v>
      </c>
      <c r="K2184" s="61" t="s">
        <v>3215</v>
      </c>
      <c r="L2184" s="47"/>
      <c r="M2184" s="63">
        <f t="shared" si="30"/>
        <v>2.1449351784528945</v>
      </c>
      <c r="N2184" s="47"/>
      <c r="O2184" s="47">
        <v>-42.563841600000003</v>
      </c>
    </row>
    <row r="2185" spans="1:15" ht="16" x14ac:dyDescent="0.2">
      <c r="A2185" s="9" t="s">
        <v>2957</v>
      </c>
      <c r="C2185" s="9" t="s">
        <v>13</v>
      </c>
      <c r="D2185" s="55" t="s">
        <v>748</v>
      </c>
      <c r="E2185" s="9" t="s">
        <v>128</v>
      </c>
      <c r="H2185" s="9">
        <v>2.5</v>
      </c>
      <c r="I2185" s="47">
        <v>834.49</v>
      </c>
      <c r="J2185" s="48">
        <v>2.1802208129999858</v>
      </c>
      <c r="K2185" s="61" t="s">
        <v>3215</v>
      </c>
      <c r="L2185" s="47"/>
      <c r="M2185" s="63">
        <f t="shared" si="30"/>
        <v>2.1802208129999858</v>
      </c>
      <c r="N2185" s="47"/>
      <c r="O2185" s="47">
        <v>-42.638931999999997</v>
      </c>
    </row>
    <row r="2186" spans="1:15" ht="16" x14ac:dyDescent="0.2">
      <c r="A2186" s="9" t="s">
        <v>2957</v>
      </c>
      <c r="C2186" s="9" t="s">
        <v>13</v>
      </c>
      <c r="D2186" s="55" t="s">
        <v>748</v>
      </c>
      <c r="E2186" s="9" t="s">
        <v>128</v>
      </c>
      <c r="H2186" s="9">
        <v>2.5</v>
      </c>
      <c r="I2186" s="47">
        <v>834.93</v>
      </c>
      <c r="J2186" s="48">
        <v>2.27558633470899</v>
      </c>
      <c r="K2186" s="61" t="s">
        <v>3215</v>
      </c>
      <c r="L2186" s="47"/>
      <c r="M2186" s="63">
        <f t="shared" si="30"/>
        <v>2.27558633470899</v>
      </c>
      <c r="N2186" s="47"/>
      <c r="O2186" s="47">
        <v>-42.982202399999998</v>
      </c>
    </row>
    <row r="2187" spans="1:15" ht="16" x14ac:dyDescent="0.2">
      <c r="A2187" s="9" t="s">
        <v>2957</v>
      </c>
      <c r="C2187" s="9" t="s">
        <v>13</v>
      </c>
      <c r="D2187" s="55" t="s">
        <v>748</v>
      </c>
      <c r="E2187" s="9" t="s">
        <v>128</v>
      </c>
      <c r="H2187" s="9">
        <v>2.5</v>
      </c>
      <c r="I2187" s="47">
        <v>835.05</v>
      </c>
      <c r="J2187" s="48">
        <v>2.1598476102524833</v>
      </c>
      <c r="K2187" s="61" t="s">
        <v>3215</v>
      </c>
      <c r="L2187" s="47"/>
      <c r="M2187" s="63">
        <f t="shared" si="30"/>
        <v>2.1598476102524833</v>
      </c>
      <c r="N2187" s="47"/>
      <c r="O2187" s="47">
        <v>-42.539827099999997</v>
      </c>
    </row>
    <row r="2188" spans="1:15" ht="16" x14ac:dyDescent="0.2">
      <c r="A2188" s="9" t="s">
        <v>2957</v>
      </c>
      <c r="C2188" s="9" t="s">
        <v>13</v>
      </c>
      <c r="D2188" s="55" t="s">
        <v>748</v>
      </c>
      <c r="E2188" s="9" t="s">
        <v>128</v>
      </c>
      <c r="H2188" s="9">
        <v>2.5</v>
      </c>
      <c r="I2188" s="47">
        <v>835.34</v>
      </c>
      <c r="J2188" s="48">
        <v>1.9738234789362419</v>
      </c>
      <c r="K2188" s="61" t="s">
        <v>3215</v>
      </c>
      <c r="L2188" s="47"/>
      <c r="M2188" s="63">
        <f t="shared" si="30"/>
        <v>1.9738234789362419</v>
      </c>
      <c r="N2188" s="47"/>
      <c r="O2188" s="47">
        <v>-42.796914399999999</v>
      </c>
    </row>
    <row r="2189" spans="1:15" ht="16" x14ac:dyDescent="0.2">
      <c r="A2189" s="9" t="s">
        <v>2957</v>
      </c>
      <c r="C2189" s="9" t="s">
        <v>13</v>
      </c>
      <c r="D2189" s="55" t="s">
        <v>748</v>
      </c>
      <c r="E2189" s="9" t="s">
        <v>128</v>
      </c>
      <c r="H2189" s="9">
        <v>2.5</v>
      </c>
      <c r="I2189" s="47">
        <v>835.88</v>
      </c>
      <c r="J2189" s="48">
        <v>2.0365046318725155</v>
      </c>
      <c r="K2189" s="61" t="s">
        <v>3215</v>
      </c>
      <c r="L2189" s="47"/>
      <c r="M2189" s="63">
        <f t="shared" si="30"/>
        <v>2.0365046318725155</v>
      </c>
      <c r="N2189" s="47"/>
      <c r="O2189" s="47">
        <v>-42.554089599999998</v>
      </c>
    </row>
    <row r="2190" spans="1:15" ht="16" x14ac:dyDescent="0.2">
      <c r="A2190" s="9" t="s">
        <v>2957</v>
      </c>
      <c r="C2190" s="9" t="s">
        <v>13</v>
      </c>
      <c r="D2190" s="55" t="s">
        <v>748</v>
      </c>
      <c r="E2190" s="9" t="s">
        <v>128</v>
      </c>
      <c r="H2190" s="9">
        <v>2.5</v>
      </c>
      <c r="I2190" s="47">
        <v>836.06</v>
      </c>
      <c r="J2190" s="48">
        <v>2.0818557583158626</v>
      </c>
      <c r="K2190" s="61" t="s">
        <v>3215</v>
      </c>
      <c r="L2190" s="47"/>
      <c r="M2190" s="63">
        <f t="shared" si="30"/>
        <v>2.0818557583158626</v>
      </c>
      <c r="N2190" s="47"/>
      <c r="O2190" s="47">
        <v>-42.455594400000003</v>
      </c>
    </row>
    <row r="2191" spans="1:15" ht="16" x14ac:dyDescent="0.2">
      <c r="A2191" s="9" t="s">
        <v>2957</v>
      </c>
      <c r="C2191" s="9" t="s">
        <v>13</v>
      </c>
      <c r="D2191" s="55" t="s">
        <v>748</v>
      </c>
      <c r="E2191" s="9" t="s">
        <v>128</v>
      </c>
      <c r="H2191" s="9">
        <v>2.5</v>
      </c>
      <c r="I2191" s="47">
        <v>836.45</v>
      </c>
      <c r="J2191" s="48">
        <v>2.1258949619193679</v>
      </c>
      <c r="K2191" s="61" t="s">
        <v>3215</v>
      </c>
      <c r="L2191" s="47"/>
      <c r="M2191" s="63">
        <f t="shared" si="30"/>
        <v>2.1258949619193679</v>
      </c>
      <c r="N2191" s="47"/>
      <c r="O2191" s="47">
        <v>-42.364900800000001</v>
      </c>
    </row>
    <row r="2192" spans="1:15" ht="16" x14ac:dyDescent="0.2">
      <c r="A2192" s="9" t="s">
        <v>2957</v>
      </c>
      <c r="C2192" s="9" t="s">
        <v>13</v>
      </c>
      <c r="D2192" s="55" t="s">
        <v>748</v>
      </c>
      <c r="E2192" s="9" t="s">
        <v>128</v>
      </c>
      <c r="H2192" s="9">
        <v>2.5</v>
      </c>
      <c r="I2192" s="47">
        <v>836.9</v>
      </c>
      <c r="J2192" s="48">
        <v>2.0686332912491143</v>
      </c>
      <c r="K2192" s="61" t="s">
        <v>3215</v>
      </c>
      <c r="L2192" s="47"/>
      <c r="M2192" s="63">
        <f t="shared" si="30"/>
        <v>2.0686332912491143</v>
      </c>
      <c r="N2192" s="47"/>
      <c r="O2192" s="47">
        <v>-41.736821599999999</v>
      </c>
    </row>
    <row r="2193" spans="1:15" ht="16" x14ac:dyDescent="0.2">
      <c r="A2193" s="9" t="s">
        <v>2957</v>
      </c>
      <c r="C2193" s="9" t="s">
        <v>13</v>
      </c>
      <c r="D2193" s="55" t="s">
        <v>748</v>
      </c>
      <c r="E2193" s="9" t="s">
        <v>128</v>
      </c>
      <c r="H2193" s="9">
        <v>2.5</v>
      </c>
      <c r="I2193" s="47">
        <v>837.04</v>
      </c>
      <c r="J2193" s="48">
        <v>2.105279138726257</v>
      </c>
      <c r="K2193" s="61" t="s">
        <v>3215</v>
      </c>
      <c r="L2193" s="47"/>
      <c r="M2193" s="63">
        <f t="shared" si="30"/>
        <v>2.105279138726257</v>
      </c>
      <c r="N2193" s="47"/>
      <c r="O2193" s="47">
        <v>-42.091844799999997</v>
      </c>
    </row>
    <row r="2194" spans="1:15" ht="16" x14ac:dyDescent="0.2">
      <c r="A2194" s="9" t="s">
        <v>2957</v>
      </c>
      <c r="C2194" s="9" t="s">
        <v>13</v>
      </c>
      <c r="D2194" s="55" t="s">
        <v>748</v>
      </c>
      <c r="E2194" s="9" t="s">
        <v>128</v>
      </c>
      <c r="H2194" s="9">
        <v>2.5</v>
      </c>
      <c r="I2194" s="47">
        <v>837.3</v>
      </c>
      <c r="J2194" s="48">
        <v>1.9262121266947156</v>
      </c>
      <c r="K2194" s="61" t="s">
        <v>3215</v>
      </c>
      <c r="L2194" s="47"/>
      <c r="M2194" s="63">
        <f t="shared" si="30"/>
        <v>1.9262121266947156</v>
      </c>
      <c r="N2194" s="47"/>
      <c r="O2194" s="47">
        <v>-41.889978399999997</v>
      </c>
    </row>
    <row r="2195" spans="1:15" ht="16" x14ac:dyDescent="0.2">
      <c r="A2195" s="9" t="s">
        <v>2957</v>
      </c>
      <c r="C2195" s="9" t="s">
        <v>13</v>
      </c>
      <c r="D2195" s="55" t="s">
        <v>748</v>
      </c>
      <c r="E2195" s="9" t="s">
        <v>128</v>
      </c>
      <c r="H2195" s="9">
        <v>2.5</v>
      </c>
      <c r="I2195" s="47">
        <v>837.79</v>
      </c>
      <c r="J2195" s="48">
        <v>1.7546354179303378</v>
      </c>
      <c r="K2195" s="61" t="s">
        <v>3215</v>
      </c>
      <c r="L2195" s="47"/>
      <c r="M2195" s="63">
        <f t="shared" si="30"/>
        <v>1.7546354179303378</v>
      </c>
      <c r="N2195" s="47"/>
      <c r="O2195" s="47">
        <v>-41.0149124</v>
      </c>
    </row>
    <row r="2196" spans="1:15" ht="16" x14ac:dyDescent="0.2">
      <c r="A2196" s="9" t="s">
        <v>2957</v>
      </c>
      <c r="C2196" s="9" t="s">
        <v>13</v>
      </c>
      <c r="D2196" s="55" t="s">
        <v>748</v>
      </c>
      <c r="E2196" s="9" t="s">
        <v>128</v>
      </c>
      <c r="H2196" s="9">
        <v>2.5</v>
      </c>
      <c r="I2196" s="47">
        <v>838.08</v>
      </c>
      <c r="J2196" s="48">
        <v>1.7433795420374303</v>
      </c>
      <c r="K2196" s="61" t="s">
        <v>3215</v>
      </c>
      <c r="L2196" s="47"/>
      <c r="M2196" s="63">
        <f t="shared" si="30"/>
        <v>1.7433795420374303</v>
      </c>
      <c r="N2196" s="47"/>
      <c r="O2196" s="47">
        <v>-41.249271999999998</v>
      </c>
    </row>
    <row r="2197" spans="1:15" ht="16" x14ac:dyDescent="0.2">
      <c r="A2197" s="9" t="s">
        <v>2957</v>
      </c>
      <c r="C2197" s="9" t="s">
        <v>13</v>
      </c>
      <c r="D2197" s="55" t="s">
        <v>748</v>
      </c>
      <c r="E2197" s="9" t="s">
        <v>128</v>
      </c>
      <c r="H2197" s="9">
        <v>2.5</v>
      </c>
      <c r="I2197" s="47">
        <v>838.58</v>
      </c>
      <c r="J2197" s="48">
        <v>1.810045552301115</v>
      </c>
      <c r="K2197" s="61" t="s">
        <v>3215</v>
      </c>
      <c r="L2197" s="47"/>
      <c r="M2197" s="63">
        <f t="shared" si="30"/>
        <v>1.810045552301115</v>
      </c>
      <c r="N2197" s="47"/>
      <c r="O2197" s="47">
        <v>-40.936019200000004</v>
      </c>
    </row>
    <row r="2198" spans="1:15" ht="16" x14ac:dyDescent="0.2">
      <c r="A2198" s="9" t="s">
        <v>2957</v>
      </c>
      <c r="C2198" s="9" t="s">
        <v>13</v>
      </c>
      <c r="D2198" s="55" t="s">
        <v>748</v>
      </c>
      <c r="E2198" s="9" t="s">
        <v>128</v>
      </c>
      <c r="H2198" s="9">
        <v>2.5</v>
      </c>
      <c r="I2198" s="47">
        <v>838.78</v>
      </c>
      <c r="J2198" s="48">
        <v>0.62166513836519111</v>
      </c>
      <c r="K2198" s="61" t="s">
        <v>3215</v>
      </c>
      <c r="L2198" s="47"/>
      <c r="M2198" s="63">
        <f t="shared" si="30"/>
        <v>0.62166513836519111</v>
      </c>
      <c r="N2198" s="47"/>
      <c r="O2198" s="47">
        <v>-38.426267899999999</v>
      </c>
    </row>
    <row r="2199" spans="1:15" ht="16" x14ac:dyDescent="0.2">
      <c r="A2199" s="9" t="s">
        <v>2957</v>
      </c>
      <c r="C2199" s="9" t="s">
        <v>13</v>
      </c>
      <c r="D2199" s="55" t="s">
        <v>748</v>
      </c>
      <c r="E2199" s="9" t="s">
        <v>128</v>
      </c>
      <c r="H2199" s="9">
        <v>2.5</v>
      </c>
      <c r="I2199" s="47">
        <v>839</v>
      </c>
      <c r="J2199" s="48">
        <v>3.1399252148091722E-2</v>
      </c>
      <c r="K2199" s="61" t="s">
        <v>3215</v>
      </c>
      <c r="L2199" s="47"/>
      <c r="M2199" s="63">
        <f t="shared" si="30"/>
        <v>3.1399252148091722E-2</v>
      </c>
      <c r="N2199" s="47"/>
      <c r="O2199" s="47">
        <v>-35.129876400000001</v>
      </c>
    </row>
    <row r="2200" spans="1:15" ht="16" x14ac:dyDescent="0.2">
      <c r="A2200" s="9" t="s">
        <v>2957</v>
      </c>
      <c r="C2200" s="9" t="s">
        <v>13</v>
      </c>
      <c r="D2200" s="55" t="s">
        <v>748</v>
      </c>
      <c r="E2200" s="9" t="s">
        <v>128</v>
      </c>
      <c r="H2200" s="9">
        <v>2.5</v>
      </c>
      <c r="I2200" s="47">
        <v>839.5</v>
      </c>
      <c r="J2200" s="48">
        <v>9.2059539544893931E-2</v>
      </c>
      <c r="K2200" s="61" t="s">
        <v>3215</v>
      </c>
      <c r="L2200" s="47"/>
      <c r="M2200" s="63">
        <f t="shared" si="30"/>
        <v>9.2059539544893931E-2</v>
      </c>
      <c r="N2200" s="47"/>
      <c r="O2200" s="47">
        <v>-37.943343999999996</v>
      </c>
    </row>
    <row r="2201" spans="1:15" ht="16" x14ac:dyDescent="0.2">
      <c r="A2201" s="9" t="s">
        <v>2957</v>
      </c>
      <c r="C2201" s="9" t="s">
        <v>13</v>
      </c>
      <c r="D2201" s="55" t="s">
        <v>748</v>
      </c>
      <c r="E2201" s="9" t="s">
        <v>128</v>
      </c>
      <c r="H2201" s="9">
        <v>2.5</v>
      </c>
      <c r="I2201" s="47">
        <v>840</v>
      </c>
      <c r="J2201" s="48">
        <v>1.4668130825041152</v>
      </c>
      <c r="K2201" s="61" t="s">
        <v>3215</v>
      </c>
      <c r="L2201" s="47"/>
      <c r="M2201" s="63">
        <f t="shared" si="30"/>
        <v>1.4668130825041152</v>
      </c>
      <c r="N2201" s="47"/>
      <c r="O2201" s="47">
        <v>-35.680873999999996</v>
      </c>
    </row>
    <row r="2202" spans="1:15" ht="16" x14ac:dyDescent="0.2">
      <c r="A2202" s="9" t="s">
        <v>2957</v>
      </c>
      <c r="C2202" s="9" t="s">
        <v>13</v>
      </c>
      <c r="D2202" s="55" t="s">
        <v>748</v>
      </c>
      <c r="E2202" s="9" t="s">
        <v>128</v>
      </c>
      <c r="H2202" s="9">
        <v>2.5</v>
      </c>
      <c r="I2202" s="47">
        <v>840.5</v>
      </c>
      <c r="J2202" s="48">
        <v>0.14816531918545814</v>
      </c>
      <c r="K2202" s="61" t="s">
        <v>3215</v>
      </c>
      <c r="L2202" s="47"/>
      <c r="M2202" s="63">
        <f t="shared" si="30"/>
        <v>0.14816531918545814</v>
      </c>
      <c r="N2202" s="47"/>
      <c r="O2202" s="47">
        <v>-33.875987600000002</v>
      </c>
    </row>
    <row r="2203" spans="1:15" ht="16" x14ac:dyDescent="0.2">
      <c r="A2203" s="9" t="s">
        <v>2957</v>
      </c>
      <c r="C2203" s="9" t="s">
        <v>13</v>
      </c>
      <c r="D2203" s="55" t="s">
        <v>748</v>
      </c>
      <c r="E2203" s="9" t="s">
        <v>128</v>
      </c>
      <c r="H2203" s="9">
        <v>2.5</v>
      </c>
      <c r="I2203" s="47">
        <v>841</v>
      </c>
      <c r="J2203" s="48">
        <v>2.899448597696546E-2</v>
      </c>
      <c r="K2203" s="61" t="s">
        <v>3215</v>
      </c>
      <c r="L2203" s="47"/>
      <c r="M2203" s="63">
        <f t="shared" si="30"/>
        <v>2.899448597696546E-2</v>
      </c>
      <c r="N2203" s="47"/>
      <c r="O2203" s="47">
        <v>-28.493283199999997</v>
      </c>
    </row>
    <row r="2204" spans="1:15" ht="16" x14ac:dyDescent="0.2">
      <c r="A2204" s="9" t="s">
        <v>2957</v>
      </c>
      <c r="C2204" s="9" t="s">
        <v>13</v>
      </c>
      <c r="D2204" s="55" t="s">
        <v>748</v>
      </c>
      <c r="E2204" s="9" t="s">
        <v>128</v>
      </c>
      <c r="H2204" s="9">
        <v>2.5</v>
      </c>
      <c r="I2204" s="47">
        <v>841.5</v>
      </c>
      <c r="J2204" s="48">
        <v>0.11454621437463036</v>
      </c>
      <c r="K2204" s="61" t="s">
        <v>3215</v>
      </c>
      <c r="L2204" s="47"/>
      <c r="M2204" s="63">
        <f t="shared" si="30"/>
        <v>0.11454621437463036</v>
      </c>
      <c r="N2204" s="47"/>
      <c r="O2204" s="47">
        <v>-31.373241999999998</v>
      </c>
    </row>
    <row r="2205" spans="1:15" ht="16" x14ac:dyDescent="0.2">
      <c r="A2205" s="9" t="s">
        <v>2957</v>
      </c>
      <c r="C2205" s="9" t="s">
        <v>13</v>
      </c>
      <c r="D2205" s="55" t="s">
        <v>748</v>
      </c>
      <c r="E2205" s="9" t="s">
        <v>128</v>
      </c>
      <c r="H2205" s="9">
        <v>2.5</v>
      </c>
      <c r="I2205" s="47">
        <v>842.5</v>
      </c>
      <c r="J2205" s="48">
        <v>2.9760317146715287E-2</v>
      </c>
      <c r="K2205" s="61" t="s">
        <v>3215</v>
      </c>
      <c r="L2205" s="47"/>
      <c r="M2205" s="63">
        <f t="shared" ref="M2205:M2268" si="31">J2205</f>
        <v>2.9760317146715287E-2</v>
      </c>
      <c r="N2205" s="47"/>
      <c r="O2205" s="47">
        <v>-28.7782184</v>
      </c>
    </row>
    <row r="2206" spans="1:15" ht="16" x14ac:dyDescent="0.2">
      <c r="A2206" s="9" t="s">
        <v>2957</v>
      </c>
      <c r="C2206" s="9" t="s">
        <v>13</v>
      </c>
      <c r="D2206" s="55" t="s">
        <v>748</v>
      </c>
      <c r="E2206" s="9" t="s">
        <v>128</v>
      </c>
      <c r="H2206" s="9">
        <v>2.5</v>
      </c>
      <c r="I2206" s="47">
        <v>843.5</v>
      </c>
      <c r="J2206" s="48">
        <v>0.15619235783537458</v>
      </c>
      <c r="K2206" s="61" t="s">
        <v>3215</v>
      </c>
      <c r="L2206" s="47"/>
      <c r="M2206" s="63">
        <f t="shared" si="31"/>
        <v>0.15619235783537458</v>
      </c>
      <c r="N2206" s="47"/>
      <c r="O2206" s="47">
        <v>-33.713634599999999</v>
      </c>
    </row>
    <row r="2207" spans="1:15" ht="16" x14ac:dyDescent="0.2">
      <c r="A2207" s="9" t="s">
        <v>2957</v>
      </c>
      <c r="C2207" s="9" t="s">
        <v>13</v>
      </c>
      <c r="D2207" s="55" t="s">
        <v>748</v>
      </c>
      <c r="E2207" s="9" t="s">
        <v>128</v>
      </c>
      <c r="H2207" s="9">
        <v>2.5</v>
      </c>
      <c r="I2207" s="47">
        <v>844</v>
      </c>
      <c r="J2207" s="48">
        <v>1.5757884011449966E-2</v>
      </c>
      <c r="K2207" s="61" t="s">
        <v>3215</v>
      </c>
      <c r="L2207" s="47"/>
      <c r="M2207" s="63">
        <f t="shared" si="31"/>
        <v>1.5757884011449966E-2</v>
      </c>
      <c r="N2207" s="47"/>
      <c r="O2207" s="47">
        <v>-27.087823999999998</v>
      </c>
    </row>
    <row r="2208" spans="1:15" ht="16" x14ac:dyDescent="0.2">
      <c r="A2208" s="9" t="s">
        <v>2957</v>
      </c>
      <c r="C2208" s="9" t="s">
        <v>13</v>
      </c>
      <c r="D2208" s="55" t="s">
        <v>748</v>
      </c>
      <c r="E2208" s="9" t="s">
        <v>128</v>
      </c>
      <c r="H2208" s="9">
        <v>2.5</v>
      </c>
      <c r="I2208" s="47">
        <v>844.5</v>
      </c>
      <c r="J2208" s="48">
        <v>1.5595662885399961E-2</v>
      </c>
      <c r="K2208" s="61" t="s">
        <v>3215</v>
      </c>
      <c r="L2208" s="47"/>
      <c r="M2208" s="63">
        <f t="shared" si="31"/>
        <v>1.5595662885399961E-2</v>
      </c>
      <c r="N2208" s="47"/>
      <c r="O2208" s="47">
        <v>-27.804678150000001</v>
      </c>
    </row>
    <row r="2209" spans="1:15" ht="16" x14ac:dyDescent="0.2">
      <c r="A2209" s="9" t="s">
        <v>2957</v>
      </c>
      <c r="C2209" s="9" t="s">
        <v>13</v>
      </c>
      <c r="D2209" s="55" t="s">
        <v>748</v>
      </c>
      <c r="E2209" s="9" t="s">
        <v>128</v>
      </c>
      <c r="H2209" s="9">
        <v>2.5</v>
      </c>
      <c r="I2209" s="47">
        <v>845</v>
      </c>
      <c r="J2209" s="48">
        <v>1.1598547113205284</v>
      </c>
      <c r="K2209" s="61" t="s">
        <v>3215</v>
      </c>
      <c r="L2209" s="47"/>
      <c r="M2209" s="63">
        <f t="shared" si="31"/>
        <v>1.1598547113205284</v>
      </c>
      <c r="N2209" s="47"/>
      <c r="O2209" s="47">
        <v>-36.363172499999997</v>
      </c>
    </row>
    <row r="2210" spans="1:15" ht="16" x14ac:dyDescent="0.2">
      <c r="A2210" s="9" t="s">
        <v>2957</v>
      </c>
      <c r="C2210" s="9" t="s">
        <v>13</v>
      </c>
      <c r="D2210" s="55" t="s">
        <v>748</v>
      </c>
      <c r="E2210" s="9" t="s">
        <v>128</v>
      </c>
      <c r="H2210" s="9">
        <v>2.5</v>
      </c>
      <c r="I2210" s="47">
        <v>846.5</v>
      </c>
      <c r="J2210" s="48">
        <v>6.3676411561358032E-2</v>
      </c>
      <c r="K2210" s="61" t="s">
        <v>3215</v>
      </c>
      <c r="L2210" s="47"/>
      <c r="M2210" s="63">
        <f t="shared" si="31"/>
        <v>6.3676411561358032E-2</v>
      </c>
      <c r="N2210" s="47"/>
      <c r="O2210" s="47">
        <v>-29.785066699999998</v>
      </c>
    </row>
    <row r="2211" spans="1:15" ht="16" x14ac:dyDescent="0.2">
      <c r="A2211" s="9" t="s">
        <v>2957</v>
      </c>
      <c r="C2211" s="9" t="s">
        <v>13</v>
      </c>
      <c r="D2211" s="55" t="s">
        <v>748</v>
      </c>
      <c r="E2211" s="9" t="s">
        <v>128</v>
      </c>
      <c r="H2211" s="9">
        <v>2.5</v>
      </c>
      <c r="I2211" s="47">
        <v>847.5</v>
      </c>
      <c r="J2211" s="48">
        <v>2.5695462099916948E-2</v>
      </c>
      <c r="K2211" s="61" t="s">
        <v>3215</v>
      </c>
      <c r="L2211" s="47"/>
      <c r="M2211" s="63">
        <f t="shared" si="31"/>
        <v>2.5695462099916948E-2</v>
      </c>
      <c r="N2211" s="47"/>
      <c r="O2211" s="47">
        <v>-26.9502454</v>
      </c>
    </row>
    <row r="2212" spans="1:15" ht="16" x14ac:dyDescent="0.2">
      <c r="A2212" s="9" t="s">
        <v>2957</v>
      </c>
      <c r="C2212" s="9" t="s">
        <v>13</v>
      </c>
      <c r="D2212" s="55" t="s">
        <v>748</v>
      </c>
      <c r="E2212" s="9" t="s">
        <v>128</v>
      </c>
      <c r="H2212" s="9">
        <v>2.5</v>
      </c>
      <c r="I2212" s="47">
        <v>848.5</v>
      </c>
      <c r="J2212" s="48">
        <v>6.2907345167843888E-3</v>
      </c>
      <c r="K2212" s="61" t="s">
        <v>3215</v>
      </c>
      <c r="L2212" s="47"/>
      <c r="M2212" s="63">
        <f t="shared" si="31"/>
        <v>6.2907345167843888E-3</v>
      </c>
      <c r="N2212" s="47"/>
      <c r="O2212" s="47">
        <v>-25.109538149999999</v>
      </c>
    </row>
    <row r="2213" spans="1:15" ht="16" x14ac:dyDescent="0.2">
      <c r="A2213" s="9" t="s">
        <v>2957</v>
      </c>
      <c r="C2213" s="9" t="s">
        <v>13</v>
      </c>
      <c r="D2213" s="55" t="s">
        <v>748</v>
      </c>
      <c r="E2213" s="9" t="s">
        <v>128</v>
      </c>
      <c r="H2213" s="9">
        <v>2.5</v>
      </c>
      <c r="I2213" s="47">
        <v>849.7</v>
      </c>
      <c r="J2213" s="48">
        <v>6.1357866254828711E-2</v>
      </c>
      <c r="K2213" s="61" t="s">
        <v>3215</v>
      </c>
      <c r="L2213" s="47"/>
      <c r="M2213" s="63">
        <f t="shared" si="31"/>
        <v>6.1357866254828711E-2</v>
      </c>
      <c r="N2213" s="47"/>
      <c r="O2213" s="47">
        <v>-28.393210400000001</v>
      </c>
    </row>
    <row r="2214" spans="1:15" ht="16" x14ac:dyDescent="0.2">
      <c r="A2214" s="9" t="s">
        <v>2957</v>
      </c>
      <c r="C2214" s="9" t="s">
        <v>13</v>
      </c>
      <c r="D2214" s="55" t="s">
        <v>748</v>
      </c>
      <c r="E2214" s="9" t="s">
        <v>128</v>
      </c>
      <c r="H2214" s="9">
        <v>2.5</v>
      </c>
      <c r="I2214" s="47">
        <v>850.8</v>
      </c>
      <c r="J2214" s="48">
        <v>3.6221171108445194E-2</v>
      </c>
      <c r="K2214" s="61" t="s">
        <v>3215</v>
      </c>
      <c r="L2214" s="47"/>
      <c r="M2214" s="63">
        <f t="shared" si="31"/>
        <v>3.6221171108445194E-2</v>
      </c>
      <c r="N2214" s="47"/>
      <c r="O2214" s="47">
        <v>-28.998274649999999</v>
      </c>
    </row>
    <row r="2215" spans="1:15" ht="16" x14ac:dyDescent="0.2">
      <c r="A2215" s="9" t="s">
        <v>2957</v>
      </c>
      <c r="C2215" s="9" t="s">
        <v>13</v>
      </c>
      <c r="D2215" s="55" t="s">
        <v>748</v>
      </c>
      <c r="E2215" s="9" t="s">
        <v>128</v>
      </c>
      <c r="H2215" s="9">
        <v>2.5</v>
      </c>
      <c r="I2215" s="47">
        <v>851.7</v>
      </c>
      <c r="J2215" s="48">
        <v>1.1751609670768211</v>
      </c>
      <c r="K2215" s="61" t="s">
        <v>3215</v>
      </c>
      <c r="L2215" s="47"/>
      <c r="M2215" s="63">
        <f t="shared" si="31"/>
        <v>1.1751609670768211</v>
      </c>
      <c r="N2215" s="47"/>
      <c r="O2215" s="47">
        <v>-36.535184899999997</v>
      </c>
    </row>
    <row r="2216" spans="1:15" ht="16" x14ac:dyDescent="0.2">
      <c r="A2216" s="9" t="s">
        <v>2957</v>
      </c>
      <c r="C2216" s="9" t="s">
        <v>13</v>
      </c>
      <c r="D2216" s="55" t="s">
        <v>748</v>
      </c>
      <c r="E2216" s="9" t="s">
        <v>128</v>
      </c>
      <c r="H2216" s="9">
        <v>2.5</v>
      </c>
      <c r="I2216" s="47">
        <v>852.1</v>
      </c>
      <c r="J2216" s="48">
        <v>1.8270687672180264E-2</v>
      </c>
      <c r="K2216" s="61" t="s">
        <v>3215</v>
      </c>
      <c r="L2216" s="47"/>
      <c r="M2216" s="63">
        <f t="shared" si="31"/>
        <v>1.8270687672180264E-2</v>
      </c>
      <c r="N2216" s="47"/>
      <c r="O2216" s="47">
        <v>-27.379664599999998</v>
      </c>
    </row>
    <row r="2217" spans="1:15" ht="16" x14ac:dyDescent="0.2">
      <c r="A2217" s="9" t="s">
        <v>2957</v>
      </c>
      <c r="C2217" s="9" t="s">
        <v>13</v>
      </c>
      <c r="D2217" s="55" t="s">
        <v>748</v>
      </c>
      <c r="E2217" s="9" t="s">
        <v>128</v>
      </c>
      <c r="H2217" s="9">
        <v>2.5</v>
      </c>
      <c r="I2217" s="47">
        <v>853.3</v>
      </c>
      <c r="J2217" s="48">
        <v>0.38831744294511783</v>
      </c>
      <c r="K2217" s="61" t="s">
        <v>3215</v>
      </c>
      <c r="L2217" s="47"/>
      <c r="M2217" s="63">
        <f t="shared" si="31"/>
        <v>0.38831744294511783</v>
      </c>
      <c r="N2217" s="47"/>
      <c r="O2217" s="47">
        <v>-34.123485600000002</v>
      </c>
    </row>
    <row r="2218" spans="1:15" ht="16" x14ac:dyDescent="0.2">
      <c r="A2218" s="9" t="s">
        <v>2957</v>
      </c>
      <c r="C2218" s="9" t="s">
        <v>13</v>
      </c>
      <c r="D2218" s="55" t="s">
        <v>748</v>
      </c>
      <c r="E2218" s="9" t="s">
        <v>128</v>
      </c>
      <c r="H2218" s="9">
        <v>2.5</v>
      </c>
      <c r="I2218" s="47">
        <v>854.2</v>
      </c>
      <c r="J2218" s="48">
        <v>1.3302817619881995</v>
      </c>
      <c r="K2218" s="61" t="s">
        <v>3215</v>
      </c>
      <c r="L2218" s="47"/>
      <c r="M2218" s="63">
        <f t="shared" si="31"/>
        <v>1.3302817619881995</v>
      </c>
      <c r="N2218" s="47"/>
      <c r="O2218" s="47">
        <v>-34.051144649999998</v>
      </c>
    </row>
    <row r="2219" spans="1:15" ht="16" x14ac:dyDescent="0.2">
      <c r="A2219" s="9" t="s">
        <v>2957</v>
      </c>
      <c r="C2219" s="9" t="s">
        <v>13</v>
      </c>
      <c r="D2219" s="55" t="s">
        <v>748</v>
      </c>
      <c r="E2219" s="9" t="s">
        <v>128</v>
      </c>
      <c r="H2219" s="9">
        <v>2.5</v>
      </c>
      <c r="I2219" s="47">
        <v>855.8</v>
      </c>
      <c r="J2219" s="48">
        <v>0.84850783855646161</v>
      </c>
      <c r="K2219" s="61" t="s">
        <v>3215</v>
      </c>
      <c r="L2219" s="47"/>
      <c r="M2219" s="63">
        <f t="shared" si="31"/>
        <v>0.84850783855646161</v>
      </c>
      <c r="N2219" s="47"/>
      <c r="O2219" s="47">
        <v>-33.813389049999998</v>
      </c>
    </row>
    <row r="2220" spans="1:15" ht="16" x14ac:dyDescent="0.2">
      <c r="A2220" s="9" t="s">
        <v>2957</v>
      </c>
      <c r="C2220" s="9" t="s">
        <v>13</v>
      </c>
      <c r="D2220" s="55" t="s">
        <v>748</v>
      </c>
      <c r="E2220" s="9" t="s">
        <v>128</v>
      </c>
      <c r="H2220" s="9">
        <v>2.5</v>
      </c>
      <c r="I2220" s="47">
        <v>856.4</v>
      </c>
      <c r="J2220" s="48">
        <v>3.9884378355519376E-2</v>
      </c>
      <c r="K2220" s="61" t="s">
        <v>3215</v>
      </c>
      <c r="L2220" s="47"/>
      <c r="M2220" s="63">
        <f t="shared" si="31"/>
        <v>3.9884378355519376E-2</v>
      </c>
      <c r="N2220" s="47"/>
      <c r="O2220" s="47">
        <v>-31.485713149999999</v>
      </c>
    </row>
    <row r="2221" spans="1:15" ht="16" x14ac:dyDescent="0.2">
      <c r="A2221" s="9" t="s">
        <v>2957</v>
      </c>
      <c r="C2221" s="9" t="s">
        <v>13</v>
      </c>
      <c r="D2221" s="55" t="s">
        <v>748</v>
      </c>
      <c r="E2221" s="9" t="s">
        <v>128</v>
      </c>
      <c r="H2221" s="9">
        <v>2.5</v>
      </c>
      <c r="I2221" s="47">
        <v>857.4</v>
      </c>
      <c r="J2221" s="48">
        <v>0.1559002071044874</v>
      </c>
      <c r="K2221" s="61" t="s">
        <v>3215</v>
      </c>
      <c r="L2221" s="47"/>
      <c r="M2221" s="63">
        <f t="shared" si="31"/>
        <v>0.1559002071044874</v>
      </c>
      <c r="N2221" s="47"/>
      <c r="O2221" s="47">
        <v>-33.671742199999997</v>
      </c>
    </row>
    <row r="2222" spans="1:15" ht="16" x14ac:dyDescent="0.2">
      <c r="A2222" s="9" t="s">
        <v>2957</v>
      </c>
      <c r="C2222" s="9" t="s">
        <v>13</v>
      </c>
      <c r="D2222" s="55" t="s">
        <v>748</v>
      </c>
      <c r="E2222" s="9" t="s">
        <v>128</v>
      </c>
      <c r="H2222" s="9">
        <v>2.5</v>
      </c>
      <c r="I2222" s="47">
        <v>858</v>
      </c>
      <c r="J2222" s="48">
        <v>0.40416603890834812</v>
      </c>
      <c r="K2222" s="61" t="s">
        <v>3215</v>
      </c>
      <c r="L2222" s="47"/>
      <c r="M2222" s="63">
        <f t="shared" si="31"/>
        <v>0.40416603890834812</v>
      </c>
      <c r="N2222" s="47"/>
      <c r="O2222" s="47">
        <v>-32.781843649999999</v>
      </c>
    </row>
    <row r="2223" spans="1:15" ht="16" x14ac:dyDescent="0.2">
      <c r="A2223" s="9" t="s">
        <v>2957</v>
      </c>
      <c r="C2223" s="9" t="s">
        <v>13</v>
      </c>
      <c r="D2223" s="55" t="s">
        <v>748</v>
      </c>
      <c r="E2223" s="9" t="s">
        <v>128</v>
      </c>
      <c r="H2223" s="9">
        <v>2.5</v>
      </c>
      <c r="I2223" s="47">
        <v>858.2</v>
      </c>
      <c r="J2223" s="48">
        <v>1.3195354546958478</v>
      </c>
      <c r="K2223" s="61" t="s">
        <v>3215</v>
      </c>
      <c r="L2223" s="47"/>
      <c r="M2223" s="63">
        <f t="shared" si="31"/>
        <v>1.3195354546958478</v>
      </c>
      <c r="N2223" s="47"/>
      <c r="O2223" s="47">
        <v>-34.16145495</v>
      </c>
    </row>
    <row r="2224" spans="1:15" ht="16" x14ac:dyDescent="0.2">
      <c r="A2224" s="9" t="s">
        <v>2957</v>
      </c>
      <c r="C2224" s="9" t="s">
        <v>13</v>
      </c>
      <c r="D2224" s="55" t="s">
        <v>748</v>
      </c>
      <c r="E2224" s="9" t="s">
        <v>128</v>
      </c>
      <c r="H2224" s="9">
        <v>2.5</v>
      </c>
      <c r="I2224" s="47">
        <v>858.8</v>
      </c>
      <c r="J2224" s="48">
        <v>0.3725000790111222</v>
      </c>
      <c r="K2224" s="61" t="s">
        <v>3215</v>
      </c>
      <c r="L2224" s="47"/>
      <c r="M2224" s="63">
        <f t="shared" si="31"/>
        <v>0.3725000790111222</v>
      </c>
      <c r="N2224" s="47"/>
      <c r="O2224" s="47">
        <v>-34.7066552</v>
      </c>
    </row>
    <row r="2225" spans="1:15" ht="16" x14ac:dyDescent="0.2">
      <c r="A2225" s="9" t="s">
        <v>2957</v>
      </c>
      <c r="C2225" s="9" t="s">
        <v>13</v>
      </c>
      <c r="D2225" s="55" t="s">
        <v>748</v>
      </c>
      <c r="E2225" s="9" t="s">
        <v>128</v>
      </c>
      <c r="H2225" s="9">
        <v>2.5</v>
      </c>
      <c r="I2225" s="47">
        <v>859.5</v>
      </c>
      <c r="J2225" s="48">
        <v>1.9911366854943987E-2</v>
      </c>
      <c r="K2225" s="61" t="s">
        <v>3215</v>
      </c>
      <c r="L2225" s="47"/>
      <c r="M2225" s="63">
        <f t="shared" si="31"/>
        <v>1.9911366854943987E-2</v>
      </c>
      <c r="N2225" s="47"/>
      <c r="O2225" s="47">
        <v>-27.353503249999999</v>
      </c>
    </row>
    <row r="2226" spans="1:15" ht="16" x14ac:dyDescent="0.2">
      <c r="A2226" s="9" t="s">
        <v>2957</v>
      </c>
      <c r="C2226" s="9" t="s">
        <v>13</v>
      </c>
      <c r="D2226" s="55" t="s">
        <v>748</v>
      </c>
      <c r="E2226" s="9" t="s">
        <v>128</v>
      </c>
      <c r="H2226" s="9">
        <v>2.5</v>
      </c>
      <c r="I2226" s="47">
        <v>860.9</v>
      </c>
      <c r="J2226" s="48">
        <v>0.12373996143415743</v>
      </c>
      <c r="K2226" s="61" t="s">
        <v>3215</v>
      </c>
      <c r="L2226" s="47"/>
      <c r="M2226" s="63">
        <f t="shared" si="31"/>
        <v>0.12373996143415743</v>
      </c>
      <c r="N2226" s="47"/>
      <c r="O2226" s="47">
        <v>-33.289427099999997</v>
      </c>
    </row>
    <row r="2227" spans="1:15" ht="16" x14ac:dyDescent="0.2">
      <c r="A2227" s="9" t="s">
        <v>2957</v>
      </c>
      <c r="C2227" s="9" t="s">
        <v>13</v>
      </c>
      <c r="D2227" s="55" t="s">
        <v>748</v>
      </c>
      <c r="E2227" s="9" t="s">
        <v>128</v>
      </c>
      <c r="H2227" s="9">
        <v>2.5</v>
      </c>
      <c r="I2227" s="47">
        <v>861.6</v>
      </c>
      <c r="J2227" s="48">
        <v>0.7204152336651739</v>
      </c>
      <c r="K2227" s="61" t="s">
        <v>3215</v>
      </c>
      <c r="L2227" s="47"/>
      <c r="M2227" s="63">
        <f t="shared" si="31"/>
        <v>0.7204152336651739</v>
      </c>
      <c r="N2227" s="47"/>
      <c r="O2227" s="47">
        <v>-34.168566399999996</v>
      </c>
    </row>
    <row r="2228" spans="1:15" ht="16" x14ac:dyDescent="0.2">
      <c r="A2228" s="9" t="s">
        <v>2957</v>
      </c>
      <c r="C2228" s="9" t="s">
        <v>13</v>
      </c>
      <c r="D2228" s="55" t="s">
        <v>748</v>
      </c>
      <c r="E2228" s="9" t="s">
        <v>128</v>
      </c>
      <c r="H2228" s="9">
        <v>2.5</v>
      </c>
      <c r="I2228" s="47">
        <v>862.6</v>
      </c>
      <c r="J2228" s="48">
        <v>3.8467846023669094E-2</v>
      </c>
      <c r="K2228" s="61" t="s">
        <v>3215</v>
      </c>
      <c r="L2228" s="47"/>
      <c r="M2228" s="63">
        <f t="shared" si="31"/>
        <v>3.8467846023669094E-2</v>
      </c>
      <c r="N2228" s="47"/>
      <c r="O2228" s="47">
        <v>-27.272858999999997</v>
      </c>
    </row>
    <row r="2229" spans="1:15" ht="16" x14ac:dyDescent="0.2">
      <c r="A2229" s="9" t="s">
        <v>2957</v>
      </c>
      <c r="C2229" s="9" t="s">
        <v>13</v>
      </c>
      <c r="D2229" s="55" t="s">
        <v>748</v>
      </c>
      <c r="E2229" s="9" t="s">
        <v>128</v>
      </c>
      <c r="H2229" s="9">
        <v>2.5</v>
      </c>
      <c r="I2229" s="47">
        <v>863.4</v>
      </c>
      <c r="J2229" s="48">
        <v>1.1307862498440566</v>
      </c>
      <c r="K2229" s="61" t="s">
        <v>3215</v>
      </c>
      <c r="L2229" s="47"/>
      <c r="M2229" s="63">
        <f t="shared" si="31"/>
        <v>1.1307862498440566</v>
      </c>
      <c r="N2229" s="47"/>
      <c r="O2229" s="47">
        <v>-31.063997399999995</v>
      </c>
    </row>
    <row r="2230" spans="1:15" ht="16" x14ac:dyDescent="0.2">
      <c r="A2230" s="9" t="s">
        <v>2957</v>
      </c>
      <c r="C2230" s="9" t="s">
        <v>13</v>
      </c>
      <c r="D2230" s="55" t="s">
        <v>748</v>
      </c>
      <c r="E2230" s="9" t="s">
        <v>128</v>
      </c>
      <c r="H2230" s="9">
        <v>2.5</v>
      </c>
      <c r="I2230" s="47">
        <v>864.5</v>
      </c>
      <c r="J2230" s="48">
        <v>0.27288896738429647</v>
      </c>
      <c r="K2230" s="61" t="s">
        <v>3215</v>
      </c>
      <c r="L2230" s="47"/>
      <c r="M2230" s="63">
        <f t="shared" si="31"/>
        <v>0.27288896738429647</v>
      </c>
      <c r="N2230" s="47"/>
      <c r="O2230" s="47">
        <v>-32.391304049999995</v>
      </c>
    </row>
    <row r="2231" spans="1:15" ht="16" x14ac:dyDescent="0.2">
      <c r="A2231" s="9" t="s">
        <v>2957</v>
      </c>
      <c r="C2231" s="9" t="s">
        <v>13</v>
      </c>
      <c r="D2231" s="55" t="s">
        <v>748</v>
      </c>
      <c r="E2231" s="9" t="s">
        <v>128</v>
      </c>
      <c r="H2231" s="9">
        <v>2.5</v>
      </c>
      <c r="I2231" s="47">
        <v>866.3</v>
      </c>
      <c r="J2231" s="48">
        <v>4.0924058416604209E-2</v>
      </c>
      <c r="K2231" s="61" t="s">
        <v>3215</v>
      </c>
      <c r="L2231" s="47"/>
      <c r="M2231" s="63">
        <f t="shared" si="31"/>
        <v>4.0924058416604209E-2</v>
      </c>
      <c r="N2231" s="47"/>
      <c r="O2231" s="47">
        <v>-31.328190399999997</v>
      </c>
    </row>
    <row r="2232" spans="1:15" ht="16" x14ac:dyDescent="0.2">
      <c r="A2232" s="9" t="s">
        <v>2957</v>
      </c>
      <c r="C2232" s="9" t="s">
        <v>13</v>
      </c>
      <c r="D2232" s="55" t="s">
        <v>748</v>
      </c>
      <c r="E2232" s="9" t="s">
        <v>128</v>
      </c>
      <c r="H2232" s="9">
        <v>2.5</v>
      </c>
      <c r="I2232" s="47">
        <v>867.5</v>
      </c>
      <c r="J2232" s="48">
        <v>0.38129238624104378</v>
      </c>
      <c r="K2232" s="61" t="s">
        <v>3215</v>
      </c>
      <c r="L2232" s="47"/>
      <c r="M2232" s="63">
        <f t="shared" si="31"/>
        <v>0.38129238624104378</v>
      </c>
      <c r="N2232" s="47"/>
      <c r="O2232" s="47">
        <v>-32.757635199999996</v>
      </c>
    </row>
    <row r="2233" spans="1:15" ht="16" x14ac:dyDescent="0.2">
      <c r="A2233" s="9" t="s">
        <v>2957</v>
      </c>
      <c r="C2233" s="9" t="s">
        <v>13</v>
      </c>
      <c r="D2233" s="55" t="s">
        <v>748</v>
      </c>
      <c r="E2233" s="9" t="s">
        <v>128</v>
      </c>
      <c r="H2233" s="9">
        <v>2.5</v>
      </c>
      <c r="I2233" s="47">
        <v>868.3</v>
      </c>
      <c r="J2233" s="48">
        <v>0.87858456577644384</v>
      </c>
      <c r="K2233" s="61" t="s">
        <v>3215</v>
      </c>
      <c r="L2233" s="47"/>
      <c r="M2233" s="63">
        <f t="shared" si="31"/>
        <v>0.87858456577644384</v>
      </c>
      <c r="N2233" s="47"/>
      <c r="O2233" s="47">
        <v>-34.5228264</v>
      </c>
    </row>
    <row r="2234" spans="1:15" ht="16" x14ac:dyDescent="0.2">
      <c r="A2234" s="9" t="s">
        <v>2957</v>
      </c>
      <c r="C2234" s="9" t="s">
        <v>13</v>
      </c>
      <c r="D2234" s="55" t="s">
        <v>748</v>
      </c>
      <c r="E2234" s="9" t="s">
        <v>128</v>
      </c>
      <c r="H2234" s="9">
        <v>2.5</v>
      </c>
      <c r="I2234" s="47">
        <v>869.8</v>
      </c>
      <c r="J2234" s="48">
        <v>0.12744282926267228</v>
      </c>
      <c r="K2234" s="61" t="s">
        <v>3215</v>
      </c>
      <c r="L2234" s="47"/>
      <c r="M2234" s="63">
        <f t="shared" si="31"/>
        <v>0.12744282926267228</v>
      </c>
      <c r="N2234" s="47"/>
      <c r="O2234" s="47">
        <v>-29.401801599999995</v>
      </c>
    </row>
    <row r="2235" spans="1:15" ht="16" x14ac:dyDescent="0.2">
      <c r="A2235" s="9" t="s">
        <v>2957</v>
      </c>
      <c r="C2235" s="9" t="s">
        <v>13</v>
      </c>
      <c r="D2235" s="55" t="s">
        <v>748</v>
      </c>
      <c r="E2235" s="9" t="s">
        <v>128</v>
      </c>
      <c r="H2235" s="9">
        <v>2.5</v>
      </c>
      <c r="I2235" s="47">
        <v>870.8</v>
      </c>
      <c r="J2235" s="48">
        <v>0.21513082344140727</v>
      </c>
      <c r="K2235" s="61" t="s">
        <v>3215</v>
      </c>
      <c r="L2235" s="47"/>
      <c r="M2235" s="63">
        <f t="shared" si="31"/>
        <v>0.21513082344140727</v>
      </c>
      <c r="N2235" s="47"/>
      <c r="O2235" s="47">
        <v>-30.114138299999997</v>
      </c>
    </row>
    <row r="2236" spans="1:15" ht="16" x14ac:dyDescent="0.2">
      <c r="A2236" s="9" t="s">
        <v>2957</v>
      </c>
      <c r="C2236" s="9" t="s">
        <v>13</v>
      </c>
      <c r="D2236" s="55" t="s">
        <v>748</v>
      </c>
      <c r="E2236" s="9" t="s">
        <v>128</v>
      </c>
      <c r="H2236" s="9">
        <v>2.5</v>
      </c>
      <c r="I2236" s="47">
        <v>871.9</v>
      </c>
      <c r="J2236" s="48">
        <v>5.5821429453348545E-2</v>
      </c>
      <c r="K2236" s="61" t="s">
        <v>3215</v>
      </c>
      <c r="L2236" s="47"/>
      <c r="M2236" s="63">
        <f t="shared" si="31"/>
        <v>5.5821429453348545E-2</v>
      </c>
      <c r="N2236" s="47"/>
      <c r="O2236" s="47">
        <v>-28.280732549999996</v>
      </c>
    </row>
    <row r="2237" spans="1:15" ht="16" x14ac:dyDescent="0.2">
      <c r="A2237" s="9" t="s">
        <v>2957</v>
      </c>
      <c r="C2237" s="9" t="s">
        <v>13</v>
      </c>
      <c r="D2237" s="55" t="s">
        <v>748</v>
      </c>
      <c r="E2237" s="9" t="s">
        <v>128</v>
      </c>
      <c r="H2237" s="9">
        <v>2.5</v>
      </c>
      <c r="I2237" s="47">
        <v>873.4</v>
      </c>
      <c r="J2237" s="48">
        <v>0.41871898323918716</v>
      </c>
      <c r="K2237" s="61" t="s">
        <v>3215</v>
      </c>
      <c r="L2237" s="47"/>
      <c r="M2237" s="63">
        <f t="shared" si="31"/>
        <v>0.41871898323918716</v>
      </c>
      <c r="N2237" s="47"/>
      <c r="O2237" s="47">
        <v>-31.544470349999997</v>
      </c>
    </row>
    <row r="2238" spans="1:15" ht="16" x14ac:dyDescent="0.2">
      <c r="A2238" s="9" t="s">
        <v>2957</v>
      </c>
      <c r="C2238" s="9" t="s">
        <v>13</v>
      </c>
      <c r="D2238" s="55" t="s">
        <v>748</v>
      </c>
      <c r="E2238" s="9" t="s">
        <v>128</v>
      </c>
      <c r="H2238" s="9">
        <v>2.5</v>
      </c>
      <c r="I2238" s="47">
        <v>874.5</v>
      </c>
      <c r="J2238" s="48">
        <v>4.8602212450043154E-2</v>
      </c>
      <c r="K2238" s="61" t="s">
        <v>3215</v>
      </c>
      <c r="L2238" s="47"/>
      <c r="M2238" s="63">
        <f t="shared" si="31"/>
        <v>4.8602212450043154E-2</v>
      </c>
      <c r="N2238" s="47"/>
      <c r="O2238" s="47">
        <v>-28.567715199999995</v>
      </c>
    </row>
    <row r="2239" spans="1:15" ht="16" x14ac:dyDescent="0.2">
      <c r="A2239" s="9" t="s">
        <v>2957</v>
      </c>
      <c r="C2239" s="9" t="s">
        <v>13</v>
      </c>
      <c r="D2239" s="55" t="s">
        <v>748</v>
      </c>
      <c r="E2239" s="9" t="s">
        <v>128</v>
      </c>
      <c r="H2239" s="9">
        <v>2.5</v>
      </c>
      <c r="I2239" s="47">
        <v>875.6</v>
      </c>
      <c r="J2239" s="48">
        <v>8.5065774306212302E-2</v>
      </c>
      <c r="K2239" s="61" t="s">
        <v>3215</v>
      </c>
      <c r="L2239" s="47"/>
      <c r="M2239" s="63">
        <f t="shared" si="31"/>
        <v>8.5065774306212302E-2</v>
      </c>
      <c r="N2239" s="47"/>
      <c r="O2239" s="47">
        <v>-30.319686399999995</v>
      </c>
    </row>
    <row r="2240" spans="1:15" ht="16" x14ac:dyDescent="0.2">
      <c r="A2240" s="9" t="s">
        <v>2957</v>
      </c>
      <c r="C2240" s="9" t="s">
        <v>13</v>
      </c>
      <c r="D2240" s="55" t="s">
        <v>748</v>
      </c>
      <c r="E2240" s="9" t="s">
        <v>128</v>
      </c>
      <c r="H2240" s="9">
        <v>2.5</v>
      </c>
      <c r="I2240" s="47">
        <v>876.7</v>
      </c>
      <c r="J2240" s="48">
        <v>0.43006590465769123</v>
      </c>
      <c r="K2240" s="61" t="s">
        <v>3215</v>
      </c>
      <c r="L2240" s="47"/>
      <c r="M2240" s="63">
        <f t="shared" si="31"/>
        <v>0.43006590465769123</v>
      </c>
      <c r="N2240" s="47"/>
      <c r="O2240" s="47">
        <v>-28.629330749999998</v>
      </c>
    </row>
    <row r="2241" spans="1:15" ht="16" x14ac:dyDescent="0.2">
      <c r="A2241" s="9" t="s">
        <v>2957</v>
      </c>
      <c r="C2241" s="9" t="s">
        <v>13</v>
      </c>
      <c r="D2241" s="55" t="s">
        <v>748</v>
      </c>
      <c r="E2241" s="9" t="s">
        <v>128</v>
      </c>
      <c r="H2241" s="15">
        <v>2.5</v>
      </c>
      <c r="I2241" s="47">
        <v>877.6</v>
      </c>
      <c r="J2241" s="48">
        <v>0.12849062852348214</v>
      </c>
      <c r="K2241" s="61" t="s">
        <v>3215</v>
      </c>
      <c r="L2241" s="47"/>
      <c r="M2241" s="63">
        <f t="shared" si="31"/>
        <v>0.12849062852348214</v>
      </c>
      <c r="N2241" s="47"/>
      <c r="O2241" s="47">
        <v>-30.385104899999998</v>
      </c>
    </row>
    <row r="2242" spans="1:15" ht="16" x14ac:dyDescent="0.2">
      <c r="A2242" s="9" t="s">
        <v>2957</v>
      </c>
      <c r="C2242" s="9" t="s">
        <v>13</v>
      </c>
      <c r="D2242" s="55" t="s">
        <v>748</v>
      </c>
      <c r="E2242" s="9" t="s">
        <v>128</v>
      </c>
      <c r="H2242" s="15">
        <v>2.5</v>
      </c>
      <c r="I2242" s="47">
        <v>878.8</v>
      </c>
      <c r="J2242" s="48">
        <v>0.29293296969676647</v>
      </c>
      <c r="K2242" s="61" t="s">
        <v>3215</v>
      </c>
      <c r="L2242" s="47"/>
      <c r="M2242" s="63">
        <f t="shared" si="31"/>
        <v>0.29293296969676647</v>
      </c>
      <c r="N2242" s="47"/>
      <c r="O2242" s="47">
        <v>-29.747713599999997</v>
      </c>
    </row>
    <row r="2243" spans="1:15" ht="16" x14ac:dyDescent="0.2">
      <c r="A2243" s="9" t="s">
        <v>2957</v>
      </c>
      <c r="C2243" s="9" t="s">
        <v>13</v>
      </c>
      <c r="D2243" s="55" t="s">
        <v>748</v>
      </c>
      <c r="E2243" s="9" t="s">
        <v>128</v>
      </c>
      <c r="H2243" s="15">
        <v>2.5</v>
      </c>
      <c r="I2243" s="47">
        <v>879.8</v>
      </c>
      <c r="J2243" s="48">
        <v>0.11164851610611719</v>
      </c>
      <c r="K2243" s="61" t="s">
        <v>3215</v>
      </c>
      <c r="L2243" s="47"/>
      <c r="M2243" s="63">
        <f t="shared" si="31"/>
        <v>0.11164851610611719</v>
      </c>
      <c r="N2243" s="47"/>
      <c r="O2243" s="47">
        <v>-30.860478399999998</v>
      </c>
    </row>
    <row r="2244" spans="1:15" ht="16" x14ac:dyDescent="0.2">
      <c r="A2244" s="9" t="s">
        <v>2957</v>
      </c>
      <c r="C2244" s="9" t="s">
        <v>13</v>
      </c>
      <c r="D2244" s="55" t="s">
        <v>748</v>
      </c>
      <c r="E2244" s="9" t="s">
        <v>128</v>
      </c>
      <c r="H2244" s="15">
        <v>2.5</v>
      </c>
      <c r="I2244" s="41">
        <v>881</v>
      </c>
      <c r="J2244" s="57">
        <v>0.47</v>
      </c>
      <c r="K2244" s="61" t="s">
        <v>3215</v>
      </c>
      <c r="L2244" s="41"/>
      <c r="M2244" s="63">
        <f t="shared" si="31"/>
        <v>0.47</v>
      </c>
      <c r="N2244" s="41"/>
      <c r="O2244" s="41">
        <v>-32.799999999999997</v>
      </c>
    </row>
    <row r="2245" spans="1:15" ht="16" x14ac:dyDescent="0.2">
      <c r="A2245" s="9" t="s">
        <v>2958</v>
      </c>
      <c r="C2245" s="9" t="s">
        <v>881</v>
      </c>
      <c r="D2245" s="55" t="s">
        <v>2979</v>
      </c>
      <c r="E2245" s="9" t="s">
        <v>128</v>
      </c>
      <c r="F2245" s="9" t="s">
        <v>318</v>
      </c>
      <c r="G2245" s="9" t="s">
        <v>2959</v>
      </c>
      <c r="H2245" s="15">
        <v>2.94</v>
      </c>
      <c r="I2245" s="41">
        <v>69.650000000000006</v>
      </c>
      <c r="J2245" s="57">
        <v>0.34</v>
      </c>
      <c r="K2245" s="61" t="s">
        <v>3215</v>
      </c>
      <c r="L2245" s="41"/>
      <c r="M2245" s="63">
        <f t="shared" si="31"/>
        <v>0.34</v>
      </c>
      <c r="N2245" s="41"/>
      <c r="O2245" s="41">
        <v>-32.700000000000003</v>
      </c>
    </row>
    <row r="2246" spans="1:15" ht="16" x14ac:dyDescent="0.2">
      <c r="A2246" s="9" t="s">
        <v>2958</v>
      </c>
      <c r="C2246" s="9" t="s">
        <v>881</v>
      </c>
      <c r="D2246" s="55" t="s">
        <v>2979</v>
      </c>
      <c r="E2246" s="9" t="s">
        <v>128</v>
      </c>
      <c r="F2246" s="9" t="s">
        <v>318</v>
      </c>
      <c r="G2246" s="9" t="s">
        <v>2959</v>
      </c>
      <c r="H2246" s="15">
        <v>2.94</v>
      </c>
      <c r="I2246" s="36">
        <v>71.25</v>
      </c>
      <c r="J2246" s="36">
        <v>0.26</v>
      </c>
      <c r="K2246" s="61" t="s">
        <v>3215</v>
      </c>
      <c r="M2246" s="63">
        <f t="shared" si="31"/>
        <v>0.26</v>
      </c>
      <c r="O2246" s="36">
        <v>-32.799999999999997</v>
      </c>
    </row>
    <row r="2247" spans="1:15" ht="16" x14ac:dyDescent="0.2">
      <c r="A2247" s="9" t="s">
        <v>2958</v>
      </c>
      <c r="C2247" s="9" t="s">
        <v>881</v>
      </c>
      <c r="D2247" s="55" t="s">
        <v>2979</v>
      </c>
      <c r="E2247" s="9" t="s">
        <v>128</v>
      </c>
      <c r="F2247" s="9" t="s">
        <v>318</v>
      </c>
      <c r="G2247" s="9" t="s">
        <v>2959</v>
      </c>
      <c r="H2247" s="15">
        <v>2.94</v>
      </c>
      <c r="I2247" s="36">
        <v>72.05</v>
      </c>
      <c r="J2247" s="36">
        <v>0.38</v>
      </c>
      <c r="K2247" s="61" t="s">
        <v>3215</v>
      </c>
      <c r="M2247" s="63">
        <f t="shared" si="31"/>
        <v>0.38</v>
      </c>
      <c r="O2247" s="36">
        <v>-32.799999999999997</v>
      </c>
    </row>
    <row r="2248" spans="1:15" ht="16" x14ac:dyDescent="0.2">
      <c r="A2248" s="9" t="s">
        <v>2958</v>
      </c>
      <c r="C2248" s="9" t="s">
        <v>881</v>
      </c>
      <c r="D2248" s="55" t="s">
        <v>2979</v>
      </c>
      <c r="E2248" s="9" t="s">
        <v>128</v>
      </c>
      <c r="F2248" s="9" t="s">
        <v>318</v>
      </c>
      <c r="G2248" s="9" t="s">
        <v>2959</v>
      </c>
      <c r="H2248" s="9">
        <v>2.94</v>
      </c>
      <c r="I2248" s="36">
        <v>73.3</v>
      </c>
      <c r="J2248" s="36">
        <v>0.31</v>
      </c>
      <c r="K2248" s="61" t="s">
        <v>3215</v>
      </c>
      <c r="M2248" s="63">
        <f t="shared" si="31"/>
        <v>0.31</v>
      </c>
      <c r="O2248" s="36">
        <v>-33.1</v>
      </c>
    </row>
    <row r="2249" spans="1:15" ht="16" x14ac:dyDescent="0.2">
      <c r="A2249" s="9" t="s">
        <v>2958</v>
      </c>
      <c r="C2249" s="9" t="s">
        <v>881</v>
      </c>
      <c r="D2249" s="55" t="s">
        <v>2979</v>
      </c>
      <c r="E2249" s="9" t="s">
        <v>128</v>
      </c>
      <c r="F2249" s="9" t="s">
        <v>318</v>
      </c>
      <c r="G2249" s="9" t="s">
        <v>2959</v>
      </c>
      <c r="H2249" s="9">
        <v>2.94</v>
      </c>
      <c r="I2249" s="36">
        <v>74.650000000000006</v>
      </c>
      <c r="J2249" s="36">
        <v>0.4</v>
      </c>
      <c r="K2249" s="61" t="s">
        <v>3215</v>
      </c>
      <c r="M2249" s="63">
        <f t="shared" si="31"/>
        <v>0.4</v>
      </c>
      <c r="O2249" s="36">
        <v>-32.5</v>
      </c>
    </row>
    <row r="2250" spans="1:15" ht="16" x14ac:dyDescent="0.2">
      <c r="A2250" s="9" t="s">
        <v>2958</v>
      </c>
      <c r="C2250" s="9" t="s">
        <v>881</v>
      </c>
      <c r="D2250" s="55" t="s">
        <v>2979</v>
      </c>
      <c r="E2250" s="9" t="s">
        <v>128</v>
      </c>
      <c r="F2250" s="9" t="s">
        <v>318</v>
      </c>
      <c r="G2250" s="9" t="s">
        <v>2959</v>
      </c>
      <c r="H2250" s="9">
        <v>2.94</v>
      </c>
      <c r="I2250" s="36">
        <v>75.650000000000006</v>
      </c>
      <c r="J2250" s="36">
        <v>0.35</v>
      </c>
      <c r="K2250" s="61" t="s">
        <v>3215</v>
      </c>
      <c r="M2250" s="63">
        <f t="shared" si="31"/>
        <v>0.35</v>
      </c>
      <c r="O2250" s="36">
        <v>-32.6</v>
      </c>
    </row>
    <row r="2251" spans="1:15" ht="16" x14ac:dyDescent="0.2">
      <c r="A2251" s="9" t="s">
        <v>2958</v>
      </c>
      <c r="C2251" s="9" t="s">
        <v>881</v>
      </c>
      <c r="D2251" s="55" t="s">
        <v>2979</v>
      </c>
      <c r="E2251" s="9" t="s">
        <v>128</v>
      </c>
      <c r="F2251" s="9" t="s">
        <v>318</v>
      </c>
      <c r="G2251" s="9" t="s">
        <v>2959</v>
      </c>
      <c r="H2251" s="9">
        <v>2.94</v>
      </c>
      <c r="I2251" s="36">
        <v>76.599999999999994</v>
      </c>
      <c r="J2251" s="36">
        <v>0.33</v>
      </c>
      <c r="K2251" s="61" t="s">
        <v>3215</v>
      </c>
      <c r="M2251" s="63">
        <f t="shared" si="31"/>
        <v>0.33</v>
      </c>
      <c r="O2251" s="36">
        <v>-32.4</v>
      </c>
    </row>
    <row r="2252" spans="1:15" ht="16" x14ac:dyDescent="0.2">
      <c r="A2252" s="9" t="s">
        <v>2958</v>
      </c>
      <c r="C2252" s="9" t="s">
        <v>881</v>
      </c>
      <c r="D2252" s="55" t="s">
        <v>2979</v>
      </c>
      <c r="E2252" s="9" t="s">
        <v>128</v>
      </c>
      <c r="F2252" s="9" t="s">
        <v>318</v>
      </c>
      <c r="G2252" s="9" t="s">
        <v>2959</v>
      </c>
      <c r="H2252" s="9">
        <v>2.94</v>
      </c>
      <c r="I2252" s="36">
        <v>77.45</v>
      </c>
      <c r="J2252" s="36">
        <v>0.36</v>
      </c>
      <c r="K2252" s="61" t="s">
        <v>3215</v>
      </c>
      <c r="M2252" s="63">
        <f t="shared" si="31"/>
        <v>0.36</v>
      </c>
      <c r="O2252" s="36">
        <v>-32.4</v>
      </c>
    </row>
    <row r="2253" spans="1:15" ht="16" x14ac:dyDescent="0.2">
      <c r="A2253" s="9" t="s">
        <v>2958</v>
      </c>
      <c r="C2253" s="9" t="s">
        <v>881</v>
      </c>
      <c r="D2253" s="55" t="s">
        <v>2979</v>
      </c>
      <c r="E2253" s="9" t="s">
        <v>128</v>
      </c>
      <c r="F2253" s="9" t="s">
        <v>318</v>
      </c>
      <c r="G2253" s="9" t="s">
        <v>2959</v>
      </c>
      <c r="H2253" s="9">
        <v>2.94</v>
      </c>
      <c r="I2253" s="36">
        <v>78.599999999999994</v>
      </c>
      <c r="J2253" s="36">
        <v>0.4</v>
      </c>
      <c r="K2253" s="61" t="s">
        <v>3215</v>
      </c>
      <c r="M2253" s="63">
        <f t="shared" si="31"/>
        <v>0.4</v>
      </c>
      <c r="O2253" s="36">
        <v>-32.200000000000003</v>
      </c>
    </row>
    <row r="2254" spans="1:15" ht="16" x14ac:dyDescent="0.2">
      <c r="A2254" s="9" t="s">
        <v>2958</v>
      </c>
      <c r="C2254" s="9" t="s">
        <v>881</v>
      </c>
      <c r="D2254" s="55" t="s">
        <v>2979</v>
      </c>
      <c r="E2254" s="9" t="s">
        <v>128</v>
      </c>
      <c r="F2254" s="9" t="s">
        <v>318</v>
      </c>
      <c r="G2254" s="9" t="s">
        <v>2959</v>
      </c>
      <c r="H2254" s="9">
        <v>2.94</v>
      </c>
      <c r="I2254" s="36">
        <v>79.599999999999994</v>
      </c>
      <c r="J2254" s="36">
        <v>0.37</v>
      </c>
      <c r="K2254" s="61" t="s">
        <v>3215</v>
      </c>
      <c r="M2254" s="63">
        <f t="shared" si="31"/>
        <v>0.37</v>
      </c>
      <c r="O2254" s="36">
        <v>-32.5</v>
      </c>
    </row>
    <row r="2255" spans="1:15" ht="16" x14ac:dyDescent="0.2">
      <c r="A2255" s="9" t="s">
        <v>2958</v>
      </c>
      <c r="C2255" s="9" t="s">
        <v>881</v>
      </c>
      <c r="D2255" s="55" t="s">
        <v>2979</v>
      </c>
      <c r="E2255" s="9" t="s">
        <v>128</v>
      </c>
      <c r="F2255" s="9" t="s">
        <v>318</v>
      </c>
      <c r="G2255" s="9" t="s">
        <v>2959</v>
      </c>
      <c r="H2255" s="9">
        <v>2.94</v>
      </c>
      <c r="I2255" s="36">
        <v>80.45</v>
      </c>
      <c r="J2255" s="36">
        <v>0.38</v>
      </c>
      <c r="K2255" s="61" t="s">
        <v>3215</v>
      </c>
      <c r="M2255" s="63">
        <f t="shared" si="31"/>
        <v>0.38</v>
      </c>
      <c r="O2255" s="36">
        <v>-32.5</v>
      </c>
    </row>
    <row r="2256" spans="1:15" ht="16" x14ac:dyDescent="0.2">
      <c r="A2256" s="9" t="s">
        <v>2958</v>
      </c>
      <c r="C2256" s="9" t="s">
        <v>881</v>
      </c>
      <c r="D2256" s="55" t="s">
        <v>2979</v>
      </c>
      <c r="E2256" s="9" t="s">
        <v>128</v>
      </c>
      <c r="F2256" s="9" t="s">
        <v>318</v>
      </c>
      <c r="G2256" s="9" t="s">
        <v>2959</v>
      </c>
      <c r="H2256" s="9">
        <v>2.94</v>
      </c>
      <c r="I2256" s="36">
        <v>81.25</v>
      </c>
      <c r="J2256" s="36">
        <v>0.37</v>
      </c>
      <c r="K2256" s="61" t="s">
        <v>3215</v>
      </c>
      <c r="M2256" s="63">
        <f t="shared" si="31"/>
        <v>0.37</v>
      </c>
      <c r="O2256" s="36">
        <v>-32.5</v>
      </c>
    </row>
    <row r="2257" spans="1:15" ht="16" x14ac:dyDescent="0.2">
      <c r="A2257" s="9" t="s">
        <v>2958</v>
      </c>
      <c r="C2257" s="9" t="s">
        <v>881</v>
      </c>
      <c r="D2257" s="55" t="s">
        <v>2979</v>
      </c>
      <c r="E2257" s="9" t="s">
        <v>128</v>
      </c>
      <c r="F2257" s="9" t="s">
        <v>318</v>
      </c>
      <c r="G2257" s="9" t="s">
        <v>2959</v>
      </c>
      <c r="H2257" s="9">
        <v>2.94</v>
      </c>
      <c r="I2257" s="36">
        <v>82.25</v>
      </c>
      <c r="J2257" s="36">
        <v>0.38</v>
      </c>
      <c r="K2257" s="61" t="s">
        <v>3215</v>
      </c>
      <c r="M2257" s="63">
        <f t="shared" si="31"/>
        <v>0.38</v>
      </c>
      <c r="O2257" s="36">
        <v>-32.6</v>
      </c>
    </row>
    <row r="2258" spans="1:15" ht="16" x14ac:dyDescent="0.2">
      <c r="A2258" s="9" t="s">
        <v>2958</v>
      </c>
      <c r="C2258" s="9" t="s">
        <v>881</v>
      </c>
      <c r="D2258" s="55" t="s">
        <v>2979</v>
      </c>
      <c r="E2258" s="9" t="s">
        <v>128</v>
      </c>
      <c r="F2258" s="9" t="s">
        <v>318</v>
      </c>
      <c r="G2258" s="9" t="s">
        <v>2959</v>
      </c>
      <c r="H2258" s="9">
        <v>2.94</v>
      </c>
      <c r="I2258" s="36">
        <v>83.05</v>
      </c>
      <c r="J2258" s="36">
        <v>0.37</v>
      </c>
      <c r="K2258" s="61" t="s">
        <v>3215</v>
      </c>
      <c r="M2258" s="63">
        <f t="shared" si="31"/>
        <v>0.37</v>
      </c>
      <c r="O2258" s="36">
        <v>-32.4</v>
      </c>
    </row>
    <row r="2259" spans="1:15" ht="16" x14ac:dyDescent="0.2">
      <c r="A2259" s="9" t="s">
        <v>2958</v>
      </c>
      <c r="C2259" s="9" t="s">
        <v>881</v>
      </c>
      <c r="D2259" s="55" t="s">
        <v>2979</v>
      </c>
      <c r="E2259" s="9" t="s">
        <v>128</v>
      </c>
      <c r="F2259" s="9" t="s">
        <v>318</v>
      </c>
      <c r="G2259" s="9" t="s">
        <v>2959</v>
      </c>
      <c r="H2259" s="9">
        <v>2.94</v>
      </c>
      <c r="I2259" s="36">
        <v>84.5</v>
      </c>
      <c r="J2259" s="36">
        <v>0.38</v>
      </c>
      <c r="K2259" s="61" t="s">
        <v>3215</v>
      </c>
      <c r="M2259" s="63">
        <f t="shared" si="31"/>
        <v>0.38</v>
      </c>
      <c r="O2259" s="36">
        <v>-32.6</v>
      </c>
    </row>
    <row r="2260" spans="1:15" ht="16" x14ac:dyDescent="0.2">
      <c r="A2260" s="9" t="s">
        <v>2958</v>
      </c>
      <c r="C2260" s="9" t="s">
        <v>881</v>
      </c>
      <c r="D2260" s="55" t="s">
        <v>2979</v>
      </c>
      <c r="E2260" s="9" t="s">
        <v>128</v>
      </c>
      <c r="F2260" s="9" t="s">
        <v>318</v>
      </c>
      <c r="G2260" s="9" t="s">
        <v>2959</v>
      </c>
      <c r="H2260" s="9">
        <v>2.94</v>
      </c>
      <c r="I2260" s="36">
        <v>85.5</v>
      </c>
      <c r="J2260" s="36">
        <v>0.35</v>
      </c>
      <c r="K2260" s="61" t="s">
        <v>3215</v>
      </c>
      <c r="M2260" s="63">
        <f t="shared" si="31"/>
        <v>0.35</v>
      </c>
      <c r="O2260" s="36">
        <v>-32.5</v>
      </c>
    </row>
    <row r="2261" spans="1:15" ht="16" x14ac:dyDescent="0.2">
      <c r="A2261" s="9" t="s">
        <v>2958</v>
      </c>
      <c r="C2261" s="9" t="s">
        <v>881</v>
      </c>
      <c r="D2261" s="55" t="s">
        <v>2979</v>
      </c>
      <c r="E2261" s="9" t="s">
        <v>128</v>
      </c>
      <c r="F2261" s="9" t="s">
        <v>318</v>
      </c>
      <c r="G2261" s="9" t="s">
        <v>2959</v>
      </c>
      <c r="H2261" s="9">
        <v>2.94</v>
      </c>
      <c r="I2261" s="36">
        <v>86.7</v>
      </c>
      <c r="J2261" s="36">
        <v>0.42</v>
      </c>
      <c r="K2261" s="61" t="s">
        <v>3215</v>
      </c>
      <c r="M2261" s="63">
        <f t="shared" si="31"/>
        <v>0.42</v>
      </c>
      <c r="O2261" s="36">
        <v>-32</v>
      </c>
    </row>
    <row r="2262" spans="1:15" ht="16" x14ac:dyDescent="0.2">
      <c r="A2262" s="9" t="s">
        <v>2958</v>
      </c>
      <c r="C2262" s="9" t="s">
        <v>881</v>
      </c>
      <c r="D2262" s="55" t="s">
        <v>2979</v>
      </c>
      <c r="E2262" s="9" t="s">
        <v>128</v>
      </c>
      <c r="F2262" s="9" t="s">
        <v>318</v>
      </c>
      <c r="G2262" s="9" t="s">
        <v>2959</v>
      </c>
      <c r="H2262" s="9">
        <v>2.94</v>
      </c>
      <c r="I2262" s="36">
        <v>87.8</v>
      </c>
      <c r="J2262" s="36">
        <v>0.35</v>
      </c>
      <c r="K2262" s="61" t="s">
        <v>3215</v>
      </c>
      <c r="M2262" s="63">
        <f t="shared" si="31"/>
        <v>0.35</v>
      </c>
      <c r="O2262" s="36">
        <v>-32.4</v>
      </c>
    </row>
    <row r="2263" spans="1:15" ht="16" x14ac:dyDescent="0.2">
      <c r="A2263" s="9" t="s">
        <v>2958</v>
      </c>
      <c r="C2263" s="9" t="s">
        <v>881</v>
      </c>
      <c r="D2263" s="55" t="s">
        <v>2979</v>
      </c>
      <c r="E2263" s="9" t="s">
        <v>128</v>
      </c>
      <c r="F2263" s="9" t="s">
        <v>318</v>
      </c>
      <c r="G2263" s="9" t="s">
        <v>2959</v>
      </c>
      <c r="H2263" s="9">
        <v>2.94</v>
      </c>
      <c r="I2263" s="36">
        <v>89.05</v>
      </c>
      <c r="J2263" s="36">
        <v>0.45</v>
      </c>
      <c r="K2263" s="61" t="s">
        <v>3215</v>
      </c>
      <c r="M2263" s="63">
        <f t="shared" si="31"/>
        <v>0.45</v>
      </c>
      <c r="O2263" s="36">
        <v>-32</v>
      </c>
    </row>
    <row r="2264" spans="1:15" ht="16" x14ac:dyDescent="0.2">
      <c r="A2264" s="9" t="s">
        <v>2958</v>
      </c>
      <c r="C2264" s="9" t="s">
        <v>881</v>
      </c>
      <c r="D2264" s="55" t="s">
        <v>2979</v>
      </c>
      <c r="E2264" s="9" t="s">
        <v>3020</v>
      </c>
      <c r="F2264" s="9" t="s">
        <v>318</v>
      </c>
      <c r="G2264" s="9" t="s">
        <v>2959</v>
      </c>
      <c r="H2264" s="9">
        <v>2.94</v>
      </c>
      <c r="I2264" s="36">
        <v>90</v>
      </c>
      <c r="J2264" s="36">
        <v>0.34</v>
      </c>
      <c r="K2264" s="61" t="s">
        <v>3215</v>
      </c>
      <c r="M2264" s="63">
        <f t="shared" si="31"/>
        <v>0.34</v>
      </c>
      <c r="O2264" s="36">
        <v>-32.799999999999997</v>
      </c>
    </row>
    <row r="2265" spans="1:15" ht="16" x14ac:dyDescent="0.2">
      <c r="A2265" s="9" t="s">
        <v>2958</v>
      </c>
      <c r="C2265" s="9" t="s">
        <v>881</v>
      </c>
      <c r="D2265" s="55" t="s">
        <v>2979</v>
      </c>
      <c r="E2265" s="9" t="s">
        <v>3020</v>
      </c>
      <c r="F2265" s="9" t="s">
        <v>318</v>
      </c>
      <c r="G2265" s="9" t="s">
        <v>2959</v>
      </c>
      <c r="H2265" s="9">
        <v>2.94</v>
      </c>
      <c r="I2265" s="36">
        <v>94.8</v>
      </c>
      <c r="J2265" s="36">
        <v>7.0000000000000007E-2</v>
      </c>
      <c r="K2265" s="61" t="s">
        <v>3215</v>
      </c>
      <c r="M2265" s="63">
        <f t="shared" si="31"/>
        <v>7.0000000000000007E-2</v>
      </c>
      <c r="O2265" s="36">
        <v>-31.5</v>
      </c>
    </row>
    <row r="2266" spans="1:15" ht="16" x14ac:dyDescent="0.2">
      <c r="A2266" s="9" t="s">
        <v>2958</v>
      </c>
      <c r="C2266" s="9" t="s">
        <v>881</v>
      </c>
      <c r="D2266" s="55" t="s">
        <v>2979</v>
      </c>
      <c r="E2266" s="9" t="s">
        <v>3020</v>
      </c>
      <c r="F2266" s="9" t="s">
        <v>318</v>
      </c>
      <c r="G2266" s="9" t="s">
        <v>2959</v>
      </c>
      <c r="H2266" s="9">
        <v>2.94</v>
      </c>
      <c r="I2266" s="36">
        <v>97.45</v>
      </c>
      <c r="J2266" s="36">
        <v>7.0000000000000007E-2</v>
      </c>
      <c r="K2266" s="61" t="s">
        <v>3215</v>
      </c>
      <c r="M2266" s="63">
        <f t="shared" si="31"/>
        <v>7.0000000000000007E-2</v>
      </c>
      <c r="O2266" s="36">
        <v>-31.4</v>
      </c>
    </row>
    <row r="2267" spans="1:15" ht="16" x14ac:dyDescent="0.2">
      <c r="A2267" s="9" t="s">
        <v>2958</v>
      </c>
      <c r="C2267" s="9" t="s">
        <v>881</v>
      </c>
      <c r="D2267" s="55" t="s">
        <v>2979</v>
      </c>
      <c r="E2267" s="9" t="s">
        <v>3020</v>
      </c>
      <c r="F2267" s="9" t="s">
        <v>318</v>
      </c>
      <c r="G2267" s="9" t="s">
        <v>2959</v>
      </c>
      <c r="H2267" s="9">
        <v>2.94</v>
      </c>
      <c r="I2267" s="36">
        <v>98.5</v>
      </c>
      <c r="J2267" s="36">
        <v>0.26</v>
      </c>
      <c r="K2267" s="61" t="s">
        <v>3215</v>
      </c>
      <c r="M2267" s="63">
        <f t="shared" si="31"/>
        <v>0.26</v>
      </c>
      <c r="O2267" s="36">
        <v>-32.6</v>
      </c>
    </row>
    <row r="2268" spans="1:15" ht="16" x14ac:dyDescent="0.2">
      <c r="A2268" s="9" t="s">
        <v>2958</v>
      </c>
      <c r="C2268" s="9" t="s">
        <v>881</v>
      </c>
      <c r="D2268" s="55" t="s">
        <v>2979</v>
      </c>
      <c r="E2268" s="9" t="s">
        <v>131</v>
      </c>
      <c r="F2268" s="9" t="s">
        <v>318</v>
      </c>
      <c r="G2268" s="9" t="s">
        <v>2959</v>
      </c>
      <c r="H2268" s="9">
        <v>2.94</v>
      </c>
      <c r="I2268" s="36">
        <v>99.5</v>
      </c>
      <c r="J2268" s="36">
        <v>0.32</v>
      </c>
      <c r="K2268" s="61" t="s">
        <v>3215</v>
      </c>
      <c r="M2268" s="63">
        <f t="shared" si="31"/>
        <v>0.32</v>
      </c>
      <c r="O2268" s="36">
        <v>-32.5</v>
      </c>
    </row>
    <row r="2269" spans="1:15" ht="16" x14ac:dyDescent="0.2">
      <c r="A2269" s="9" t="s">
        <v>2958</v>
      </c>
      <c r="C2269" s="9" t="s">
        <v>881</v>
      </c>
      <c r="D2269" s="55" t="s">
        <v>2979</v>
      </c>
      <c r="E2269" s="9" t="s">
        <v>131</v>
      </c>
      <c r="F2269" s="9" t="s">
        <v>318</v>
      </c>
      <c r="G2269" s="9" t="s">
        <v>2959</v>
      </c>
      <c r="H2269" s="9">
        <v>2.94</v>
      </c>
      <c r="I2269" s="36">
        <v>102.5</v>
      </c>
      <c r="J2269" s="36">
        <v>0.06</v>
      </c>
      <c r="K2269" s="61" t="s">
        <v>3215</v>
      </c>
      <c r="M2269" s="63">
        <f t="shared" ref="M2269:M2332" si="32">J2269</f>
        <v>0.06</v>
      </c>
      <c r="O2269" s="36">
        <v>-31.2</v>
      </c>
    </row>
    <row r="2270" spans="1:15" ht="16" x14ac:dyDescent="0.2">
      <c r="A2270" s="9" t="s">
        <v>2958</v>
      </c>
      <c r="C2270" s="9" t="s">
        <v>881</v>
      </c>
      <c r="D2270" s="55" t="s">
        <v>2979</v>
      </c>
      <c r="E2270" s="9" t="s">
        <v>128</v>
      </c>
      <c r="F2270" s="9" t="s">
        <v>318</v>
      </c>
      <c r="G2270" s="9" t="s">
        <v>2959</v>
      </c>
      <c r="H2270" s="9">
        <v>2.94</v>
      </c>
      <c r="I2270" s="36">
        <v>104.8</v>
      </c>
      <c r="J2270" s="36">
        <v>0.05</v>
      </c>
      <c r="K2270" s="61" t="s">
        <v>3215</v>
      </c>
      <c r="M2270" s="63">
        <f t="shared" si="32"/>
        <v>0.05</v>
      </c>
      <c r="O2270" s="36">
        <v>-31</v>
      </c>
    </row>
    <row r="2271" spans="1:15" ht="16" x14ac:dyDescent="0.2">
      <c r="A2271" s="9" t="s">
        <v>2958</v>
      </c>
      <c r="C2271" s="9" t="s">
        <v>881</v>
      </c>
      <c r="D2271" s="55" t="s">
        <v>2979</v>
      </c>
      <c r="E2271" s="9" t="s">
        <v>128</v>
      </c>
      <c r="F2271" s="9" t="s">
        <v>318</v>
      </c>
      <c r="G2271" s="9" t="s">
        <v>2959</v>
      </c>
      <c r="H2271" s="9">
        <v>2.94</v>
      </c>
      <c r="I2271" s="36">
        <v>105.75</v>
      </c>
      <c r="J2271" s="36">
        <v>0.31</v>
      </c>
      <c r="K2271" s="61" t="s">
        <v>3215</v>
      </c>
      <c r="M2271" s="63">
        <f t="shared" si="32"/>
        <v>0.31</v>
      </c>
      <c r="O2271" s="36">
        <v>-32.799999999999997</v>
      </c>
    </row>
    <row r="2272" spans="1:15" ht="16" x14ac:dyDescent="0.2">
      <c r="A2272" s="9" t="s">
        <v>2958</v>
      </c>
      <c r="C2272" s="9" t="s">
        <v>881</v>
      </c>
      <c r="D2272" s="55" t="s">
        <v>2979</v>
      </c>
      <c r="E2272" s="9" t="s">
        <v>128</v>
      </c>
      <c r="F2272" s="9" t="s">
        <v>318</v>
      </c>
      <c r="G2272" s="9" t="s">
        <v>2959</v>
      </c>
      <c r="H2272" s="9">
        <v>2.94</v>
      </c>
      <c r="I2272" s="36">
        <v>110.7</v>
      </c>
      <c r="J2272" s="36">
        <v>0.32</v>
      </c>
      <c r="K2272" s="61" t="s">
        <v>3215</v>
      </c>
      <c r="M2272" s="63">
        <f t="shared" si="32"/>
        <v>0.32</v>
      </c>
      <c r="O2272" s="36">
        <v>-32.4</v>
      </c>
    </row>
    <row r="2273" spans="1:15" ht="16" x14ac:dyDescent="0.2">
      <c r="A2273" s="9" t="s">
        <v>2958</v>
      </c>
      <c r="C2273" s="9" t="s">
        <v>881</v>
      </c>
      <c r="D2273" s="55" t="s">
        <v>2979</v>
      </c>
      <c r="E2273" s="9" t="s">
        <v>128</v>
      </c>
      <c r="F2273" s="9" t="s">
        <v>318</v>
      </c>
      <c r="G2273" s="9" t="s">
        <v>2959</v>
      </c>
      <c r="H2273" s="9">
        <v>2.94</v>
      </c>
      <c r="I2273" s="36">
        <v>113.85</v>
      </c>
      <c r="J2273" s="36">
        <v>0.38</v>
      </c>
      <c r="K2273" s="61" t="s">
        <v>3215</v>
      </c>
      <c r="M2273" s="63">
        <f t="shared" si="32"/>
        <v>0.38</v>
      </c>
      <c r="O2273" s="36">
        <v>-32.299999999999997</v>
      </c>
    </row>
    <row r="2274" spans="1:15" ht="16" x14ac:dyDescent="0.2">
      <c r="A2274" s="9" t="s">
        <v>2958</v>
      </c>
      <c r="C2274" s="9" t="s">
        <v>881</v>
      </c>
      <c r="D2274" s="55" t="s">
        <v>2979</v>
      </c>
      <c r="E2274" s="9" t="s">
        <v>128</v>
      </c>
      <c r="F2274" s="9" t="s">
        <v>318</v>
      </c>
      <c r="G2274" s="9" t="s">
        <v>2959</v>
      </c>
      <c r="H2274" s="9">
        <v>2.94</v>
      </c>
      <c r="I2274" s="36">
        <v>114.85</v>
      </c>
      <c r="J2274" s="36">
        <v>0.46</v>
      </c>
      <c r="K2274" s="61" t="s">
        <v>3215</v>
      </c>
      <c r="M2274" s="63">
        <f t="shared" si="32"/>
        <v>0.46</v>
      </c>
      <c r="O2274" s="36">
        <v>-31.9</v>
      </c>
    </row>
    <row r="2275" spans="1:15" ht="16" x14ac:dyDescent="0.2">
      <c r="A2275" s="9" t="s">
        <v>2958</v>
      </c>
      <c r="C2275" s="9" t="s">
        <v>881</v>
      </c>
      <c r="D2275" s="55" t="s">
        <v>2979</v>
      </c>
      <c r="E2275" s="9" t="s">
        <v>128</v>
      </c>
      <c r="F2275" s="9" t="s">
        <v>318</v>
      </c>
      <c r="G2275" s="9" t="s">
        <v>2959</v>
      </c>
      <c r="H2275" s="9">
        <v>2.94</v>
      </c>
      <c r="I2275" s="36">
        <v>116.7</v>
      </c>
      <c r="J2275" s="36">
        <v>0.43</v>
      </c>
      <c r="K2275" s="61" t="s">
        <v>3215</v>
      </c>
      <c r="M2275" s="63">
        <f t="shared" si="32"/>
        <v>0.43</v>
      </c>
      <c r="O2275" s="36">
        <v>-32</v>
      </c>
    </row>
    <row r="2276" spans="1:15" ht="16" x14ac:dyDescent="0.2">
      <c r="A2276" s="9" t="s">
        <v>2958</v>
      </c>
      <c r="C2276" s="9" t="s">
        <v>881</v>
      </c>
      <c r="D2276" s="55" t="s">
        <v>2979</v>
      </c>
      <c r="E2276" s="9" t="s">
        <v>128</v>
      </c>
      <c r="F2276" s="9" t="s">
        <v>318</v>
      </c>
      <c r="G2276" s="9" t="s">
        <v>2959</v>
      </c>
      <c r="H2276" s="9">
        <v>2.94</v>
      </c>
      <c r="I2276" s="36">
        <v>116.75</v>
      </c>
      <c r="J2276" s="36">
        <v>0.41</v>
      </c>
      <c r="K2276" s="61" t="s">
        <v>3215</v>
      </c>
      <c r="M2276" s="63">
        <f t="shared" si="32"/>
        <v>0.41</v>
      </c>
      <c r="O2276" s="36">
        <v>-32.200000000000003</v>
      </c>
    </row>
    <row r="2277" spans="1:15" ht="16" x14ac:dyDescent="0.2">
      <c r="A2277" s="9" t="s">
        <v>2958</v>
      </c>
      <c r="C2277" s="9" t="s">
        <v>881</v>
      </c>
      <c r="D2277" s="55" t="s">
        <v>2979</v>
      </c>
      <c r="E2277" s="9" t="s">
        <v>128</v>
      </c>
      <c r="F2277" s="9" t="s">
        <v>318</v>
      </c>
      <c r="G2277" s="9" t="s">
        <v>2959</v>
      </c>
      <c r="H2277" s="9">
        <v>2.94</v>
      </c>
      <c r="I2277" s="36">
        <v>117.65</v>
      </c>
      <c r="J2277" s="36">
        <v>0.4</v>
      </c>
      <c r="K2277" s="61" t="s">
        <v>3215</v>
      </c>
      <c r="M2277" s="63">
        <f t="shared" si="32"/>
        <v>0.4</v>
      </c>
      <c r="O2277" s="36">
        <v>-32.200000000000003</v>
      </c>
    </row>
    <row r="2278" spans="1:15" ht="16" x14ac:dyDescent="0.2">
      <c r="A2278" s="9" t="s">
        <v>2958</v>
      </c>
      <c r="C2278" s="9" t="s">
        <v>881</v>
      </c>
      <c r="D2278" s="55" t="s">
        <v>2979</v>
      </c>
      <c r="E2278" s="9" t="s">
        <v>128</v>
      </c>
      <c r="F2278" s="9" t="s">
        <v>318</v>
      </c>
      <c r="G2278" s="9" t="s">
        <v>2959</v>
      </c>
      <c r="H2278" s="9">
        <v>2.94</v>
      </c>
      <c r="I2278" s="36">
        <v>121.85</v>
      </c>
      <c r="J2278" s="36">
        <v>0.38</v>
      </c>
      <c r="K2278" s="61" t="s">
        <v>3215</v>
      </c>
      <c r="M2278" s="63">
        <f t="shared" si="32"/>
        <v>0.38</v>
      </c>
      <c r="O2278" s="36">
        <v>-32.6</v>
      </c>
    </row>
    <row r="2279" spans="1:15" ht="16" x14ac:dyDescent="0.2">
      <c r="A2279" s="9" t="s">
        <v>2958</v>
      </c>
      <c r="C2279" s="9" t="s">
        <v>881</v>
      </c>
      <c r="D2279" s="55" t="s">
        <v>2979</v>
      </c>
      <c r="E2279" s="9" t="s">
        <v>128</v>
      </c>
      <c r="F2279" s="9" t="s">
        <v>318</v>
      </c>
      <c r="G2279" s="9" t="s">
        <v>2959</v>
      </c>
      <c r="H2279" s="9">
        <v>2.94</v>
      </c>
      <c r="I2279" s="36">
        <v>122.35</v>
      </c>
      <c r="J2279" s="36">
        <v>0.4</v>
      </c>
      <c r="K2279" s="61" t="s">
        <v>3215</v>
      </c>
      <c r="M2279" s="63">
        <f t="shared" si="32"/>
        <v>0.4</v>
      </c>
      <c r="O2279" s="36">
        <v>-32.4</v>
      </c>
    </row>
    <row r="2280" spans="1:15" ht="16" x14ac:dyDescent="0.2">
      <c r="A2280" s="9" t="s">
        <v>2958</v>
      </c>
      <c r="C2280" s="9" t="s">
        <v>881</v>
      </c>
      <c r="D2280" s="55" t="s">
        <v>2979</v>
      </c>
      <c r="E2280" s="9" t="s">
        <v>128</v>
      </c>
      <c r="F2280" s="9" t="s">
        <v>318</v>
      </c>
      <c r="G2280" s="9" t="s">
        <v>2959</v>
      </c>
      <c r="H2280" s="9">
        <v>2.94</v>
      </c>
      <c r="I2280" s="36">
        <v>124.65</v>
      </c>
      <c r="J2280" s="36">
        <v>0.4</v>
      </c>
      <c r="K2280" s="61" t="s">
        <v>3215</v>
      </c>
      <c r="M2280" s="63">
        <f t="shared" si="32"/>
        <v>0.4</v>
      </c>
      <c r="O2280" s="36">
        <v>-32.5</v>
      </c>
    </row>
    <row r="2281" spans="1:15" ht="16" x14ac:dyDescent="0.2">
      <c r="A2281" s="9" t="s">
        <v>2958</v>
      </c>
      <c r="C2281" s="9" t="s">
        <v>881</v>
      </c>
      <c r="D2281" s="55" t="s">
        <v>2979</v>
      </c>
      <c r="E2281" s="9" t="s">
        <v>128</v>
      </c>
      <c r="F2281" s="9" t="s">
        <v>318</v>
      </c>
      <c r="G2281" s="9" t="s">
        <v>2959</v>
      </c>
      <c r="H2281" s="9">
        <v>2.94</v>
      </c>
      <c r="I2281" s="36">
        <v>125.45</v>
      </c>
      <c r="J2281" s="36">
        <v>0.36</v>
      </c>
      <c r="K2281" s="61" t="s">
        <v>3215</v>
      </c>
      <c r="M2281" s="63">
        <f t="shared" si="32"/>
        <v>0.36</v>
      </c>
      <c r="O2281" s="36">
        <v>-32.5</v>
      </c>
    </row>
    <row r="2282" spans="1:15" ht="16" x14ac:dyDescent="0.2">
      <c r="A2282" s="9" t="s">
        <v>2958</v>
      </c>
      <c r="C2282" s="9" t="s">
        <v>881</v>
      </c>
      <c r="D2282" s="55" t="s">
        <v>2979</v>
      </c>
      <c r="E2282" s="9" t="s">
        <v>128</v>
      </c>
      <c r="F2282" s="9" t="s">
        <v>318</v>
      </c>
      <c r="G2282" s="9" t="s">
        <v>2959</v>
      </c>
      <c r="H2282" s="9">
        <v>2.94</v>
      </c>
      <c r="I2282" s="36">
        <v>127.7</v>
      </c>
      <c r="J2282" s="36">
        <v>0.37</v>
      </c>
      <c r="K2282" s="61" t="s">
        <v>3215</v>
      </c>
      <c r="M2282" s="63">
        <f t="shared" si="32"/>
        <v>0.37</v>
      </c>
      <c r="O2282" s="36">
        <v>-32.299999999999997</v>
      </c>
    </row>
    <row r="2283" spans="1:15" ht="16" x14ac:dyDescent="0.2">
      <c r="A2283" s="9" t="s">
        <v>2958</v>
      </c>
      <c r="C2283" s="9" t="s">
        <v>881</v>
      </c>
      <c r="D2283" s="55" t="s">
        <v>2979</v>
      </c>
      <c r="E2283" s="9" t="s">
        <v>128</v>
      </c>
      <c r="F2283" s="9" t="s">
        <v>318</v>
      </c>
      <c r="G2283" s="9" t="s">
        <v>2959</v>
      </c>
      <c r="H2283" s="9">
        <v>2.94</v>
      </c>
      <c r="I2283" s="36">
        <v>129</v>
      </c>
      <c r="J2283" s="36">
        <v>0.26</v>
      </c>
      <c r="K2283" s="61" t="s">
        <v>3215</v>
      </c>
      <c r="M2283" s="63">
        <f t="shared" si="32"/>
        <v>0.26</v>
      </c>
      <c r="O2283" s="36">
        <v>-32.4</v>
      </c>
    </row>
    <row r="2284" spans="1:15" ht="16" x14ac:dyDescent="0.2">
      <c r="A2284" s="9" t="s">
        <v>2958</v>
      </c>
      <c r="C2284" s="9" t="s">
        <v>881</v>
      </c>
      <c r="D2284" s="55" t="s">
        <v>2979</v>
      </c>
      <c r="E2284" s="9" t="s">
        <v>128</v>
      </c>
      <c r="F2284" s="9" t="s">
        <v>318</v>
      </c>
      <c r="G2284" s="9" t="s">
        <v>2959</v>
      </c>
      <c r="H2284" s="9">
        <v>2.94</v>
      </c>
      <c r="I2284" s="36">
        <v>130</v>
      </c>
      <c r="J2284" s="36">
        <v>0.4</v>
      </c>
      <c r="K2284" s="61" t="s">
        <v>3215</v>
      </c>
      <c r="M2284" s="63">
        <f t="shared" si="32"/>
        <v>0.4</v>
      </c>
      <c r="O2284" s="36">
        <v>-32.1</v>
      </c>
    </row>
    <row r="2285" spans="1:15" ht="16" x14ac:dyDescent="0.2">
      <c r="A2285" s="9" t="s">
        <v>2958</v>
      </c>
      <c r="C2285" s="9" t="s">
        <v>881</v>
      </c>
      <c r="D2285" s="55" t="s">
        <v>2979</v>
      </c>
      <c r="E2285" s="9" t="s">
        <v>128</v>
      </c>
      <c r="F2285" s="9" t="s">
        <v>318</v>
      </c>
      <c r="G2285" s="9" t="s">
        <v>2959</v>
      </c>
      <c r="H2285" s="9">
        <v>2.94</v>
      </c>
      <c r="I2285" s="36">
        <v>131.05000000000001</v>
      </c>
      <c r="J2285" s="36">
        <v>0.31</v>
      </c>
      <c r="K2285" s="61" t="s">
        <v>3215</v>
      </c>
      <c r="M2285" s="63">
        <f t="shared" si="32"/>
        <v>0.31</v>
      </c>
      <c r="O2285" s="36">
        <v>-32.1</v>
      </c>
    </row>
    <row r="2286" spans="1:15" ht="16" x14ac:dyDescent="0.2">
      <c r="A2286" s="9" t="s">
        <v>2958</v>
      </c>
      <c r="C2286" s="9" t="s">
        <v>881</v>
      </c>
      <c r="D2286" s="55" t="s">
        <v>2979</v>
      </c>
      <c r="E2286" s="9" t="s">
        <v>128</v>
      </c>
      <c r="F2286" s="9" t="s">
        <v>318</v>
      </c>
      <c r="G2286" s="9" t="s">
        <v>2959</v>
      </c>
      <c r="H2286" s="9">
        <v>2.94</v>
      </c>
      <c r="I2286" s="36">
        <v>132.19999999999999</v>
      </c>
      <c r="J2286" s="36">
        <v>0.37</v>
      </c>
      <c r="K2286" s="61" t="s">
        <v>3215</v>
      </c>
      <c r="M2286" s="63">
        <f t="shared" si="32"/>
        <v>0.37</v>
      </c>
      <c r="O2286" s="36">
        <v>-32.4</v>
      </c>
    </row>
    <row r="2287" spans="1:15" ht="16" x14ac:dyDescent="0.2">
      <c r="A2287" s="9" t="s">
        <v>2958</v>
      </c>
      <c r="C2287" s="9" t="s">
        <v>881</v>
      </c>
      <c r="D2287" s="55" t="s">
        <v>2979</v>
      </c>
      <c r="E2287" s="9" t="s">
        <v>128</v>
      </c>
      <c r="F2287" s="9" t="s">
        <v>318</v>
      </c>
      <c r="G2287" s="9" t="s">
        <v>2959</v>
      </c>
      <c r="H2287" s="9">
        <v>2.94</v>
      </c>
      <c r="I2287" s="36">
        <v>133.19999999999999</v>
      </c>
      <c r="J2287" s="36">
        <v>0.37</v>
      </c>
      <c r="K2287" s="61" t="s">
        <v>3215</v>
      </c>
      <c r="M2287" s="63">
        <f t="shared" si="32"/>
        <v>0.37</v>
      </c>
      <c r="O2287" s="36">
        <v>-32.200000000000003</v>
      </c>
    </row>
    <row r="2288" spans="1:15" ht="16" x14ac:dyDescent="0.2">
      <c r="A2288" s="9" t="s">
        <v>2958</v>
      </c>
      <c r="C2288" s="9" t="s">
        <v>881</v>
      </c>
      <c r="D2288" s="55" t="s">
        <v>2979</v>
      </c>
      <c r="E2288" s="9" t="s">
        <v>128</v>
      </c>
      <c r="F2288" s="9" t="s">
        <v>318</v>
      </c>
      <c r="G2288" s="9" t="s">
        <v>2959</v>
      </c>
      <c r="H2288" s="9">
        <v>2.94</v>
      </c>
      <c r="I2288" s="36">
        <v>134.15</v>
      </c>
      <c r="J2288" s="36">
        <v>0.25</v>
      </c>
      <c r="K2288" s="61" t="s">
        <v>3215</v>
      </c>
      <c r="M2288" s="63">
        <f t="shared" si="32"/>
        <v>0.25</v>
      </c>
      <c r="O2288" s="36">
        <v>-32.4</v>
      </c>
    </row>
    <row r="2289" spans="1:15" ht="16" x14ac:dyDescent="0.2">
      <c r="A2289" s="9" t="s">
        <v>2958</v>
      </c>
      <c r="C2289" s="9" t="s">
        <v>881</v>
      </c>
      <c r="D2289" s="55" t="s">
        <v>2979</v>
      </c>
      <c r="E2289" s="9" t="s">
        <v>128</v>
      </c>
      <c r="F2289" s="9" t="s">
        <v>318</v>
      </c>
      <c r="G2289" s="9" t="s">
        <v>2959</v>
      </c>
      <c r="H2289" s="9">
        <v>2.94</v>
      </c>
      <c r="I2289" s="36">
        <v>136.44999999999999</v>
      </c>
      <c r="J2289" s="36">
        <v>0.37</v>
      </c>
      <c r="K2289" s="61" t="s">
        <v>3215</v>
      </c>
      <c r="M2289" s="63">
        <f t="shared" si="32"/>
        <v>0.37</v>
      </c>
      <c r="O2289" s="36">
        <v>-32.5</v>
      </c>
    </row>
    <row r="2290" spans="1:15" ht="16" x14ac:dyDescent="0.2">
      <c r="A2290" s="9" t="s">
        <v>2958</v>
      </c>
      <c r="C2290" s="9" t="s">
        <v>881</v>
      </c>
      <c r="D2290" s="55" t="s">
        <v>2979</v>
      </c>
      <c r="E2290" s="9" t="s">
        <v>128</v>
      </c>
      <c r="F2290" s="9" t="s">
        <v>318</v>
      </c>
      <c r="G2290" s="9" t="s">
        <v>2959</v>
      </c>
      <c r="H2290" s="9">
        <v>2.94</v>
      </c>
      <c r="I2290" s="36">
        <v>137.05000000000001</v>
      </c>
      <c r="J2290" s="36">
        <v>0.33</v>
      </c>
      <c r="K2290" s="61" t="s">
        <v>3215</v>
      </c>
      <c r="M2290" s="63">
        <f t="shared" si="32"/>
        <v>0.33</v>
      </c>
      <c r="O2290" s="36">
        <v>-32.700000000000003</v>
      </c>
    </row>
    <row r="2291" spans="1:15" ht="16" x14ac:dyDescent="0.2">
      <c r="A2291" s="9" t="s">
        <v>2958</v>
      </c>
      <c r="C2291" s="9" t="s">
        <v>881</v>
      </c>
      <c r="D2291" s="55" t="s">
        <v>2979</v>
      </c>
      <c r="E2291" s="9" t="s">
        <v>128</v>
      </c>
      <c r="F2291" s="9" t="s">
        <v>318</v>
      </c>
      <c r="G2291" s="9" t="s">
        <v>2959</v>
      </c>
      <c r="H2291" s="9">
        <v>2.94</v>
      </c>
      <c r="I2291" s="36">
        <v>138.05000000000001</v>
      </c>
      <c r="J2291" s="36">
        <v>0.33</v>
      </c>
      <c r="K2291" s="61" t="s">
        <v>3215</v>
      </c>
      <c r="M2291" s="63">
        <f t="shared" si="32"/>
        <v>0.33</v>
      </c>
      <c r="O2291" s="36">
        <v>-32.700000000000003</v>
      </c>
    </row>
    <row r="2292" spans="1:15" ht="16" x14ac:dyDescent="0.2">
      <c r="A2292" s="9" t="s">
        <v>2968</v>
      </c>
      <c r="C2292" s="9" t="s">
        <v>881</v>
      </c>
      <c r="D2292" s="55" t="s">
        <v>2969</v>
      </c>
      <c r="H2292" s="9">
        <v>2.75</v>
      </c>
      <c r="J2292" s="36">
        <v>0.04</v>
      </c>
      <c r="K2292" s="61" t="s">
        <v>3215</v>
      </c>
      <c r="M2292" s="63">
        <f t="shared" si="32"/>
        <v>0.04</v>
      </c>
      <c r="O2292" s="36">
        <v>-33.200000000000003</v>
      </c>
    </row>
    <row r="2293" spans="1:15" ht="16" x14ac:dyDescent="0.2">
      <c r="A2293" s="9" t="s">
        <v>2968</v>
      </c>
      <c r="C2293" s="9" t="s">
        <v>881</v>
      </c>
      <c r="D2293" s="55" t="s">
        <v>2969</v>
      </c>
      <c r="H2293" s="9">
        <v>2.75</v>
      </c>
      <c r="J2293" s="36">
        <v>0.13</v>
      </c>
      <c r="K2293" s="61" t="s">
        <v>3215</v>
      </c>
      <c r="M2293" s="63">
        <f t="shared" si="32"/>
        <v>0.13</v>
      </c>
      <c r="O2293" s="36">
        <v>-39.799999999999997</v>
      </c>
    </row>
    <row r="2294" spans="1:15" ht="16" x14ac:dyDescent="0.2">
      <c r="A2294" s="9" t="s">
        <v>2968</v>
      </c>
      <c r="C2294" s="9" t="s">
        <v>881</v>
      </c>
      <c r="D2294" s="55" t="s">
        <v>2969</v>
      </c>
      <c r="H2294" s="9">
        <v>2.75</v>
      </c>
      <c r="J2294" s="36">
        <v>0.09</v>
      </c>
      <c r="K2294" s="61" t="s">
        <v>3215</v>
      </c>
      <c r="M2294" s="63">
        <f t="shared" si="32"/>
        <v>0.09</v>
      </c>
      <c r="O2294" s="36">
        <v>-37.69</v>
      </c>
    </row>
    <row r="2295" spans="1:15" ht="16" x14ac:dyDescent="0.2">
      <c r="A2295" s="9" t="s">
        <v>2968</v>
      </c>
      <c r="C2295" s="9" t="s">
        <v>881</v>
      </c>
      <c r="D2295" s="55" t="s">
        <v>2969</v>
      </c>
      <c r="H2295" s="9">
        <v>2.75</v>
      </c>
      <c r="J2295" s="36">
        <v>0.11</v>
      </c>
      <c r="K2295" s="61" t="s">
        <v>3215</v>
      </c>
      <c r="M2295" s="63">
        <f t="shared" si="32"/>
        <v>0.11</v>
      </c>
      <c r="O2295" s="36">
        <v>-34.729999999999997</v>
      </c>
    </row>
    <row r="2296" spans="1:15" ht="16" x14ac:dyDescent="0.2">
      <c r="A2296" s="9" t="s">
        <v>2968</v>
      </c>
      <c r="C2296" s="9" t="s">
        <v>881</v>
      </c>
      <c r="D2296" s="55" t="s">
        <v>2969</v>
      </c>
      <c r="H2296" s="9">
        <v>2.75</v>
      </c>
      <c r="J2296" s="36">
        <v>0.03</v>
      </c>
      <c r="K2296" s="61" t="s">
        <v>3215</v>
      </c>
      <c r="M2296" s="63">
        <f t="shared" si="32"/>
        <v>0.03</v>
      </c>
      <c r="O2296" s="36">
        <v>-24.85</v>
      </c>
    </row>
    <row r="2297" spans="1:15" ht="16" x14ac:dyDescent="0.2">
      <c r="A2297" s="9" t="s">
        <v>2968</v>
      </c>
      <c r="C2297" s="9" t="s">
        <v>881</v>
      </c>
      <c r="D2297" s="55" t="s">
        <v>2969</v>
      </c>
      <c r="H2297" s="9">
        <v>2.75</v>
      </c>
      <c r="J2297" s="36">
        <v>0.16</v>
      </c>
      <c r="K2297" s="61" t="s">
        <v>3215</v>
      </c>
      <c r="M2297" s="63">
        <f t="shared" si="32"/>
        <v>0.16</v>
      </c>
      <c r="O2297" s="36">
        <v>-37.97</v>
      </c>
    </row>
    <row r="2298" spans="1:15" ht="16" x14ac:dyDescent="0.2">
      <c r="A2298" s="9" t="s">
        <v>2968</v>
      </c>
      <c r="C2298" s="9" t="s">
        <v>881</v>
      </c>
      <c r="D2298" s="55" t="s">
        <v>2969</v>
      </c>
      <c r="H2298" s="9">
        <v>2.75</v>
      </c>
      <c r="J2298" s="36">
        <v>0.08</v>
      </c>
      <c r="K2298" s="61" t="s">
        <v>3215</v>
      </c>
      <c r="M2298" s="63">
        <f t="shared" si="32"/>
        <v>0.08</v>
      </c>
      <c r="O2298" s="36">
        <v>-30.96</v>
      </c>
    </row>
    <row r="2299" spans="1:15" ht="16" x14ac:dyDescent="0.2">
      <c r="A2299" s="9" t="s">
        <v>2968</v>
      </c>
      <c r="C2299" s="9" t="s">
        <v>881</v>
      </c>
      <c r="D2299" s="55" t="s">
        <v>2969</v>
      </c>
      <c r="H2299" s="9">
        <v>2.75</v>
      </c>
      <c r="J2299" s="36">
        <v>0.2</v>
      </c>
      <c r="K2299" s="61" t="s">
        <v>3215</v>
      </c>
      <c r="M2299" s="63">
        <f t="shared" si="32"/>
        <v>0.2</v>
      </c>
      <c r="O2299" s="36">
        <v>-39.9</v>
      </c>
    </row>
    <row r="2300" spans="1:15" ht="16" x14ac:dyDescent="0.2">
      <c r="A2300" s="9" t="s">
        <v>2968</v>
      </c>
      <c r="C2300" s="9" t="s">
        <v>881</v>
      </c>
      <c r="D2300" s="55" t="s">
        <v>2969</v>
      </c>
      <c r="H2300" s="9">
        <v>2.75</v>
      </c>
      <c r="J2300" s="36">
        <v>0.26</v>
      </c>
      <c r="K2300" s="61" t="s">
        <v>3215</v>
      </c>
      <c r="M2300" s="63">
        <f t="shared" si="32"/>
        <v>0.26</v>
      </c>
      <c r="O2300" s="36">
        <v>-41.18</v>
      </c>
    </row>
    <row r="2301" spans="1:15" ht="16" x14ac:dyDescent="0.2">
      <c r="A2301" s="9" t="s">
        <v>2968</v>
      </c>
      <c r="C2301" s="9" t="s">
        <v>881</v>
      </c>
      <c r="D2301" s="55" t="s">
        <v>2969</v>
      </c>
      <c r="H2301" s="9">
        <v>2.75</v>
      </c>
      <c r="J2301" s="36">
        <v>0.1</v>
      </c>
      <c r="K2301" s="61" t="s">
        <v>3215</v>
      </c>
      <c r="M2301" s="63">
        <f t="shared" si="32"/>
        <v>0.1</v>
      </c>
      <c r="O2301" s="36">
        <v>-38.479999999999997</v>
      </c>
    </row>
    <row r="2302" spans="1:15" ht="16" x14ac:dyDescent="0.2">
      <c r="A2302" s="9" t="s">
        <v>2968</v>
      </c>
      <c r="C2302" s="9" t="s">
        <v>881</v>
      </c>
      <c r="D2302" s="55" t="s">
        <v>2970</v>
      </c>
      <c r="H2302" s="9">
        <v>2.77</v>
      </c>
      <c r="J2302" s="36">
        <v>0.19</v>
      </c>
      <c r="K2302" s="61" t="s">
        <v>3215</v>
      </c>
      <c r="M2302" s="63">
        <f t="shared" si="32"/>
        <v>0.19</v>
      </c>
      <c r="O2302" s="36">
        <v>-39.14</v>
      </c>
    </row>
    <row r="2303" spans="1:15" ht="16" x14ac:dyDescent="0.2">
      <c r="A2303" s="9" t="s">
        <v>2968</v>
      </c>
      <c r="C2303" s="9" t="s">
        <v>881</v>
      </c>
      <c r="D2303" s="55" t="s">
        <v>2970</v>
      </c>
      <c r="H2303" s="9">
        <v>2.77</v>
      </c>
      <c r="J2303" s="36">
        <v>0.01</v>
      </c>
      <c r="K2303" s="61" t="s">
        <v>3215</v>
      </c>
      <c r="M2303" s="63">
        <f t="shared" si="32"/>
        <v>0.01</v>
      </c>
      <c r="O2303" s="36">
        <v>-27.93</v>
      </c>
    </row>
    <row r="2304" spans="1:15" ht="16" x14ac:dyDescent="0.2">
      <c r="A2304" s="9" t="s">
        <v>2968</v>
      </c>
      <c r="C2304" s="9" t="s">
        <v>881</v>
      </c>
      <c r="D2304" s="55" t="s">
        <v>2970</v>
      </c>
      <c r="H2304" s="9">
        <v>2.77</v>
      </c>
      <c r="J2304" s="36">
        <v>0.17</v>
      </c>
      <c r="K2304" s="61" t="s">
        <v>3215</v>
      </c>
      <c r="M2304" s="63">
        <f t="shared" si="32"/>
        <v>0.17</v>
      </c>
      <c r="O2304" s="36">
        <v>-41.71</v>
      </c>
    </row>
    <row r="2305" spans="1:15" ht="32" x14ac:dyDescent="0.2">
      <c r="A2305" s="9" t="s">
        <v>2968</v>
      </c>
      <c r="C2305" s="9" t="s">
        <v>881</v>
      </c>
      <c r="D2305" s="55" t="s">
        <v>2971</v>
      </c>
      <c r="H2305" s="9">
        <v>3.19</v>
      </c>
      <c r="J2305" s="36">
        <v>1.2</v>
      </c>
      <c r="K2305" s="61" t="s">
        <v>3215</v>
      </c>
      <c r="M2305" s="63">
        <f t="shared" si="32"/>
        <v>1.2</v>
      </c>
      <c r="O2305" s="36">
        <v>-31.39</v>
      </c>
    </row>
    <row r="2306" spans="1:15" ht="32" x14ac:dyDescent="0.2">
      <c r="A2306" s="9" t="s">
        <v>2968</v>
      </c>
      <c r="C2306" s="9" t="s">
        <v>881</v>
      </c>
      <c r="D2306" s="55" t="s">
        <v>2971</v>
      </c>
      <c r="H2306" s="9">
        <v>3.19</v>
      </c>
      <c r="J2306" s="36">
        <v>0.76</v>
      </c>
      <c r="K2306" s="61" t="s">
        <v>3215</v>
      </c>
      <c r="M2306" s="63">
        <f t="shared" si="32"/>
        <v>0.76</v>
      </c>
      <c r="O2306" s="36">
        <v>-31.29</v>
      </c>
    </row>
    <row r="2307" spans="1:15" ht="32" x14ac:dyDescent="0.2">
      <c r="A2307" s="9" t="s">
        <v>2968</v>
      </c>
      <c r="C2307" s="9" t="s">
        <v>881</v>
      </c>
      <c r="D2307" s="55" t="s">
        <v>2971</v>
      </c>
      <c r="H2307" s="9">
        <v>3.19</v>
      </c>
      <c r="J2307" s="36">
        <v>1.1100000000000001</v>
      </c>
      <c r="K2307" s="61" t="s">
        <v>3215</v>
      </c>
      <c r="M2307" s="63">
        <f t="shared" si="32"/>
        <v>1.1100000000000001</v>
      </c>
      <c r="O2307" s="36">
        <v>-31.1</v>
      </c>
    </row>
    <row r="2308" spans="1:15" ht="32" x14ac:dyDescent="0.2">
      <c r="A2308" s="9" t="s">
        <v>2968</v>
      </c>
      <c r="C2308" s="9" t="s">
        <v>881</v>
      </c>
      <c r="D2308" s="55" t="s">
        <v>2971</v>
      </c>
      <c r="H2308" s="9">
        <v>3.19</v>
      </c>
      <c r="J2308" s="36">
        <v>0.85</v>
      </c>
      <c r="K2308" s="61" t="s">
        <v>3215</v>
      </c>
      <c r="M2308" s="63">
        <f t="shared" si="32"/>
        <v>0.85</v>
      </c>
      <c r="O2308" s="36">
        <v>-30.84</v>
      </c>
    </row>
    <row r="2309" spans="1:15" ht="32" x14ac:dyDescent="0.2">
      <c r="A2309" s="9" t="s">
        <v>2968</v>
      </c>
      <c r="C2309" s="9" t="s">
        <v>881</v>
      </c>
      <c r="D2309" s="55" t="s">
        <v>2971</v>
      </c>
      <c r="H2309" s="9">
        <v>3.19</v>
      </c>
      <c r="J2309" s="36">
        <v>1.23</v>
      </c>
      <c r="K2309" s="61" t="s">
        <v>3215</v>
      </c>
      <c r="M2309" s="63">
        <f t="shared" si="32"/>
        <v>1.23</v>
      </c>
      <c r="O2309" s="36">
        <v>-30.69</v>
      </c>
    </row>
    <row r="2310" spans="1:15" ht="32" x14ac:dyDescent="0.2">
      <c r="A2310" s="9" t="s">
        <v>2968</v>
      </c>
      <c r="C2310" s="9" t="s">
        <v>881</v>
      </c>
      <c r="D2310" s="55" t="s">
        <v>2971</v>
      </c>
      <c r="H2310" s="9">
        <v>3.19</v>
      </c>
      <c r="J2310" s="36">
        <v>1.54</v>
      </c>
      <c r="K2310" s="61" t="s">
        <v>3215</v>
      </c>
      <c r="M2310" s="63">
        <f t="shared" si="32"/>
        <v>1.54</v>
      </c>
      <c r="O2310" s="36">
        <v>-30.78</v>
      </c>
    </row>
    <row r="2311" spans="1:15" ht="32" x14ac:dyDescent="0.2">
      <c r="A2311" s="9" t="s">
        <v>2968</v>
      </c>
      <c r="C2311" s="9" t="s">
        <v>881</v>
      </c>
      <c r="D2311" s="55" t="s">
        <v>2971</v>
      </c>
      <c r="H2311" s="9">
        <v>3.19</v>
      </c>
      <c r="J2311" s="36">
        <v>1.98</v>
      </c>
      <c r="K2311" s="61" t="s">
        <v>3215</v>
      </c>
      <c r="M2311" s="63">
        <f t="shared" si="32"/>
        <v>1.98</v>
      </c>
      <c r="O2311" s="36">
        <v>-30.58</v>
      </c>
    </row>
    <row r="2312" spans="1:15" ht="32" x14ac:dyDescent="0.2">
      <c r="A2312" s="9" t="s">
        <v>2968</v>
      </c>
      <c r="C2312" s="9" t="s">
        <v>881</v>
      </c>
      <c r="D2312" s="55" t="s">
        <v>2971</v>
      </c>
      <c r="H2312" s="9">
        <v>3.19</v>
      </c>
      <c r="J2312" s="36">
        <v>0.96</v>
      </c>
      <c r="K2312" s="61" t="s">
        <v>3215</v>
      </c>
      <c r="M2312" s="63">
        <f t="shared" si="32"/>
        <v>0.96</v>
      </c>
      <c r="O2312" s="36">
        <v>-30.84</v>
      </c>
    </row>
    <row r="2313" spans="1:15" ht="32" x14ac:dyDescent="0.2">
      <c r="A2313" s="9" t="s">
        <v>2968</v>
      </c>
      <c r="C2313" s="9" t="s">
        <v>881</v>
      </c>
      <c r="D2313" s="55" t="s">
        <v>2971</v>
      </c>
      <c r="H2313" s="9">
        <v>3.19</v>
      </c>
      <c r="J2313" s="36">
        <v>1.55</v>
      </c>
      <c r="K2313" s="61" t="s">
        <v>3215</v>
      </c>
      <c r="M2313" s="63">
        <f t="shared" si="32"/>
        <v>1.55</v>
      </c>
      <c r="O2313" s="36">
        <v>-30.72</v>
      </c>
    </row>
    <row r="2314" spans="1:15" ht="32" x14ac:dyDescent="0.2">
      <c r="A2314" s="9" t="s">
        <v>2968</v>
      </c>
      <c r="C2314" s="9" t="s">
        <v>881</v>
      </c>
      <c r="D2314" s="55" t="s">
        <v>2971</v>
      </c>
      <c r="H2314" s="9">
        <v>3.19</v>
      </c>
      <c r="J2314" s="36">
        <v>1.2</v>
      </c>
      <c r="K2314" s="61" t="s">
        <v>3215</v>
      </c>
      <c r="M2314" s="63">
        <f t="shared" si="32"/>
        <v>1.2</v>
      </c>
      <c r="O2314" s="36">
        <v>-31.39</v>
      </c>
    </row>
    <row r="2315" spans="1:15" ht="32" x14ac:dyDescent="0.2">
      <c r="A2315" s="9" t="s">
        <v>2968</v>
      </c>
      <c r="C2315" s="9" t="s">
        <v>881</v>
      </c>
      <c r="D2315" s="55" t="s">
        <v>2971</v>
      </c>
      <c r="H2315" s="9">
        <v>3.19</v>
      </c>
      <c r="J2315" s="36">
        <v>1.1200000000000001</v>
      </c>
      <c r="K2315" s="61" t="s">
        <v>3215</v>
      </c>
      <c r="M2315" s="63">
        <f t="shared" si="32"/>
        <v>1.1200000000000001</v>
      </c>
      <c r="O2315" s="36">
        <v>-30.98</v>
      </c>
    </row>
    <row r="2316" spans="1:15" ht="32" x14ac:dyDescent="0.2">
      <c r="A2316" s="9" t="s">
        <v>2968</v>
      </c>
      <c r="C2316" s="9" t="s">
        <v>881</v>
      </c>
      <c r="D2316" s="55" t="s">
        <v>2971</v>
      </c>
      <c r="H2316" s="9">
        <v>3.19</v>
      </c>
      <c r="J2316" s="36">
        <v>0.95</v>
      </c>
      <c r="K2316" s="61" t="s">
        <v>3215</v>
      </c>
      <c r="M2316" s="63">
        <f t="shared" si="32"/>
        <v>0.95</v>
      </c>
      <c r="O2316" s="36">
        <v>-31.17</v>
      </c>
    </row>
    <row r="2317" spans="1:15" ht="32" x14ac:dyDescent="0.2">
      <c r="A2317" s="9" t="s">
        <v>2968</v>
      </c>
      <c r="C2317" s="9" t="s">
        <v>881</v>
      </c>
      <c r="D2317" s="55" t="s">
        <v>2971</v>
      </c>
      <c r="H2317" s="9">
        <v>3.19</v>
      </c>
      <c r="J2317" s="36">
        <v>0.96</v>
      </c>
      <c r="K2317" s="61" t="s">
        <v>3215</v>
      </c>
      <c r="M2317" s="63">
        <f t="shared" si="32"/>
        <v>0.96</v>
      </c>
      <c r="O2317" s="36">
        <v>-31.26</v>
      </c>
    </row>
    <row r="2318" spans="1:15" ht="32" x14ac:dyDescent="0.2">
      <c r="A2318" s="9" t="s">
        <v>2968</v>
      </c>
      <c r="C2318" s="9" t="s">
        <v>881</v>
      </c>
      <c r="D2318" s="55" t="s">
        <v>2971</v>
      </c>
      <c r="H2318" s="9">
        <v>3.19</v>
      </c>
      <c r="J2318" s="36">
        <v>1.05</v>
      </c>
      <c r="K2318" s="61" t="s">
        <v>3215</v>
      </c>
      <c r="M2318" s="63">
        <f t="shared" si="32"/>
        <v>1.05</v>
      </c>
      <c r="O2318" s="36">
        <v>-31.31</v>
      </c>
    </row>
    <row r="2319" spans="1:15" ht="32" x14ac:dyDescent="0.2">
      <c r="A2319" s="9" t="s">
        <v>2968</v>
      </c>
      <c r="C2319" s="9" t="s">
        <v>881</v>
      </c>
      <c r="D2319" s="55" t="s">
        <v>2971</v>
      </c>
      <c r="H2319" s="9">
        <v>3.19</v>
      </c>
      <c r="J2319" s="36">
        <v>1.1000000000000001</v>
      </c>
      <c r="K2319" s="61" t="s">
        <v>3215</v>
      </c>
      <c r="M2319" s="63">
        <f t="shared" si="32"/>
        <v>1.1000000000000001</v>
      </c>
      <c r="O2319" s="36">
        <v>-31.23</v>
      </c>
    </row>
    <row r="2320" spans="1:15" ht="32" x14ac:dyDescent="0.2">
      <c r="A2320" s="9" t="s">
        <v>2968</v>
      </c>
      <c r="C2320" s="9" t="s">
        <v>881</v>
      </c>
      <c r="D2320" s="55" t="s">
        <v>2971</v>
      </c>
      <c r="H2320" s="9">
        <v>3.19</v>
      </c>
      <c r="J2320" s="36">
        <v>1.36</v>
      </c>
      <c r="K2320" s="61" t="s">
        <v>3215</v>
      </c>
      <c r="M2320" s="63">
        <f t="shared" si="32"/>
        <v>1.36</v>
      </c>
      <c r="O2320" s="36">
        <v>-31.3</v>
      </c>
    </row>
    <row r="2321" spans="1:15" ht="32" x14ac:dyDescent="0.2">
      <c r="A2321" s="9" t="s">
        <v>2968</v>
      </c>
      <c r="C2321" s="9" t="s">
        <v>881</v>
      </c>
      <c r="D2321" s="55" t="s">
        <v>2971</v>
      </c>
      <c r="H2321" s="9">
        <v>3.19</v>
      </c>
      <c r="J2321" s="36">
        <v>1.29</v>
      </c>
      <c r="K2321" s="61" t="s">
        <v>3215</v>
      </c>
      <c r="M2321" s="63">
        <f t="shared" si="32"/>
        <v>1.29</v>
      </c>
      <c r="O2321" s="36">
        <v>-31.26</v>
      </c>
    </row>
    <row r="2322" spans="1:15" ht="32" x14ac:dyDescent="0.2">
      <c r="A2322" s="9" t="s">
        <v>2968</v>
      </c>
      <c r="C2322" s="9" t="s">
        <v>881</v>
      </c>
      <c r="D2322" s="55" t="s">
        <v>2971</v>
      </c>
      <c r="H2322" s="9">
        <v>3.19</v>
      </c>
      <c r="J2322" s="36">
        <v>1.3</v>
      </c>
      <c r="K2322" s="61" t="s">
        <v>3215</v>
      </c>
      <c r="M2322" s="63">
        <f t="shared" si="32"/>
        <v>1.3</v>
      </c>
      <c r="O2322" s="36">
        <v>-31.14</v>
      </c>
    </row>
    <row r="2323" spans="1:15" ht="32" x14ac:dyDescent="0.2">
      <c r="A2323" s="9" t="s">
        <v>2968</v>
      </c>
      <c r="C2323" s="9" t="s">
        <v>881</v>
      </c>
      <c r="D2323" s="55" t="s">
        <v>2971</v>
      </c>
      <c r="H2323" s="9">
        <v>3.19</v>
      </c>
      <c r="J2323" s="36">
        <v>3.02</v>
      </c>
      <c r="K2323" s="61" t="s">
        <v>3215</v>
      </c>
      <c r="M2323" s="63">
        <f t="shared" si="32"/>
        <v>3.02</v>
      </c>
      <c r="O2323" s="36">
        <v>-30.65</v>
      </c>
    </row>
    <row r="2324" spans="1:15" ht="32" x14ac:dyDescent="0.2">
      <c r="A2324" s="9" t="s">
        <v>2968</v>
      </c>
      <c r="C2324" s="9" t="s">
        <v>881</v>
      </c>
      <c r="D2324" s="55" t="s">
        <v>2971</v>
      </c>
      <c r="H2324" s="9">
        <v>3.19</v>
      </c>
      <c r="J2324" s="36">
        <v>1.42</v>
      </c>
      <c r="K2324" s="61" t="s">
        <v>3215</v>
      </c>
      <c r="M2324" s="63">
        <f t="shared" si="32"/>
        <v>1.42</v>
      </c>
      <c r="O2324" s="36">
        <v>-30.58</v>
      </c>
    </row>
    <row r="2325" spans="1:15" ht="32" x14ac:dyDescent="0.2">
      <c r="A2325" s="9" t="s">
        <v>2968</v>
      </c>
      <c r="C2325" s="9" t="s">
        <v>13</v>
      </c>
      <c r="D2325" s="55" t="s">
        <v>2972</v>
      </c>
      <c r="H2325" s="9">
        <v>2.94</v>
      </c>
      <c r="J2325" s="36">
        <v>0.37</v>
      </c>
      <c r="K2325" s="61" t="s">
        <v>3215</v>
      </c>
      <c r="M2325" s="63">
        <f t="shared" si="32"/>
        <v>0.37</v>
      </c>
      <c r="O2325" s="36">
        <v>-47.06</v>
      </c>
    </row>
    <row r="2326" spans="1:15" ht="32" x14ac:dyDescent="0.2">
      <c r="A2326" s="9" t="s">
        <v>2968</v>
      </c>
      <c r="C2326" s="9" t="s">
        <v>13</v>
      </c>
      <c r="D2326" s="55" t="s">
        <v>2972</v>
      </c>
      <c r="H2326" s="9">
        <v>2.94</v>
      </c>
      <c r="J2326" s="36">
        <v>0.14000000000000001</v>
      </c>
      <c r="K2326" s="61" t="s">
        <v>3215</v>
      </c>
      <c r="M2326" s="63">
        <f t="shared" si="32"/>
        <v>0.14000000000000001</v>
      </c>
      <c r="O2326" s="36">
        <v>-40.46</v>
      </c>
    </row>
    <row r="2327" spans="1:15" ht="32" x14ac:dyDescent="0.2">
      <c r="A2327" s="9" t="s">
        <v>2968</v>
      </c>
      <c r="C2327" s="9" t="s">
        <v>13</v>
      </c>
      <c r="D2327" s="55" t="s">
        <v>2973</v>
      </c>
      <c r="H2327" s="9">
        <v>2.94</v>
      </c>
      <c r="J2327" s="36">
        <v>0.16</v>
      </c>
      <c r="K2327" s="61" t="s">
        <v>3215</v>
      </c>
      <c r="M2327" s="63">
        <f t="shared" si="32"/>
        <v>0.16</v>
      </c>
      <c r="O2327" s="36">
        <v>-45.84</v>
      </c>
    </row>
    <row r="2328" spans="1:15" ht="32" x14ac:dyDescent="0.2">
      <c r="A2328" s="9" t="s">
        <v>2968</v>
      </c>
      <c r="C2328" s="9" t="s">
        <v>13</v>
      </c>
      <c r="D2328" s="55" t="s">
        <v>2973</v>
      </c>
      <c r="H2328" s="9">
        <v>2.94</v>
      </c>
      <c r="J2328" s="36">
        <v>0.12</v>
      </c>
      <c r="K2328" s="61" t="s">
        <v>3215</v>
      </c>
      <c r="M2328" s="63">
        <f t="shared" si="32"/>
        <v>0.12</v>
      </c>
      <c r="O2328" s="36">
        <v>-45.66</v>
      </c>
    </row>
    <row r="2329" spans="1:15" ht="32" x14ac:dyDescent="0.2">
      <c r="A2329" s="9" t="s">
        <v>2968</v>
      </c>
      <c r="C2329" s="9" t="s">
        <v>13</v>
      </c>
      <c r="D2329" s="55" t="s">
        <v>2974</v>
      </c>
      <c r="H2329" s="9">
        <v>2.92</v>
      </c>
      <c r="J2329" s="15">
        <v>0.47</v>
      </c>
      <c r="K2329" s="61" t="s">
        <v>3215</v>
      </c>
      <c r="L2329" s="15"/>
      <c r="M2329" s="63">
        <f t="shared" si="32"/>
        <v>0.47</v>
      </c>
      <c r="N2329" s="15"/>
      <c r="O2329" s="36">
        <v>-47.37</v>
      </c>
    </row>
    <row r="2330" spans="1:15" ht="32" x14ac:dyDescent="0.2">
      <c r="A2330" s="9" t="s">
        <v>2968</v>
      </c>
      <c r="C2330" s="9" t="s">
        <v>13</v>
      </c>
      <c r="D2330" s="55" t="s">
        <v>2974</v>
      </c>
      <c r="H2330" s="9">
        <v>2.92</v>
      </c>
      <c r="J2330" s="36">
        <v>0.22</v>
      </c>
      <c r="K2330" s="61" t="s">
        <v>3215</v>
      </c>
      <c r="M2330" s="63">
        <f t="shared" si="32"/>
        <v>0.22</v>
      </c>
      <c r="O2330" s="36">
        <v>-45.98</v>
      </c>
    </row>
    <row r="2331" spans="1:15" ht="32" x14ac:dyDescent="0.2">
      <c r="A2331" s="9" t="s">
        <v>2968</v>
      </c>
      <c r="C2331" s="9" t="s">
        <v>13</v>
      </c>
      <c r="D2331" s="55" t="s">
        <v>2975</v>
      </c>
      <c r="H2331" s="9">
        <v>2.87</v>
      </c>
      <c r="J2331" s="36">
        <v>0.1</v>
      </c>
      <c r="K2331" s="61" t="s">
        <v>3215</v>
      </c>
      <c r="M2331" s="63">
        <f t="shared" si="32"/>
        <v>0.1</v>
      </c>
      <c r="O2331" s="36">
        <v>-33.159999999999997</v>
      </c>
    </row>
    <row r="2332" spans="1:15" ht="32" x14ac:dyDescent="0.2">
      <c r="A2332" s="9" t="s">
        <v>2968</v>
      </c>
      <c r="C2332" s="9" t="s">
        <v>13</v>
      </c>
      <c r="D2332" s="55" t="s">
        <v>2975</v>
      </c>
      <c r="H2332" s="9">
        <v>2.87</v>
      </c>
      <c r="J2332" s="36">
        <v>0.03</v>
      </c>
      <c r="K2332" s="61" t="s">
        <v>3215</v>
      </c>
      <c r="M2332" s="63">
        <f t="shared" si="32"/>
        <v>0.03</v>
      </c>
      <c r="O2332" s="36">
        <v>-28.8</v>
      </c>
    </row>
    <row r="2333" spans="1:15" ht="32" x14ac:dyDescent="0.2">
      <c r="A2333" s="9" t="s">
        <v>2968</v>
      </c>
      <c r="C2333" s="9" t="s">
        <v>13</v>
      </c>
      <c r="D2333" s="55" t="s">
        <v>2975</v>
      </c>
      <c r="H2333" s="9">
        <v>2.87</v>
      </c>
      <c r="J2333" s="36">
        <v>0.56000000000000005</v>
      </c>
      <c r="K2333" s="61" t="s">
        <v>3215</v>
      </c>
      <c r="M2333" s="63">
        <f t="shared" ref="M2333:M2342" si="33">J2333</f>
        <v>0.56000000000000005</v>
      </c>
      <c r="O2333" s="36">
        <v>-37.43</v>
      </c>
    </row>
    <row r="2334" spans="1:15" ht="32" x14ac:dyDescent="0.2">
      <c r="A2334" s="9" t="s">
        <v>2968</v>
      </c>
      <c r="C2334" s="9" t="s">
        <v>13</v>
      </c>
      <c r="D2334" s="55" t="s">
        <v>2975</v>
      </c>
      <c r="H2334" s="9">
        <v>2.87</v>
      </c>
      <c r="J2334" s="36">
        <v>0.33</v>
      </c>
      <c r="K2334" s="61" t="s">
        <v>3215</v>
      </c>
      <c r="M2334" s="63">
        <f t="shared" si="33"/>
        <v>0.33</v>
      </c>
      <c r="O2334" s="36">
        <v>-37.880000000000003</v>
      </c>
    </row>
    <row r="2335" spans="1:15" ht="32" x14ac:dyDescent="0.2">
      <c r="A2335" s="9" t="s">
        <v>2968</v>
      </c>
      <c r="C2335" s="9" t="s">
        <v>13</v>
      </c>
      <c r="D2335" s="55" t="s">
        <v>2975</v>
      </c>
      <c r="H2335" s="9">
        <v>2.87</v>
      </c>
      <c r="J2335" s="36">
        <v>0.75</v>
      </c>
      <c r="K2335" s="61" t="s">
        <v>3215</v>
      </c>
      <c r="M2335" s="63">
        <f t="shared" si="33"/>
        <v>0.75</v>
      </c>
      <c r="O2335" s="36">
        <v>-39.11</v>
      </c>
    </row>
    <row r="2336" spans="1:15" ht="32" x14ac:dyDescent="0.2">
      <c r="A2336" s="9" t="s">
        <v>2968</v>
      </c>
      <c r="C2336" s="9" t="s">
        <v>13</v>
      </c>
      <c r="D2336" s="55" t="s">
        <v>2975</v>
      </c>
      <c r="H2336" s="9">
        <v>2.87</v>
      </c>
      <c r="J2336" s="36">
        <v>0.56000000000000005</v>
      </c>
      <c r="K2336" s="61" t="s">
        <v>3215</v>
      </c>
      <c r="M2336" s="63">
        <f t="shared" si="33"/>
        <v>0.56000000000000005</v>
      </c>
      <c r="O2336" s="36">
        <v>-38.71</v>
      </c>
    </row>
    <row r="2337" spans="1:16" ht="32" x14ac:dyDescent="0.2">
      <c r="A2337" s="9" t="s">
        <v>2968</v>
      </c>
      <c r="C2337" s="9" t="s">
        <v>13</v>
      </c>
      <c r="D2337" s="55" t="s">
        <v>2975</v>
      </c>
      <c r="H2337" s="9">
        <v>2.87</v>
      </c>
      <c r="J2337" s="36">
        <v>0.22</v>
      </c>
      <c r="K2337" s="61" t="s">
        <v>3215</v>
      </c>
      <c r="M2337" s="63">
        <f t="shared" si="33"/>
        <v>0.22</v>
      </c>
      <c r="O2337" s="36">
        <v>-35.92</v>
      </c>
    </row>
    <row r="2338" spans="1:16" ht="32" x14ac:dyDescent="0.2">
      <c r="A2338" s="9" t="s">
        <v>2968</v>
      </c>
      <c r="C2338" s="9" t="s">
        <v>13</v>
      </c>
      <c r="D2338" s="55" t="s">
        <v>2976</v>
      </c>
      <c r="H2338" s="9">
        <v>2.96</v>
      </c>
      <c r="J2338" s="36">
        <v>0.11</v>
      </c>
      <c r="K2338" s="61" t="s">
        <v>3215</v>
      </c>
      <c r="M2338" s="63">
        <f t="shared" si="33"/>
        <v>0.11</v>
      </c>
      <c r="O2338" s="36">
        <v>-27.28</v>
      </c>
    </row>
    <row r="2339" spans="1:16" ht="32" x14ac:dyDescent="0.2">
      <c r="A2339" s="9" t="s">
        <v>2968</v>
      </c>
      <c r="C2339" s="9" t="s">
        <v>13</v>
      </c>
      <c r="D2339" s="55" t="s">
        <v>2976</v>
      </c>
      <c r="H2339" s="9">
        <v>2.96</v>
      </c>
      <c r="J2339" s="36">
        <v>0.17</v>
      </c>
      <c r="K2339" s="61" t="s">
        <v>3215</v>
      </c>
      <c r="M2339" s="63">
        <f t="shared" si="33"/>
        <v>0.17</v>
      </c>
      <c r="O2339" s="36">
        <v>-29.62</v>
      </c>
    </row>
    <row r="2340" spans="1:16" ht="32" x14ac:dyDescent="0.2">
      <c r="A2340" s="9" t="s">
        <v>2968</v>
      </c>
      <c r="C2340" s="9" t="s">
        <v>13</v>
      </c>
      <c r="D2340" s="55" t="s">
        <v>2977</v>
      </c>
      <c r="H2340" s="9">
        <v>2.96</v>
      </c>
      <c r="J2340" s="36">
        <v>0.15</v>
      </c>
      <c r="K2340" s="61" t="s">
        <v>3215</v>
      </c>
      <c r="M2340" s="63">
        <f t="shared" si="33"/>
        <v>0.15</v>
      </c>
      <c r="O2340" s="36">
        <v>-28.32</v>
      </c>
    </row>
    <row r="2341" spans="1:16" ht="32" x14ac:dyDescent="0.2">
      <c r="A2341" s="9" t="s">
        <v>2968</v>
      </c>
      <c r="C2341" s="9" t="s">
        <v>13</v>
      </c>
      <c r="D2341" s="55" t="s">
        <v>2977</v>
      </c>
      <c r="H2341" s="9">
        <v>2.96</v>
      </c>
      <c r="J2341" s="36">
        <v>0.17</v>
      </c>
      <c r="K2341" s="61" t="s">
        <v>3215</v>
      </c>
      <c r="M2341" s="63">
        <f t="shared" si="33"/>
        <v>0.17</v>
      </c>
      <c r="O2341" s="36">
        <v>-29.62</v>
      </c>
    </row>
    <row r="2342" spans="1:16" ht="32" x14ac:dyDescent="0.2">
      <c r="A2342" s="9" t="s">
        <v>2968</v>
      </c>
      <c r="C2342" s="9" t="s">
        <v>881</v>
      </c>
      <c r="D2342" s="55" t="s">
        <v>2978</v>
      </c>
      <c r="H2342" s="9">
        <v>2.98</v>
      </c>
      <c r="J2342" s="36">
        <v>0.23</v>
      </c>
      <c r="K2342" s="61" t="s">
        <v>3215</v>
      </c>
      <c r="M2342" s="63">
        <f t="shared" si="33"/>
        <v>0.23</v>
      </c>
      <c r="O2342" s="36">
        <v>-40.67</v>
      </c>
    </row>
    <row r="2343" spans="1:16" ht="32" x14ac:dyDescent="0.2">
      <c r="A2343" s="9" t="s">
        <v>2980</v>
      </c>
      <c r="C2343" s="9" t="s">
        <v>881</v>
      </c>
      <c r="D2343" s="55" t="s">
        <v>2981</v>
      </c>
      <c r="E2343" s="9" t="s">
        <v>128</v>
      </c>
      <c r="F2343" s="9" t="s">
        <v>404</v>
      </c>
      <c r="H2343" s="9">
        <v>3.23</v>
      </c>
      <c r="I2343" s="36">
        <v>106.15</v>
      </c>
      <c r="J2343" s="36">
        <v>4423.2</v>
      </c>
      <c r="K2343" s="61" t="s">
        <v>3218</v>
      </c>
      <c r="M2343" s="63">
        <f>J2343*10^-4</f>
        <v>0.44231999999999999</v>
      </c>
      <c r="O2343" s="36">
        <v>-31.55</v>
      </c>
      <c r="P2343" s="9" t="s">
        <v>2982</v>
      </c>
    </row>
    <row r="2344" spans="1:16" ht="32" x14ac:dyDescent="0.2">
      <c r="A2344" s="9" t="s">
        <v>2980</v>
      </c>
      <c r="C2344" s="9" t="s">
        <v>881</v>
      </c>
      <c r="D2344" s="55" t="s">
        <v>2981</v>
      </c>
      <c r="E2344" s="9" t="s">
        <v>128</v>
      </c>
      <c r="F2344" s="9" t="s">
        <v>404</v>
      </c>
      <c r="H2344" s="9">
        <v>3.23</v>
      </c>
      <c r="I2344" s="36">
        <v>107.76</v>
      </c>
      <c r="J2344" s="36">
        <v>2471.1</v>
      </c>
      <c r="K2344" s="61" t="s">
        <v>3218</v>
      </c>
      <c r="M2344" s="63">
        <f t="shared" ref="M2344:M2380" si="34">J2344*10^-4</f>
        <v>0.24711</v>
      </c>
      <c r="O2344" s="36">
        <v>-31.79</v>
      </c>
      <c r="P2344" s="9" t="s">
        <v>2982</v>
      </c>
    </row>
    <row r="2345" spans="1:16" ht="32" x14ac:dyDescent="0.2">
      <c r="A2345" s="9" t="s">
        <v>2983</v>
      </c>
      <c r="C2345" s="9" t="s">
        <v>881</v>
      </c>
      <c r="D2345" s="55" t="s">
        <v>2981</v>
      </c>
      <c r="E2345" s="9" t="s">
        <v>128</v>
      </c>
      <c r="F2345" s="9" t="s">
        <v>404</v>
      </c>
      <c r="H2345" s="9">
        <v>3.23</v>
      </c>
      <c r="I2345" s="36">
        <v>108.5</v>
      </c>
      <c r="J2345" s="36">
        <v>4805.1000000000004</v>
      </c>
      <c r="K2345" s="61" t="s">
        <v>3218</v>
      </c>
      <c r="M2345" s="63">
        <f t="shared" si="34"/>
        <v>0.48051000000000005</v>
      </c>
      <c r="O2345" s="36">
        <v>-31.98</v>
      </c>
      <c r="P2345" s="9" t="s">
        <v>2982</v>
      </c>
    </row>
    <row r="2346" spans="1:16" ht="32" x14ac:dyDescent="0.2">
      <c r="A2346" s="9" t="s">
        <v>2983</v>
      </c>
      <c r="C2346" s="9" t="s">
        <v>881</v>
      </c>
      <c r="D2346" s="55" t="s">
        <v>2981</v>
      </c>
      <c r="E2346" s="9" t="s">
        <v>128</v>
      </c>
      <c r="F2346" s="9" t="s">
        <v>404</v>
      </c>
      <c r="H2346" s="9">
        <v>3.23</v>
      </c>
      <c r="I2346" s="36">
        <v>126.55</v>
      </c>
      <c r="J2346" s="36">
        <v>4425.8999999999996</v>
      </c>
      <c r="K2346" s="61" t="s">
        <v>3218</v>
      </c>
      <c r="M2346" s="63">
        <f t="shared" si="34"/>
        <v>0.44258999999999998</v>
      </c>
      <c r="O2346" s="36">
        <v>-31.96</v>
      </c>
      <c r="P2346" s="9" t="s">
        <v>2982</v>
      </c>
    </row>
    <row r="2347" spans="1:16" ht="32" x14ac:dyDescent="0.2">
      <c r="A2347" s="9" t="s">
        <v>2983</v>
      </c>
      <c r="C2347" s="9" t="s">
        <v>881</v>
      </c>
      <c r="D2347" s="55" t="s">
        <v>2981</v>
      </c>
      <c r="E2347" s="9" t="s">
        <v>128</v>
      </c>
      <c r="F2347" s="9" t="s">
        <v>404</v>
      </c>
      <c r="H2347" s="9">
        <v>3.23</v>
      </c>
      <c r="I2347" s="36">
        <v>136.94999999999999</v>
      </c>
      <c r="J2347" s="36">
        <v>2675.1</v>
      </c>
      <c r="K2347" s="61" t="s">
        <v>3218</v>
      </c>
      <c r="M2347" s="63">
        <f t="shared" si="34"/>
        <v>0.26751000000000003</v>
      </c>
      <c r="O2347" s="36">
        <v>-31.94</v>
      </c>
      <c r="P2347" s="9" t="s">
        <v>2982</v>
      </c>
    </row>
    <row r="2348" spans="1:16" ht="32" x14ac:dyDescent="0.2">
      <c r="A2348" s="9" t="s">
        <v>2983</v>
      </c>
      <c r="C2348" s="9" t="s">
        <v>881</v>
      </c>
      <c r="D2348" s="55" t="s">
        <v>2981</v>
      </c>
      <c r="E2348" s="9" t="s">
        <v>128</v>
      </c>
      <c r="F2348" s="9" t="s">
        <v>404</v>
      </c>
      <c r="H2348" s="9">
        <v>3.23</v>
      </c>
      <c r="I2348" s="36">
        <v>149.285</v>
      </c>
      <c r="J2348" s="36">
        <v>9421.6</v>
      </c>
      <c r="K2348" s="61" t="s">
        <v>3218</v>
      </c>
      <c r="M2348" s="63">
        <f t="shared" si="34"/>
        <v>0.94216000000000011</v>
      </c>
      <c r="O2348" s="36">
        <v>-30.58</v>
      </c>
      <c r="P2348" s="9" t="s">
        <v>2982</v>
      </c>
    </row>
    <row r="2349" spans="1:16" ht="32" x14ac:dyDescent="0.2">
      <c r="A2349" s="9" t="s">
        <v>2983</v>
      </c>
      <c r="C2349" s="9" t="s">
        <v>881</v>
      </c>
      <c r="D2349" s="55" t="s">
        <v>2981</v>
      </c>
      <c r="E2349" s="9" t="s">
        <v>128</v>
      </c>
      <c r="F2349" s="9" t="s">
        <v>404</v>
      </c>
      <c r="H2349" s="9">
        <v>3.23</v>
      </c>
      <c r="I2349" s="36">
        <v>153.6</v>
      </c>
      <c r="J2349" s="36">
        <v>5464.8</v>
      </c>
      <c r="K2349" s="61" t="s">
        <v>3218</v>
      </c>
      <c r="M2349" s="63">
        <f t="shared" si="34"/>
        <v>0.54648000000000008</v>
      </c>
      <c r="O2349" s="36">
        <v>-30.73</v>
      </c>
      <c r="P2349" s="9" t="s">
        <v>2982</v>
      </c>
    </row>
    <row r="2350" spans="1:16" ht="32" x14ac:dyDescent="0.2">
      <c r="A2350" s="9" t="s">
        <v>2983</v>
      </c>
      <c r="C2350" s="9" t="s">
        <v>881</v>
      </c>
      <c r="D2350" s="55" t="s">
        <v>2981</v>
      </c>
      <c r="E2350" s="9" t="s">
        <v>128</v>
      </c>
      <c r="F2350" s="9" t="s">
        <v>404</v>
      </c>
      <c r="H2350" s="9">
        <v>3.23</v>
      </c>
      <c r="I2350" s="36">
        <v>166.92</v>
      </c>
      <c r="J2350" s="36">
        <v>3718.3</v>
      </c>
      <c r="K2350" s="61" t="s">
        <v>3218</v>
      </c>
      <c r="M2350" s="63">
        <f t="shared" si="34"/>
        <v>0.37183000000000005</v>
      </c>
      <c r="O2350" s="36">
        <v>-32.700000000000003</v>
      </c>
      <c r="P2350" s="9" t="s">
        <v>2982</v>
      </c>
    </row>
    <row r="2351" spans="1:16" ht="32" x14ac:dyDescent="0.2">
      <c r="A2351" s="9" t="s">
        <v>2983</v>
      </c>
      <c r="C2351" s="9" t="s">
        <v>881</v>
      </c>
      <c r="D2351" s="55" t="s">
        <v>2981</v>
      </c>
      <c r="E2351" s="9" t="s">
        <v>128</v>
      </c>
      <c r="F2351" s="9" t="s">
        <v>404</v>
      </c>
      <c r="H2351" s="9">
        <v>3.23</v>
      </c>
      <c r="I2351" s="36">
        <v>172.83</v>
      </c>
      <c r="J2351" s="36">
        <v>7713.4</v>
      </c>
      <c r="K2351" s="61" t="s">
        <v>3218</v>
      </c>
      <c r="M2351" s="63">
        <f t="shared" si="34"/>
        <v>0.77134000000000003</v>
      </c>
      <c r="O2351" s="36">
        <v>-30.54</v>
      </c>
      <c r="P2351" s="9" t="s">
        <v>2982</v>
      </c>
    </row>
    <row r="2352" spans="1:16" ht="32" x14ac:dyDescent="0.2">
      <c r="A2352" s="9" t="s">
        <v>2983</v>
      </c>
      <c r="C2352" s="9" t="s">
        <v>881</v>
      </c>
      <c r="D2352" s="55" t="s">
        <v>2981</v>
      </c>
      <c r="E2352" s="9" t="s">
        <v>128</v>
      </c>
      <c r="F2352" s="9" t="s">
        <v>404</v>
      </c>
      <c r="H2352" s="9">
        <v>3.23</v>
      </c>
      <c r="I2352" s="36">
        <v>175.11500000000001</v>
      </c>
      <c r="J2352" s="36">
        <v>3573</v>
      </c>
      <c r="K2352" s="61" t="s">
        <v>3218</v>
      </c>
      <c r="M2352" s="63">
        <f t="shared" si="34"/>
        <v>0.35730000000000001</v>
      </c>
      <c r="O2352" s="36">
        <v>-31.21</v>
      </c>
      <c r="P2352" s="9" t="s">
        <v>2982</v>
      </c>
    </row>
    <row r="2353" spans="1:16" ht="32" x14ac:dyDescent="0.2">
      <c r="A2353" s="9" t="s">
        <v>2983</v>
      </c>
      <c r="C2353" s="9" t="s">
        <v>881</v>
      </c>
      <c r="D2353" s="55" t="s">
        <v>2981</v>
      </c>
      <c r="E2353" s="9" t="s">
        <v>128</v>
      </c>
      <c r="F2353" s="9" t="s">
        <v>404</v>
      </c>
      <c r="H2353" s="9">
        <v>3.23</v>
      </c>
      <c r="I2353" s="36">
        <v>182.215</v>
      </c>
      <c r="J2353" s="36">
        <v>4866.8</v>
      </c>
      <c r="K2353" s="61" t="s">
        <v>3218</v>
      </c>
      <c r="M2353" s="63">
        <f t="shared" si="34"/>
        <v>0.48668000000000006</v>
      </c>
      <c r="O2353" s="36">
        <v>-30.54</v>
      </c>
      <c r="P2353" s="9" t="s">
        <v>2982</v>
      </c>
    </row>
    <row r="2354" spans="1:16" ht="32" x14ac:dyDescent="0.2">
      <c r="A2354" s="9" t="s">
        <v>2983</v>
      </c>
      <c r="C2354" s="9" t="s">
        <v>881</v>
      </c>
      <c r="D2354" s="55" t="s">
        <v>2981</v>
      </c>
      <c r="E2354" s="9" t="s">
        <v>128</v>
      </c>
      <c r="F2354" s="9" t="s">
        <v>404</v>
      </c>
      <c r="H2354" s="9">
        <v>3.23</v>
      </c>
      <c r="I2354" s="36">
        <v>190.58</v>
      </c>
      <c r="J2354" s="36">
        <v>6446.5</v>
      </c>
      <c r="K2354" s="61" t="s">
        <v>3218</v>
      </c>
      <c r="M2354" s="63">
        <f>J2354*10^-4</f>
        <v>0.64465000000000006</v>
      </c>
      <c r="O2354" s="36">
        <v>-32.64</v>
      </c>
      <c r="P2354" s="9" t="s">
        <v>2982</v>
      </c>
    </row>
    <row r="2355" spans="1:16" ht="32" x14ac:dyDescent="0.2">
      <c r="A2355" s="9" t="s">
        <v>2983</v>
      </c>
      <c r="C2355" s="9" t="s">
        <v>881</v>
      </c>
      <c r="D2355" s="55" t="s">
        <v>2984</v>
      </c>
      <c r="E2355" s="9" t="s">
        <v>6</v>
      </c>
      <c r="F2355" s="9" t="s">
        <v>404</v>
      </c>
      <c r="H2355" s="9">
        <v>3.23</v>
      </c>
      <c r="I2355" s="36">
        <v>197.97499999999999</v>
      </c>
      <c r="J2355" s="36">
        <v>128</v>
      </c>
      <c r="K2355" s="61" t="s">
        <v>3218</v>
      </c>
      <c r="M2355" s="63">
        <f t="shared" si="34"/>
        <v>1.2800000000000001E-2</v>
      </c>
      <c r="O2355" s="36">
        <v>-31.67</v>
      </c>
      <c r="P2355" s="9" t="s">
        <v>2982</v>
      </c>
    </row>
    <row r="2356" spans="1:16" ht="32" x14ac:dyDescent="0.2">
      <c r="A2356" s="9" t="s">
        <v>2983</v>
      </c>
      <c r="C2356" s="9" t="s">
        <v>881</v>
      </c>
      <c r="D2356" s="55" t="s">
        <v>2984</v>
      </c>
      <c r="E2356" s="9" t="s">
        <v>6</v>
      </c>
      <c r="F2356" s="9" t="s">
        <v>404</v>
      </c>
      <c r="H2356" s="9">
        <v>3.23</v>
      </c>
      <c r="I2356" s="36">
        <v>222.57</v>
      </c>
      <c r="J2356" s="36">
        <v>1789</v>
      </c>
      <c r="K2356" s="61" t="s">
        <v>3218</v>
      </c>
      <c r="M2356" s="63">
        <f t="shared" si="34"/>
        <v>0.1789</v>
      </c>
      <c r="O2356" s="36">
        <v>-33.29</v>
      </c>
      <c r="P2356" s="9" t="s">
        <v>2982</v>
      </c>
    </row>
    <row r="2357" spans="1:16" ht="32" x14ac:dyDescent="0.2">
      <c r="A2357" s="9" t="s">
        <v>2983</v>
      </c>
      <c r="C2357" s="9" t="s">
        <v>881</v>
      </c>
      <c r="D2357" s="55" t="s">
        <v>2984</v>
      </c>
      <c r="E2357" s="9" t="s">
        <v>6</v>
      </c>
      <c r="F2357" s="9" t="s">
        <v>404</v>
      </c>
      <c r="H2357" s="9">
        <v>3.23</v>
      </c>
      <c r="I2357" s="36">
        <v>224.35</v>
      </c>
      <c r="J2357" s="36">
        <v>334</v>
      </c>
      <c r="K2357" s="61" t="s">
        <v>3218</v>
      </c>
      <c r="M2357" s="63">
        <f t="shared" si="34"/>
        <v>3.3399999999999999E-2</v>
      </c>
      <c r="O2357" s="36">
        <v>-31.32</v>
      </c>
      <c r="P2357" s="9" t="s">
        <v>2982</v>
      </c>
    </row>
    <row r="2358" spans="1:16" ht="32" x14ac:dyDescent="0.2">
      <c r="A2358" s="9" t="s">
        <v>2983</v>
      </c>
      <c r="C2358" s="9" t="s">
        <v>881</v>
      </c>
      <c r="D2358" s="55" t="s">
        <v>2984</v>
      </c>
      <c r="E2358" s="9" t="s">
        <v>6</v>
      </c>
      <c r="F2358" s="9" t="s">
        <v>404</v>
      </c>
      <c r="H2358" s="9">
        <v>3.23</v>
      </c>
      <c r="I2358" s="36">
        <v>226.35</v>
      </c>
      <c r="J2358" s="36">
        <v>604</v>
      </c>
      <c r="K2358" s="61" t="s">
        <v>3218</v>
      </c>
      <c r="M2358" s="63">
        <f t="shared" si="34"/>
        <v>6.0400000000000002E-2</v>
      </c>
      <c r="O2358" s="36">
        <v>-35.07</v>
      </c>
      <c r="P2358" s="9" t="s">
        <v>2982</v>
      </c>
    </row>
    <row r="2359" spans="1:16" ht="32" x14ac:dyDescent="0.2">
      <c r="A2359" s="9" t="s">
        <v>2983</v>
      </c>
      <c r="C2359" s="9" t="s">
        <v>881</v>
      </c>
      <c r="D2359" s="55" t="s">
        <v>2984</v>
      </c>
      <c r="E2359" s="9" t="s">
        <v>6</v>
      </c>
      <c r="F2359" s="9" t="s">
        <v>404</v>
      </c>
      <c r="H2359" s="9">
        <v>3.23</v>
      </c>
      <c r="I2359" s="36">
        <v>226.93</v>
      </c>
      <c r="J2359" s="36">
        <v>116</v>
      </c>
      <c r="K2359" s="61" t="s">
        <v>3218</v>
      </c>
      <c r="M2359" s="63">
        <f t="shared" si="34"/>
        <v>1.1600000000000001E-2</v>
      </c>
      <c r="O2359" s="36">
        <v>-29.89</v>
      </c>
      <c r="P2359" s="9" t="s">
        <v>2982</v>
      </c>
    </row>
    <row r="2360" spans="1:16" ht="32" x14ac:dyDescent="0.2">
      <c r="A2360" s="9" t="s">
        <v>2983</v>
      </c>
      <c r="C2360" s="9" t="s">
        <v>881</v>
      </c>
      <c r="D2360" s="55" t="s">
        <v>2984</v>
      </c>
      <c r="E2360" s="9" t="s">
        <v>6</v>
      </c>
      <c r="F2360" s="9" t="s">
        <v>404</v>
      </c>
      <c r="H2360" s="9">
        <v>3.23</v>
      </c>
      <c r="I2360" s="36">
        <v>227.35</v>
      </c>
      <c r="J2360" s="36">
        <v>305</v>
      </c>
      <c r="K2360" s="61" t="s">
        <v>3218</v>
      </c>
      <c r="M2360" s="63">
        <f t="shared" si="34"/>
        <v>3.0500000000000003E-2</v>
      </c>
      <c r="O2360" s="36">
        <v>-32.619999999999997</v>
      </c>
      <c r="P2360" s="9" t="s">
        <v>2982</v>
      </c>
    </row>
    <row r="2361" spans="1:16" ht="32" x14ac:dyDescent="0.2">
      <c r="A2361" s="9" t="s">
        <v>2983</v>
      </c>
      <c r="C2361" s="9" t="s">
        <v>881</v>
      </c>
      <c r="D2361" s="55" t="s">
        <v>2984</v>
      </c>
      <c r="E2361" s="9" t="s">
        <v>6</v>
      </c>
      <c r="F2361" s="9" t="s">
        <v>404</v>
      </c>
      <c r="H2361" s="9">
        <v>3.23</v>
      </c>
      <c r="I2361" s="36">
        <v>228.65</v>
      </c>
      <c r="J2361" s="36">
        <v>25</v>
      </c>
      <c r="K2361" s="61" t="s">
        <v>3218</v>
      </c>
      <c r="M2361" s="63">
        <f t="shared" si="34"/>
        <v>2.5000000000000001E-3</v>
      </c>
      <c r="O2361" s="36">
        <v>-25.42</v>
      </c>
      <c r="P2361" s="9" t="s">
        <v>2982</v>
      </c>
    </row>
    <row r="2362" spans="1:16" ht="32" x14ac:dyDescent="0.2">
      <c r="A2362" s="9" t="s">
        <v>2983</v>
      </c>
      <c r="C2362" s="9" t="s">
        <v>881</v>
      </c>
      <c r="D2362" s="55" t="s">
        <v>2984</v>
      </c>
      <c r="E2362" s="9" t="s">
        <v>6</v>
      </c>
      <c r="F2362" s="9" t="s">
        <v>404</v>
      </c>
      <c r="H2362" s="9">
        <v>3.23</v>
      </c>
      <c r="I2362" s="36">
        <v>228.91</v>
      </c>
      <c r="J2362" s="36">
        <v>31</v>
      </c>
      <c r="K2362" s="61" t="s">
        <v>3218</v>
      </c>
      <c r="M2362" s="63">
        <f t="shared" si="34"/>
        <v>3.1000000000000003E-3</v>
      </c>
      <c r="O2362" s="36">
        <v>-26.93</v>
      </c>
      <c r="P2362" s="9" t="s">
        <v>2982</v>
      </c>
    </row>
    <row r="2363" spans="1:16" ht="32" x14ac:dyDescent="0.2">
      <c r="A2363" s="9" t="s">
        <v>2983</v>
      </c>
      <c r="C2363" s="9" t="s">
        <v>881</v>
      </c>
      <c r="D2363" s="55" t="s">
        <v>2984</v>
      </c>
      <c r="E2363" s="9" t="s">
        <v>6</v>
      </c>
      <c r="F2363" s="9" t="s">
        <v>404</v>
      </c>
      <c r="H2363" s="9">
        <v>3.23</v>
      </c>
      <c r="I2363" s="36">
        <v>230.66</v>
      </c>
      <c r="J2363" s="36">
        <v>23</v>
      </c>
      <c r="K2363" s="61" t="s">
        <v>3218</v>
      </c>
      <c r="M2363" s="63">
        <f>J2363*10^-4</f>
        <v>2.3E-3</v>
      </c>
      <c r="O2363" s="36">
        <v>-25.71</v>
      </c>
      <c r="P2363" s="9" t="s">
        <v>2982</v>
      </c>
    </row>
    <row r="2364" spans="1:16" ht="32" x14ac:dyDescent="0.2">
      <c r="A2364" s="9" t="s">
        <v>2983</v>
      </c>
      <c r="C2364" s="9" t="s">
        <v>881</v>
      </c>
      <c r="D2364" s="55" t="s">
        <v>2984</v>
      </c>
      <c r="E2364" s="9" t="s">
        <v>6</v>
      </c>
      <c r="F2364" s="9" t="s">
        <v>404</v>
      </c>
      <c r="H2364" s="9">
        <v>3.23</v>
      </c>
      <c r="I2364" s="36">
        <v>231.65</v>
      </c>
      <c r="J2364" s="36">
        <v>16</v>
      </c>
      <c r="K2364" s="61" t="s">
        <v>3218</v>
      </c>
      <c r="M2364" s="63">
        <f t="shared" si="34"/>
        <v>1.6000000000000001E-3</v>
      </c>
      <c r="O2364" s="36">
        <v>-25.12</v>
      </c>
      <c r="P2364" s="9" t="s">
        <v>2982</v>
      </c>
    </row>
    <row r="2365" spans="1:16" ht="32" x14ac:dyDescent="0.2">
      <c r="A2365" s="9" t="s">
        <v>2983</v>
      </c>
      <c r="C2365" s="9" t="s">
        <v>881</v>
      </c>
      <c r="D2365" s="55" t="s">
        <v>2984</v>
      </c>
      <c r="E2365" s="9" t="s">
        <v>6</v>
      </c>
      <c r="F2365" s="9" t="s">
        <v>404</v>
      </c>
      <c r="H2365" s="9">
        <v>3.23</v>
      </c>
      <c r="I2365" s="36">
        <v>233.58</v>
      </c>
      <c r="J2365" s="36">
        <v>20</v>
      </c>
      <c r="K2365" s="61" t="s">
        <v>3218</v>
      </c>
      <c r="M2365" s="63">
        <f t="shared" si="34"/>
        <v>2E-3</v>
      </c>
      <c r="O2365" s="36">
        <v>-22.25</v>
      </c>
      <c r="P2365" s="9" t="s">
        <v>2982</v>
      </c>
    </row>
    <row r="2366" spans="1:16" ht="32" x14ac:dyDescent="0.2">
      <c r="A2366" s="9" t="s">
        <v>2983</v>
      </c>
      <c r="C2366" s="9" t="s">
        <v>881</v>
      </c>
      <c r="D2366" s="55" t="s">
        <v>2984</v>
      </c>
      <c r="E2366" s="9" t="s">
        <v>6</v>
      </c>
      <c r="F2366" s="9" t="s">
        <v>404</v>
      </c>
      <c r="H2366" s="9">
        <v>3.23</v>
      </c>
      <c r="I2366" s="36">
        <v>237.25</v>
      </c>
      <c r="J2366" s="36">
        <v>51</v>
      </c>
      <c r="K2366" s="61" t="s">
        <v>3218</v>
      </c>
      <c r="M2366" s="63">
        <f t="shared" si="34"/>
        <v>5.1000000000000004E-3</v>
      </c>
      <c r="O2366" s="36">
        <v>-23.14</v>
      </c>
      <c r="P2366" s="9" t="s">
        <v>2982</v>
      </c>
    </row>
    <row r="2367" spans="1:16" ht="32" x14ac:dyDescent="0.2">
      <c r="A2367" s="9" t="s">
        <v>2983</v>
      </c>
      <c r="C2367" s="9" t="s">
        <v>881</v>
      </c>
      <c r="D2367" s="55" t="s">
        <v>2984</v>
      </c>
      <c r="E2367" s="9" t="s">
        <v>1276</v>
      </c>
      <c r="F2367" s="9" t="s">
        <v>404</v>
      </c>
      <c r="H2367" s="9">
        <v>3.23</v>
      </c>
      <c r="I2367" s="36">
        <v>239.01</v>
      </c>
      <c r="J2367" s="36">
        <v>50</v>
      </c>
      <c r="K2367" s="61" t="s">
        <v>3218</v>
      </c>
      <c r="M2367" s="63">
        <f t="shared" si="34"/>
        <v>5.0000000000000001E-3</v>
      </c>
      <c r="O2367" s="36">
        <v>-37.520000000000003</v>
      </c>
      <c r="P2367" s="9" t="s">
        <v>2982</v>
      </c>
    </row>
    <row r="2368" spans="1:16" ht="32" x14ac:dyDescent="0.2">
      <c r="A2368" s="9" t="s">
        <v>2983</v>
      </c>
      <c r="C2368" s="9" t="s">
        <v>881</v>
      </c>
      <c r="D2368" s="55" t="s">
        <v>2984</v>
      </c>
      <c r="E2368" s="9" t="s">
        <v>1276</v>
      </c>
      <c r="F2368" s="9" t="s">
        <v>404</v>
      </c>
      <c r="H2368" s="9">
        <v>3.23</v>
      </c>
      <c r="I2368" s="36">
        <v>245.68</v>
      </c>
      <c r="J2368" s="36">
        <v>21</v>
      </c>
      <c r="K2368" s="61" t="s">
        <v>3218</v>
      </c>
      <c r="M2368" s="63">
        <f t="shared" si="34"/>
        <v>2.1000000000000003E-3</v>
      </c>
      <c r="O2368" s="36">
        <v>-38.72</v>
      </c>
      <c r="P2368" s="9" t="s">
        <v>2982</v>
      </c>
    </row>
    <row r="2369" spans="1:16" ht="32" x14ac:dyDescent="0.2">
      <c r="A2369" s="9" t="s">
        <v>2983</v>
      </c>
      <c r="C2369" s="9" t="s">
        <v>881</v>
      </c>
      <c r="D2369" s="55" t="s">
        <v>2984</v>
      </c>
      <c r="E2369" s="9" t="s">
        <v>1276</v>
      </c>
      <c r="F2369" s="9" t="s">
        <v>404</v>
      </c>
      <c r="H2369" s="9">
        <v>3.23</v>
      </c>
      <c r="I2369" s="36">
        <v>248.92</v>
      </c>
      <c r="J2369" s="36">
        <v>10</v>
      </c>
      <c r="K2369" s="61" t="s">
        <v>3218</v>
      </c>
      <c r="M2369" s="63">
        <f t="shared" si="34"/>
        <v>1E-3</v>
      </c>
      <c r="O2369" s="36">
        <v>-30.34</v>
      </c>
      <c r="P2369" s="9" t="s">
        <v>2982</v>
      </c>
    </row>
    <row r="2370" spans="1:16" ht="32" x14ac:dyDescent="0.2">
      <c r="A2370" s="9" t="s">
        <v>2983</v>
      </c>
      <c r="C2370" s="9" t="s">
        <v>881</v>
      </c>
      <c r="D2370" s="55" t="s">
        <v>2984</v>
      </c>
      <c r="E2370" s="9" t="s">
        <v>1276</v>
      </c>
      <c r="F2370" s="9" t="s">
        <v>404</v>
      </c>
      <c r="H2370" s="9">
        <v>3.23</v>
      </c>
      <c r="I2370" s="36">
        <v>254.94</v>
      </c>
      <c r="J2370" s="36">
        <v>8</v>
      </c>
      <c r="K2370" s="61" t="s">
        <v>3218</v>
      </c>
      <c r="M2370" s="63">
        <f t="shared" si="34"/>
        <v>8.0000000000000004E-4</v>
      </c>
      <c r="O2370" s="36">
        <v>-22.62</v>
      </c>
      <c r="P2370" s="9" t="s">
        <v>2982</v>
      </c>
    </row>
    <row r="2371" spans="1:16" ht="32" x14ac:dyDescent="0.2">
      <c r="A2371" s="9" t="s">
        <v>2983</v>
      </c>
      <c r="C2371" s="9" t="s">
        <v>881</v>
      </c>
      <c r="D2371" s="55" t="s">
        <v>2984</v>
      </c>
      <c r="E2371" s="9" t="s">
        <v>1276</v>
      </c>
      <c r="F2371" s="9" t="s">
        <v>404</v>
      </c>
      <c r="H2371" s="9">
        <v>3.23</v>
      </c>
      <c r="I2371" s="36">
        <v>258.77999999999997</v>
      </c>
      <c r="J2371" s="36">
        <v>5</v>
      </c>
      <c r="K2371" s="61" t="s">
        <v>3218</v>
      </c>
      <c r="M2371" s="63">
        <f t="shared" si="34"/>
        <v>5.0000000000000001E-4</v>
      </c>
      <c r="O2371" s="36">
        <v>-22.2</v>
      </c>
      <c r="P2371" s="9" t="s">
        <v>2982</v>
      </c>
    </row>
    <row r="2372" spans="1:16" ht="32" x14ac:dyDescent="0.2">
      <c r="A2372" s="9" t="s">
        <v>2983</v>
      </c>
      <c r="C2372" s="9" t="s">
        <v>881</v>
      </c>
      <c r="D2372" s="55" t="s">
        <v>2984</v>
      </c>
      <c r="E2372" s="9" t="s">
        <v>1276</v>
      </c>
      <c r="F2372" s="9" t="s">
        <v>404</v>
      </c>
      <c r="H2372" s="9">
        <v>3.23</v>
      </c>
      <c r="I2372" s="36">
        <v>264.16000000000003</v>
      </c>
      <c r="J2372" s="36">
        <v>15</v>
      </c>
      <c r="K2372" s="61" t="s">
        <v>3218</v>
      </c>
      <c r="M2372" s="63">
        <f t="shared" si="34"/>
        <v>1.5E-3</v>
      </c>
      <c r="O2372" s="36">
        <v>-24.71</v>
      </c>
      <c r="P2372" s="9" t="s">
        <v>2982</v>
      </c>
    </row>
    <row r="2373" spans="1:16" ht="32" x14ac:dyDescent="0.2">
      <c r="A2373" s="9" t="s">
        <v>2983</v>
      </c>
      <c r="C2373" s="9" t="s">
        <v>881</v>
      </c>
      <c r="D2373" s="55" t="s">
        <v>2984</v>
      </c>
      <c r="E2373" s="9" t="s">
        <v>1276</v>
      </c>
      <c r="F2373" s="9" t="s">
        <v>404</v>
      </c>
      <c r="H2373" s="9">
        <v>3.23</v>
      </c>
      <c r="I2373" s="36">
        <v>269.02</v>
      </c>
      <c r="J2373" s="36">
        <v>16</v>
      </c>
      <c r="K2373" s="61" t="s">
        <v>3218</v>
      </c>
      <c r="M2373" s="63">
        <f>J2373*10^-4</f>
        <v>1.6000000000000001E-3</v>
      </c>
      <c r="O2373" s="36">
        <v>-27.15</v>
      </c>
      <c r="P2373" s="9" t="s">
        <v>2982</v>
      </c>
    </row>
    <row r="2374" spans="1:16" ht="32" x14ac:dyDescent="0.2">
      <c r="A2374" s="9" t="s">
        <v>2983</v>
      </c>
      <c r="C2374" s="9" t="s">
        <v>881</v>
      </c>
      <c r="D2374" s="55" t="s">
        <v>2984</v>
      </c>
      <c r="E2374" s="9" t="s">
        <v>1276</v>
      </c>
      <c r="F2374" s="9" t="s">
        <v>404</v>
      </c>
      <c r="H2374" s="9">
        <v>3.23</v>
      </c>
      <c r="I2374" s="36">
        <v>272.52</v>
      </c>
      <c r="J2374" s="36">
        <v>8</v>
      </c>
      <c r="K2374" s="61" t="s">
        <v>3218</v>
      </c>
      <c r="M2374" s="63">
        <f t="shared" si="34"/>
        <v>8.0000000000000004E-4</v>
      </c>
      <c r="O2374" s="36">
        <v>-19.95</v>
      </c>
      <c r="P2374" s="9" t="s">
        <v>2982</v>
      </c>
    </row>
    <row r="2375" spans="1:16" ht="32" x14ac:dyDescent="0.2">
      <c r="A2375" s="9" t="s">
        <v>2983</v>
      </c>
      <c r="C2375" s="9" t="s">
        <v>881</v>
      </c>
      <c r="D2375" s="55" t="s">
        <v>2984</v>
      </c>
      <c r="E2375" s="9" t="s">
        <v>1276</v>
      </c>
      <c r="F2375" s="9" t="s">
        <v>404</v>
      </c>
      <c r="H2375" s="9">
        <v>3.23</v>
      </c>
      <c r="I2375" s="36">
        <v>273.52</v>
      </c>
      <c r="J2375" s="36">
        <v>8</v>
      </c>
      <c r="K2375" s="61" t="s">
        <v>3218</v>
      </c>
      <c r="M2375" s="63">
        <f t="shared" si="34"/>
        <v>8.0000000000000004E-4</v>
      </c>
      <c r="O2375" s="36">
        <v>-21.76</v>
      </c>
      <c r="P2375" s="9" t="s">
        <v>2982</v>
      </c>
    </row>
    <row r="2376" spans="1:16" ht="32" x14ac:dyDescent="0.2">
      <c r="A2376" s="9" t="s">
        <v>2983</v>
      </c>
      <c r="C2376" s="9" t="s">
        <v>881</v>
      </c>
      <c r="D2376" s="55" t="s">
        <v>2984</v>
      </c>
      <c r="E2376" s="9" t="s">
        <v>1276</v>
      </c>
      <c r="F2376" s="9" t="s">
        <v>404</v>
      </c>
      <c r="H2376" s="9">
        <v>3.23</v>
      </c>
      <c r="I2376" s="36">
        <v>276</v>
      </c>
      <c r="J2376" s="36">
        <v>16</v>
      </c>
      <c r="K2376" s="61" t="s">
        <v>3218</v>
      </c>
      <c r="M2376" s="63">
        <f t="shared" si="34"/>
        <v>1.6000000000000001E-3</v>
      </c>
      <c r="O2376" s="36">
        <v>-22.16</v>
      </c>
      <c r="P2376" s="9" t="s">
        <v>2982</v>
      </c>
    </row>
    <row r="2377" spans="1:16" ht="32" x14ac:dyDescent="0.2">
      <c r="A2377" s="9" t="s">
        <v>2983</v>
      </c>
      <c r="C2377" s="9" t="s">
        <v>881</v>
      </c>
      <c r="D2377" s="55" t="s">
        <v>2984</v>
      </c>
      <c r="E2377" s="9" t="s">
        <v>1276</v>
      </c>
      <c r="F2377" s="9" t="s">
        <v>404</v>
      </c>
      <c r="H2377" s="9">
        <v>3.23</v>
      </c>
      <c r="I2377" s="36">
        <v>278.5</v>
      </c>
      <c r="J2377" s="36">
        <v>13</v>
      </c>
      <c r="K2377" s="61" t="s">
        <v>3218</v>
      </c>
      <c r="M2377" s="63">
        <f>J2377*10^-4</f>
        <v>1.3000000000000002E-3</v>
      </c>
      <c r="O2377" s="36">
        <v>-26.31</v>
      </c>
      <c r="P2377" s="9" t="s">
        <v>2982</v>
      </c>
    </row>
    <row r="2378" spans="1:16" ht="32" x14ac:dyDescent="0.2">
      <c r="A2378" s="9" t="s">
        <v>2983</v>
      </c>
      <c r="C2378" s="9" t="s">
        <v>881</v>
      </c>
      <c r="D2378" s="55" t="s">
        <v>2984</v>
      </c>
      <c r="E2378" s="9" t="s">
        <v>1276</v>
      </c>
      <c r="F2378" s="9" t="s">
        <v>404</v>
      </c>
      <c r="H2378" s="9">
        <v>3.23</v>
      </c>
      <c r="I2378" s="36">
        <v>480</v>
      </c>
      <c r="J2378" s="36">
        <v>18</v>
      </c>
      <c r="K2378" s="61" t="s">
        <v>3218</v>
      </c>
      <c r="M2378" s="63">
        <f t="shared" si="34"/>
        <v>1.8000000000000002E-3</v>
      </c>
      <c r="O2378" s="36">
        <v>-31.03</v>
      </c>
      <c r="P2378" s="9" t="s">
        <v>2982</v>
      </c>
    </row>
    <row r="2379" spans="1:16" ht="32" x14ac:dyDescent="0.2">
      <c r="A2379" s="9" t="s">
        <v>2983</v>
      </c>
      <c r="C2379" s="9" t="s">
        <v>881</v>
      </c>
      <c r="D2379" s="55" t="s">
        <v>2984</v>
      </c>
      <c r="E2379" s="9" t="s">
        <v>1276</v>
      </c>
      <c r="F2379" s="9" t="s">
        <v>404</v>
      </c>
      <c r="H2379" s="9">
        <v>3.23</v>
      </c>
      <c r="I2379" s="36">
        <v>1600</v>
      </c>
      <c r="J2379" s="36">
        <v>23</v>
      </c>
      <c r="K2379" s="61" t="s">
        <v>3218</v>
      </c>
      <c r="M2379" s="63">
        <f t="shared" si="34"/>
        <v>2.3E-3</v>
      </c>
      <c r="O2379" s="36">
        <v>-3.14</v>
      </c>
      <c r="P2379" s="9" t="s">
        <v>2982</v>
      </c>
    </row>
    <row r="2380" spans="1:16" ht="32" x14ac:dyDescent="0.2">
      <c r="A2380" s="9" t="s">
        <v>2983</v>
      </c>
      <c r="C2380" s="9" t="s">
        <v>881</v>
      </c>
      <c r="D2380" s="55" t="s">
        <v>2984</v>
      </c>
      <c r="E2380" s="9" t="s">
        <v>1276</v>
      </c>
      <c r="F2380" s="9" t="s">
        <v>404</v>
      </c>
      <c r="H2380" s="9">
        <v>3.23</v>
      </c>
      <c r="I2380" s="36">
        <v>1750</v>
      </c>
      <c r="J2380" s="36">
        <v>5</v>
      </c>
      <c r="K2380" s="61" t="s">
        <v>3218</v>
      </c>
      <c r="M2380" s="63">
        <f t="shared" si="34"/>
        <v>5.0000000000000001E-4</v>
      </c>
      <c r="O2380" s="36">
        <v>-47.54</v>
      </c>
      <c r="P2380" s="9" t="s">
        <v>2982</v>
      </c>
    </row>
    <row r="2381" spans="1:16" ht="32" x14ac:dyDescent="0.2">
      <c r="A2381" s="9" t="s">
        <v>2983</v>
      </c>
      <c r="C2381" s="9" t="s">
        <v>881</v>
      </c>
      <c r="D2381" s="55" t="s">
        <v>2984</v>
      </c>
      <c r="E2381" s="9" t="s">
        <v>1276</v>
      </c>
      <c r="F2381" s="9" t="s">
        <v>404</v>
      </c>
      <c r="H2381" s="9">
        <v>3.23</v>
      </c>
      <c r="I2381" s="36">
        <v>1800</v>
      </c>
      <c r="J2381" s="36">
        <v>14</v>
      </c>
      <c r="K2381" s="61" t="s">
        <v>3218</v>
      </c>
      <c r="M2381" s="63">
        <f>J2381*10^-4</f>
        <v>1.4E-3</v>
      </c>
      <c r="O2381" s="36">
        <v>-38.93</v>
      </c>
      <c r="P2381" s="9" t="s">
        <v>2982</v>
      </c>
    </row>
    <row r="2382" spans="1:16" ht="32" x14ac:dyDescent="0.2">
      <c r="A2382" s="9" t="s">
        <v>2983</v>
      </c>
      <c r="C2382" s="9" t="s">
        <v>881</v>
      </c>
      <c r="D2382" s="55" t="s">
        <v>2984</v>
      </c>
      <c r="E2382" s="9" t="s">
        <v>1276</v>
      </c>
      <c r="F2382" s="9" t="s">
        <v>404</v>
      </c>
      <c r="H2382" s="9">
        <v>3.23</v>
      </c>
      <c r="I2382" s="36">
        <v>2000</v>
      </c>
      <c r="J2382" s="36">
        <v>10</v>
      </c>
      <c r="K2382" s="61" t="s">
        <v>3218</v>
      </c>
      <c r="M2382" s="63">
        <f>J2382*10^-4</f>
        <v>1E-3</v>
      </c>
      <c r="O2382" s="36">
        <v>-21.52</v>
      </c>
      <c r="P2382" s="9" t="s">
        <v>2982</v>
      </c>
    </row>
    <row r="2383" spans="1:16" ht="16" x14ac:dyDescent="0.2">
      <c r="A2383" s="9" t="s">
        <v>2985</v>
      </c>
      <c r="C2383" s="9" t="s">
        <v>4</v>
      </c>
      <c r="D2383" s="55" t="s">
        <v>447</v>
      </c>
      <c r="E2383" s="9" t="s">
        <v>128</v>
      </c>
      <c r="F2383" s="9" t="s">
        <v>368</v>
      </c>
      <c r="G2383" s="9" t="s">
        <v>3017</v>
      </c>
      <c r="H2383" s="9">
        <v>3.75</v>
      </c>
      <c r="I2383" s="36" t="s">
        <v>2986</v>
      </c>
      <c r="J2383" s="36">
        <v>0.31</v>
      </c>
      <c r="K2383" s="61" t="s">
        <v>3215</v>
      </c>
      <c r="M2383" s="63">
        <f>J2383</f>
        <v>0.31</v>
      </c>
      <c r="O2383" s="36">
        <v>-19.899999999999999</v>
      </c>
      <c r="P2383" s="9" t="s">
        <v>3015</v>
      </c>
    </row>
    <row r="2384" spans="1:16" ht="16" x14ac:dyDescent="0.2">
      <c r="A2384" s="9" t="s">
        <v>2985</v>
      </c>
      <c r="C2384" s="9" t="s">
        <v>4</v>
      </c>
      <c r="D2384" s="55" t="s">
        <v>447</v>
      </c>
      <c r="E2384" s="9" t="s">
        <v>128</v>
      </c>
      <c r="F2384" s="9" t="s">
        <v>368</v>
      </c>
      <c r="G2384" s="9" t="s">
        <v>3017</v>
      </c>
      <c r="H2384" s="9">
        <v>3.75</v>
      </c>
      <c r="I2384" s="36" t="s">
        <v>2987</v>
      </c>
      <c r="J2384" s="36">
        <v>0.35</v>
      </c>
      <c r="K2384" s="61" t="s">
        <v>3215</v>
      </c>
      <c r="M2384" s="63">
        <f t="shared" ref="M2384:M2447" si="35">J2384</f>
        <v>0.35</v>
      </c>
      <c r="O2384" s="36">
        <v>-25.6</v>
      </c>
    </row>
    <row r="2385" spans="1:15" ht="16" x14ac:dyDescent="0.2">
      <c r="A2385" s="9" t="s">
        <v>2985</v>
      </c>
      <c r="C2385" s="9" t="s">
        <v>4</v>
      </c>
      <c r="D2385" s="55" t="s">
        <v>447</v>
      </c>
      <c r="E2385" s="9" t="s">
        <v>128</v>
      </c>
      <c r="F2385" s="9" t="s">
        <v>368</v>
      </c>
      <c r="G2385" s="9" t="s">
        <v>3017</v>
      </c>
      <c r="H2385" s="9">
        <v>3.75</v>
      </c>
      <c r="I2385" s="36" t="s">
        <v>2988</v>
      </c>
      <c r="J2385" s="36">
        <v>0.42</v>
      </c>
      <c r="K2385" s="61" t="s">
        <v>3215</v>
      </c>
      <c r="M2385" s="63">
        <f t="shared" si="35"/>
        <v>0.42</v>
      </c>
      <c r="O2385" s="36">
        <v>-22.2</v>
      </c>
    </row>
    <row r="2386" spans="1:15" ht="16" x14ac:dyDescent="0.2">
      <c r="A2386" s="9" t="s">
        <v>2985</v>
      </c>
      <c r="C2386" s="9" t="s">
        <v>4</v>
      </c>
      <c r="D2386" s="55" t="s">
        <v>447</v>
      </c>
      <c r="E2386" s="9" t="s">
        <v>128</v>
      </c>
      <c r="F2386" s="9" t="s">
        <v>368</v>
      </c>
      <c r="G2386" s="9" t="s">
        <v>3017</v>
      </c>
      <c r="H2386" s="9">
        <v>3.75</v>
      </c>
      <c r="I2386" s="36" t="s">
        <v>2989</v>
      </c>
      <c r="J2386" s="36">
        <v>0.41</v>
      </c>
      <c r="K2386" s="61" t="s">
        <v>3215</v>
      </c>
      <c r="M2386" s="63">
        <f t="shared" si="35"/>
        <v>0.41</v>
      </c>
      <c r="O2386" s="36">
        <v>-26.2</v>
      </c>
    </row>
    <row r="2387" spans="1:15" ht="16" x14ac:dyDescent="0.2">
      <c r="A2387" s="9" t="s">
        <v>2985</v>
      </c>
      <c r="C2387" s="9" t="s">
        <v>4</v>
      </c>
      <c r="D2387" s="55" t="s">
        <v>447</v>
      </c>
      <c r="E2387" s="9" t="s">
        <v>128</v>
      </c>
      <c r="F2387" s="9" t="s">
        <v>368</v>
      </c>
      <c r="G2387" s="9" t="s">
        <v>3017</v>
      </c>
      <c r="H2387" s="9">
        <v>3.75</v>
      </c>
      <c r="I2387" s="36" t="s">
        <v>2990</v>
      </c>
      <c r="J2387" s="36">
        <v>0.04</v>
      </c>
      <c r="K2387" s="61" t="s">
        <v>3215</v>
      </c>
      <c r="M2387" s="63">
        <f t="shared" si="35"/>
        <v>0.04</v>
      </c>
      <c r="O2387" s="36">
        <v>-24.9</v>
      </c>
    </row>
    <row r="2388" spans="1:15" ht="16" x14ac:dyDescent="0.2">
      <c r="A2388" s="9" t="s">
        <v>2985</v>
      </c>
      <c r="C2388" s="9" t="s">
        <v>4</v>
      </c>
      <c r="D2388" s="55" t="s">
        <v>447</v>
      </c>
      <c r="E2388" s="9" t="s">
        <v>128</v>
      </c>
      <c r="F2388" s="9" t="s">
        <v>368</v>
      </c>
      <c r="G2388" s="9" t="s">
        <v>3017</v>
      </c>
      <c r="H2388" s="9">
        <v>3.75</v>
      </c>
      <c r="I2388" s="36" t="s">
        <v>2991</v>
      </c>
      <c r="J2388" s="36">
        <v>0.62</v>
      </c>
      <c r="K2388" s="61" t="s">
        <v>3215</v>
      </c>
      <c r="M2388" s="63">
        <f t="shared" si="35"/>
        <v>0.62</v>
      </c>
      <c r="O2388" s="36">
        <v>-28.2</v>
      </c>
    </row>
    <row r="2389" spans="1:15" ht="16" x14ac:dyDescent="0.2">
      <c r="A2389" s="9" t="s">
        <v>2985</v>
      </c>
      <c r="C2389" s="9" t="s">
        <v>4</v>
      </c>
      <c r="D2389" s="55" t="s">
        <v>447</v>
      </c>
      <c r="E2389" s="9" t="s">
        <v>128</v>
      </c>
      <c r="F2389" s="9" t="s">
        <v>368</v>
      </c>
      <c r="G2389" s="9" t="s">
        <v>3017</v>
      </c>
      <c r="H2389" s="9">
        <v>3.75</v>
      </c>
      <c r="I2389" s="36" t="s">
        <v>2992</v>
      </c>
      <c r="J2389" s="36">
        <v>0.62</v>
      </c>
      <c r="K2389" s="61" t="s">
        <v>3215</v>
      </c>
      <c r="M2389" s="63">
        <f t="shared" si="35"/>
        <v>0.62</v>
      </c>
      <c r="O2389" s="36">
        <v>-22.7</v>
      </c>
    </row>
    <row r="2390" spans="1:15" ht="16" x14ac:dyDescent="0.2">
      <c r="A2390" s="9" t="s">
        <v>2985</v>
      </c>
      <c r="C2390" s="9" t="s">
        <v>4</v>
      </c>
      <c r="D2390" s="55" t="s">
        <v>447</v>
      </c>
      <c r="E2390" s="9" t="s">
        <v>128</v>
      </c>
      <c r="F2390" s="9" t="s">
        <v>368</v>
      </c>
      <c r="G2390" s="9" t="s">
        <v>3017</v>
      </c>
      <c r="H2390" s="9">
        <v>3.75</v>
      </c>
      <c r="I2390" s="36" t="s">
        <v>2993</v>
      </c>
      <c r="J2390" s="36">
        <v>0.22</v>
      </c>
      <c r="K2390" s="61" t="s">
        <v>3215</v>
      </c>
      <c r="M2390" s="63">
        <f t="shared" si="35"/>
        <v>0.22</v>
      </c>
      <c r="O2390" s="36">
        <v>-20.9</v>
      </c>
    </row>
    <row r="2391" spans="1:15" ht="16" x14ac:dyDescent="0.2">
      <c r="A2391" s="9" t="s">
        <v>2985</v>
      </c>
      <c r="C2391" s="9" t="s">
        <v>4</v>
      </c>
      <c r="D2391" s="55" t="s">
        <v>447</v>
      </c>
      <c r="E2391" s="9" t="s">
        <v>128</v>
      </c>
      <c r="F2391" s="9" t="s">
        <v>368</v>
      </c>
      <c r="G2391" s="9" t="s">
        <v>3017</v>
      </c>
      <c r="H2391" s="9">
        <v>3.75</v>
      </c>
      <c r="I2391" s="36" t="s">
        <v>2994</v>
      </c>
      <c r="J2391" s="36">
        <v>0.05</v>
      </c>
      <c r="K2391" s="61" t="s">
        <v>3215</v>
      </c>
      <c r="M2391" s="63">
        <f t="shared" si="35"/>
        <v>0.05</v>
      </c>
      <c r="O2391" s="36">
        <v>-27.4</v>
      </c>
    </row>
    <row r="2392" spans="1:15" ht="16" x14ac:dyDescent="0.2">
      <c r="A2392" s="9" t="s">
        <v>2985</v>
      </c>
      <c r="C2392" s="9" t="s">
        <v>4</v>
      </c>
      <c r="D2392" s="55" t="s">
        <v>447</v>
      </c>
      <c r="E2392" s="9" t="s">
        <v>128</v>
      </c>
      <c r="F2392" s="9" t="s">
        <v>368</v>
      </c>
      <c r="G2392" s="9" t="s">
        <v>3017</v>
      </c>
      <c r="H2392" s="9">
        <v>3.75</v>
      </c>
      <c r="I2392" s="36" t="s">
        <v>2995</v>
      </c>
      <c r="J2392" s="36">
        <v>0.22</v>
      </c>
      <c r="K2392" s="61" t="s">
        <v>3215</v>
      </c>
      <c r="M2392" s="63">
        <f t="shared" si="35"/>
        <v>0.22</v>
      </c>
      <c r="O2392" s="36">
        <v>-21.8</v>
      </c>
    </row>
    <row r="2393" spans="1:15" ht="16" x14ac:dyDescent="0.2">
      <c r="A2393" s="9" t="s">
        <v>2985</v>
      </c>
      <c r="C2393" s="9" t="s">
        <v>4</v>
      </c>
      <c r="D2393" s="55" t="s">
        <v>447</v>
      </c>
      <c r="E2393" s="9" t="s">
        <v>128</v>
      </c>
      <c r="F2393" s="9" t="s">
        <v>368</v>
      </c>
      <c r="G2393" s="9" t="s">
        <v>3017</v>
      </c>
      <c r="H2393" s="9">
        <v>3.75</v>
      </c>
      <c r="I2393" s="36" t="s">
        <v>2996</v>
      </c>
      <c r="J2393" s="36">
        <v>0.09</v>
      </c>
      <c r="K2393" s="61" t="s">
        <v>3215</v>
      </c>
      <c r="M2393" s="63">
        <f t="shared" si="35"/>
        <v>0.09</v>
      </c>
      <c r="O2393" s="36">
        <v>-23.7</v>
      </c>
    </row>
    <row r="2394" spans="1:15" ht="16" x14ac:dyDescent="0.2">
      <c r="A2394" s="9" t="s">
        <v>2985</v>
      </c>
      <c r="C2394" s="9" t="s">
        <v>4</v>
      </c>
      <c r="D2394" s="55" t="s">
        <v>447</v>
      </c>
      <c r="E2394" s="9" t="s">
        <v>128</v>
      </c>
      <c r="F2394" s="9" t="s">
        <v>368</v>
      </c>
      <c r="G2394" s="9" t="s">
        <v>3017</v>
      </c>
      <c r="H2394" s="9">
        <v>3.75</v>
      </c>
      <c r="I2394" s="36" t="s">
        <v>2997</v>
      </c>
      <c r="J2394" s="36">
        <v>0.05</v>
      </c>
      <c r="K2394" s="61" t="s">
        <v>3215</v>
      </c>
      <c r="M2394" s="63">
        <f t="shared" si="35"/>
        <v>0.05</v>
      </c>
      <c r="O2394" s="36">
        <v>-17.3</v>
      </c>
    </row>
    <row r="2395" spans="1:15" ht="16" x14ac:dyDescent="0.2">
      <c r="A2395" s="9" t="s">
        <v>2985</v>
      </c>
      <c r="C2395" s="9" t="s">
        <v>4</v>
      </c>
      <c r="D2395" s="55" t="s">
        <v>447</v>
      </c>
      <c r="E2395" s="9" t="s">
        <v>128</v>
      </c>
      <c r="F2395" s="9" t="s">
        <v>368</v>
      </c>
      <c r="G2395" s="9" t="s">
        <v>3017</v>
      </c>
      <c r="H2395" s="9">
        <v>3.75</v>
      </c>
      <c r="I2395" s="36" t="s">
        <v>2998</v>
      </c>
      <c r="J2395" s="36">
        <v>0.06</v>
      </c>
      <c r="K2395" s="61" t="s">
        <v>3215</v>
      </c>
      <c r="M2395" s="63">
        <f t="shared" si="35"/>
        <v>0.06</v>
      </c>
      <c r="O2395" s="36">
        <v>-24.2</v>
      </c>
    </row>
    <row r="2396" spans="1:15" ht="16" x14ac:dyDescent="0.2">
      <c r="A2396" s="9" t="s">
        <v>2985</v>
      </c>
      <c r="C2396" s="9" t="s">
        <v>4</v>
      </c>
      <c r="D2396" s="55" t="s">
        <v>447</v>
      </c>
      <c r="E2396" s="9" t="s">
        <v>128</v>
      </c>
      <c r="F2396" s="9" t="s">
        <v>368</v>
      </c>
      <c r="G2396" s="9" t="s">
        <v>3017</v>
      </c>
      <c r="H2396" s="9">
        <v>3.75</v>
      </c>
      <c r="I2396" s="36" t="s">
        <v>2999</v>
      </c>
      <c r="J2396" s="36">
        <v>0.11</v>
      </c>
      <c r="K2396" s="61" t="s">
        <v>3215</v>
      </c>
      <c r="M2396" s="63">
        <f t="shared" si="35"/>
        <v>0.11</v>
      </c>
      <c r="O2396" s="36">
        <v>-18.100000000000001</v>
      </c>
    </row>
    <row r="2397" spans="1:15" ht="16" x14ac:dyDescent="0.2">
      <c r="A2397" s="9" t="s">
        <v>2985</v>
      </c>
      <c r="C2397" s="9" t="s">
        <v>4</v>
      </c>
      <c r="D2397" s="55" t="s">
        <v>447</v>
      </c>
      <c r="E2397" s="9" t="s">
        <v>128</v>
      </c>
      <c r="F2397" s="9" t="s">
        <v>368</v>
      </c>
      <c r="G2397" s="9" t="s">
        <v>3017</v>
      </c>
      <c r="H2397" s="9">
        <v>3.75</v>
      </c>
      <c r="I2397" s="36" t="s">
        <v>3000</v>
      </c>
      <c r="J2397" s="36">
        <v>0.19</v>
      </c>
      <c r="K2397" s="61" t="s">
        <v>3215</v>
      </c>
      <c r="M2397" s="63">
        <f t="shared" si="35"/>
        <v>0.19</v>
      </c>
      <c r="O2397" s="36">
        <v>-18.600000000000001</v>
      </c>
    </row>
    <row r="2398" spans="1:15" ht="16" x14ac:dyDescent="0.2">
      <c r="A2398" s="9" t="s">
        <v>2985</v>
      </c>
      <c r="C2398" s="9" t="s">
        <v>4</v>
      </c>
      <c r="D2398" s="55" t="s">
        <v>447</v>
      </c>
      <c r="E2398" s="9" t="s">
        <v>128</v>
      </c>
      <c r="F2398" s="9" t="s">
        <v>368</v>
      </c>
      <c r="G2398" s="9" t="s">
        <v>3017</v>
      </c>
      <c r="H2398" s="9">
        <v>3.75</v>
      </c>
      <c r="I2398" s="36" t="s">
        <v>3001</v>
      </c>
      <c r="J2398" s="36">
        <v>0.25</v>
      </c>
      <c r="K2398" s="61" t="s">
        <v>3215</v>
      </c>
      <c r="M2398" s="63">
        <f t="shared" si="35"/>
        <v>0.25</v>
      </c>
      <c r="O2398" s="36">
        <v>-16.600000000000001</v>
      </c>
    </row>
    <row r="2399" spans="1:15" ht="16" x14ac:dyDescent="0.2">
      <c r="A2399" s="9" t="s">
        <v>2985</v>
      </c>
      <c r="C2399" s="9" t="s">
        <v>4</v>
      </c>
      <c r="D2399" s="55" t="s">
        <v>447</v>
      </c>
      <c r="E2399" s="9" t="s">
        <v>128</v>
      </c>
      <c r="F2399" s="9" t="s">
        <v>368</v>
      </c>
      <c r="G2399" s="9" t="s">
        <v>3017</v>
      </c>
      <c r="H2399" s="9">
        <v>3.75</v>
      </c>
      <c r="I2399" s="36" t="s">
        <v>3002</v>
      </c>
      <c r="J2399" s="36">
        <v>0.02</v>
      </c>
      <c r="K2399" s="61" t="s">
        <v>3215</v>
      </c>
      <c r="M2399" s="63">
        <f t="shared" si="35"/>
        <v>0.02</v>
      </c>
      <c r="O2399" s="36">
        <v>-21.1</v>
      </c>
    </row>
    <row r="2400" spans="1:15" ht="16" x14ac:dyDescent="0.2">
      <c r="A2400" s="9" t="s">
        <v>2985</v>
      </c>
      <c r="C2400" s="9" t="s">
        <v>4</v>
      </c>
      <c r="D2400" s="55" t="s">
        <v>447</v>
      </c>
      <c r="E2400" s="9" t="s">
        <v>128</v>
      </c>
      <c r="F2400" s="9" t="s">
        <v>368</v>
      </c>
      <c r="G2400" s="9" t="s">
        <v>3017</v>
      </c>
      <c r="H2400" s="9">
        <v>3.75</v>
      </c>
      <c r="I2400" s="36" t="s">
        <v>3003</v>
      </c>
      <c r="J2400" s="36">
        <v>0.24</v>
      </c>
      <c r="K2400" s="61" t="s">
        <v>3215</v>
      </c>
      <c r="M2400" s="63">
        <f t="shared" si="35"/>
        <v>0.24</v>
      </c>
      <c r="O2400" s="36">
        <v>-14.9</v>
      </c>
    </row>
    <row r="2401" spans="1:15" ht="16" x14ac:dyDescent="0.2">
      <c r="A2401" s="9" t="s">
        <v>2985</v>
      </c>
      <c r="C2401" s="9" t="s">
        <v>4</v>
      </c>
      <c r="D2401" s="55" t="s">
        <v>447</v>
      </c>
      <c r="E2401" s="9" t="s">
        <v>128</v>
      </c>
      <c r="F2401" s="9" t="s">
        <v>3016</v>
      </c>
      <c r="G2401" s="9" t="s">
        <v>3017</v>
      </c>
      <c r="H2401" s="9">
        <v>3.75</v>
      </c>
      <c r="I2401" s="36" t="s">
        <v>3004</v>
      </c>
      <c r="J2401" s="36">
        <v>0.12</v>
      </c>
      <c r="K2401" s="61" t="s">
        <v>3215</v>
      </c>
      <c r="M2401" s="63">
        <f t="shared" si="35"/>
        <v>0.12</v>
      </c>
      <c r="O2401" s="36">
        <v>-11</v>
      </c>
    </row>
    <row r="2402" spans="1:15" ht="16" x14ac:dyDescent="0.2">
      <c r="A2402" s="9" t="s">
        <v>2985</v>
      </c>
      <c r="C2402" s="9" t="s">
        <v>4</v>
      </c>
      <c r="D2402" s="55" t="s">
        <v>447</v>
      </c>
      <c r="E2402" s="9" t="s">
        <v>128</v>
      </c>
      <c r="F2402" s="9" t="s">
        <v>3016</v>
      </c>
      <c r="G2402" s="9" t="s">
        <v>3017</v>
      </c>
      <c r="H2402" s="9">
        <v>3.75</v>
      </c>
      <c r="I2402" s="36" t="s">
        <v>3005</v>
      </c>
      <c r="J2402" s="36">
        <v>0.15</v>
      </c>
      <c r="K2402" s="61" t="s">
        <v>3215</v>
      </c>
      <c r="M2402" s="63">
        <f t="shared" si="35"/>
        <v>0.15</v>
      </c>
      <c r="O2402" s="36">
        <v>-12.9</v>
      </c>
    </row>
    <row r="2403" spans="1:15" ht="16" x14ac:dyDescent="0.2">
      <c r="A2403" s="9" t="s">
        <v>2985</v>
      </c>
      <c r="C2403" s="9" t="s">
        <v>4</v>
      </c>
      <c r="D2403" s="55" t="s">
        <v>447</v>
      </c>
      <c r="E2403" s="9" t="s">
        <v>2953</v>
      </c>
      <c r="F2403" s="9" t="s">
        <v>368</v>
      </c>
      <c r="G2403" s="9" t="s">
        <v>3017</v>
      </c>
      <c r="H2403" s="9">
        <v>3.75</v>
      </c>
      <c r="I2403" s="36" t="s">
        <v>3006</v>
      </c>
      <c r="J2403" s="36">
        <v>7.0000000000000007E-2</v>
      </c>
      <c r="K2403" s="61" t="s">
        <v>3215</v>
      </c>
      <c r="M2403" s="63">
        <f t="shared" si="35"/>
        <v>7.0000000000000007E-2</v>
      </c>
      <c r="O2403" s="36">
        <v>-27.6</v>
      </c>
    </row>
    <row r="2404" spans="1:15" ht="16" x14ac:dyDescent="0.2">
      <c r="A2404" s="9" t="s">
        <v>2985</v>
      </c>
      <c r="C2404" s="9" t="s">
        <v>4</v>
      </c>
      <c r="D2404" s="55" t="s">
        <v>447</v>
      </c>
      <c r="E2404" s="9" t="s">
        <v>2953</v>
      </c>
      <c r="F2404" s="9" t="s">
        <v>368</v>
      </c>
      <c r="G2404" s="9" t="s">
        <v>3017</v>
      </c>
      <c r="H2404" s="9">
        <v>3.75</v>
      </c>
      <c r="I2404" s="36" t="s">
        <v>3007</v>
      </c>
      <c r="J2404" s="36">
        <v>0.08</v>
      </c>
      <c r="K2404" s="61" t="s">
        <v>3215</v>
      </c>
      <c r="M2404" s="63">
        <f t="shared" si="35"/>
        <v>0.08</v>
      </c>
      <c r="O2404" s="36">
        <v>-20.8</v>
      </c>
    </row>
    <row r="2405" spans="1:15" ht="16" x14ac:dyDescent="0.2">
      <c r="A2405" s="9" t="s">
        <v>2985</v>
      </c>
      <c r="C2405" s="9" t="s">
        <v>4</v>
      </c>
      <c r="D2405" s="55" t="s">
        <v>447</v>
      </c>
      <c r="E2405" s="9" t="s">
        <v>2953</v>
      </c>
      <c r="F2405" s="9" t="s">
        <v>368</v>
      </c>
      <c r="G2405" s="9" t="s">
        <v>3017</v>
      </c>
      <c r="H2405" s="9">
        <v>3.75</v>
      </c>
      <c r="I2405" s="36" t="s">
        <v>3008</v>
      </c>
      <c r="J2405" s="36">
        <v>7.0000000000000007E-2</v>
      </c>
      <c r="K2405" s="61" t="s">
        <v>3215</v>
      </c>
      <c r="M2405" s="63">
        <f t="shared" si="35"/>
        <v>7.0000000000000007E-2</v>
      </c>
      <c r="O2405" s="36">
        <v>-22.7</v>
      </c>
    </row>
    <row r="2406" spans="1:15" ht="16" x14ac:dyDescent="0.2">
      <c r="A2406" s="9" t="s">
        <v>2985</v>
      </c>
      <c r="C2406" s="9" t="s">
        <v>4</v>
      </c>
      <c r="D2406" s="55" t="s">
        <v>447</v>
      </c>
      <c r="E2406" s="9" t="s">
        <v>2953</v>
      </c>
      <c r="F2406" s="9" t="s">
        <v>368</v>
      </c>
      <c r="G2406" s="9" t="s">
        <v>3017</v>
      </c>
      <c r="H2406" s="9">
        <v>3.75</v>
      </c>
      <c r="I2406" s="36" t="s">
        <v>3009</v>
      </c>
      <c r="J2406" s="36">
        <v>0.06</v>
      </c>
      <c r="K2406" s="61" t="s">
        <v>3215</v>
      </c>
      <c r="M2406" s="63">
        <f t="shared" si="35"/>
        <v>0.06</v>
      </c>
      <c r="O2406" s="36">
        <v>-20.9</v>
      </c>
    </row>
    <row r="2407" spans="1:15" ht="16" x14ac:dyDescent="0.2">
      <c r="A2407" s="9" t="s">
        <v>2985</v>
      </c>
      <c r="C2407" s="9" t="s">
        <v>4</v>
      </c>
      <c r="D2407" s="55" t="s">
        <v>447</v>
      </c>
      <c r="E2407" s="9" t="s">
        <v>129</v>
      </c>
      <c r="F2407" s="9" t="s">
        <v>368</v>
      </c>
      <c r="G2407" s="9" t="s">
        <v>3017</v>
      </c>
      <c r="H2407" s="9">
        <v>3.75</v>
      </c>
      <c r="I2407" s="36" t="s">
        <v>3010</v>
      </c>
      <c r="J2407" s="36">
        <v>0.16</v>
      </c>
      <c r="K2407" s="61" t="s">
        <v>3215</v>
      </c>
      <c r="M2407" s="63">
        <f t="shared" si="35"/>
        <v>0.16</v>
      </c>
      <c r="O2407" s="36">
        <v>-6.9</v>
      </c>
    </row>
    <row r="2408" spans="1:15" ht="16" x14ac:dyDescent="0.2">
      <c r="A2408" s="9" t="s">
        <v>2985</v>
      </c>
      <c r="C2408" s="9" t="s">
        <v>4</v>
      </c>
      <c r="D2408" s="55" t="s">
        <v>447</v>
      </c>
      <c r="E2408" s="9" t="s">
        <v>129</v>
      </c>
      <c r="F2408" s="9" t="s">
        <v>368</v>
      </c>
      <c r="G2408" s="9" t="s">
        <v>3017</v>
      </c>
      <c r="H2408" s="9">
        <v>3.75</v>
      </c>
      <c r="I2408" s="36" t="s">
        <v>3011</v>
      </c>
      <c r="J2408" s="36">
        <v>7.0000000000000007E-2</v>
      </c>
      <c r="K2408" s="61" t="s">
        <v>3215</v>
      </c>
      <c r="M2408" s="63">
        <f t="shared" si="35"/>
        <v>7.0000000000000007E-2</v>
      </c>
      <c r="O2408" s="36">
        <v>-9.9</v>
      </c>
    </row>
    <row r="2409" spans="1:15" ht="16" x14ac:dyDescent="0.2">
      <c r="A2409" s="9" t="s">
        <v>2985</v>
      </c>
      <c r="C2409" s="9" t="s">
        <v>4</v>
      </c>
      <c r="D2409" s="55" t="s">
        <v>447</v>
      </c>
      <c r="E2409" s="9" t="s">
        <v>129</v>
      </c>
      <c r="F2409" s="9" t="s">
        <v>368</v>
      </c>
      <c r="G2409" s="9" t="s">
        <v>3017</v>
      </c>
      <c r="H2409" s="9">
        <v>3.75</v>
      </c>
      <c r="I2409" s="36" t="s">
        <v>3012</v>
      </c>
      <c r="J2409" s="36">
        <v>0.09</v>
      </c>
      <c r="K2409" s="61" t="s">
        <v>3215</v>
      </c>
      <c r="M2409" s="63">
        <f t="shared" si="35"/>
        <v>0.09</v>
      </c>
      <c r="O2409" s="36">
        <v>-8.1999999999999993</v>
      </c>
    </row>
    <row r="2410" spans="1:15" ht="16" x14ac:dyDescent="0.2">
      <c r="A2410" s="9" t="s">
        <v>2985</v>
      </c>
      <c r="C2410" s="9" t="s">
        <v>4</v>
      </c>
      <c r="D2410" s="55" t="s">
        <v>447</v>
      </c>
      <c r="E2410" s="9" t="s">
        <v>6</v>
      </c>
      <c r="F2410" s="9" t="s">
        <v>368</v>
      </c>
      <c r="G2410" s="9" t="s">
        <v>3017</v>
      </c>
      <c r="H2410" s="9">
        <v>3.75</v>
      </c>
      <c r="I2410" s="36" t="s">
        <v>3013</v>
      </c>
      <c r="J2410" s="36">
        <v>0.02</v>
      </c>
      <c r="K2410" s="61" t="s">
        <v>3215</v>
      </c>
      <c r="M2410" s="63">
        <f t="shared" si="35"/>
        <v>0.02</v>
      </c>
      <c r="O2410" s="36">
        <v>-10.3</v>
      </c>
    </row>
    <row r="2411" spans="1:15" ht="16" x14ac:dyDescent="0.2">
      <c r="A2411" s="9" t="s">
        <v>2985</v>
      </c>
      <c r="C2411" s="9" t="s">
        <v>4</v>
      </c>
      <c r="D2411" s="55" t="s">
        <v>447</v>
      </c>
      <c r="E2411" s="9" t="s">
        <v>6</v>
      </c>
      <c r="F2411" s="9" t="s">
        <v>368</v>
      </c>
      <c r="G2411" s="9" t="s">
        <v>3017</v>
      </c>
      <c r="H2411" s="9">
        <v>3.75</v>
      </c>
      <c r="I2411" s="36" t="s">
        <v>3014</v>
      </c>
      <c r="J2411" s="36">
        <v>0.02</v>
      </c>
      <c r="K2411" s="61" t="s">
        <v>3215</v>
      </c>
      <c r="M2411" s="63">
        <f t="shared" si="35"/>
        <v>0.02</v>
      </c>
      <c r="O2411" s="36">
        <v>-9.9</v>
      </c>
    </row>
    <row r="2412" spans="1:15" ht="16" x14ac:dyDescent="0.2">
      <c r="A2412" s="61" t="s">
        <v>3220</v>
      </c>
      <c r="C2412" s="9" t="s">
        <v>881</v>
      </c>
      <c r="D2412" s="55" t="s">
        <v>3018</v>
      </c>
      <c r="H2412" s="9">
        <v>2.5</v>
      </c>
      <c r="J2412" s="36">
        <v>2.74</v>
      </c>
      <c r="K2412" s="61" t="s">
        <v>3215</v>
      </c>
      <c r="M2412" s="63">
        <f t="shared" si="35"/>
        <v>2.74</v>
      </c>
      <c r="O2412" s="36">
        <v>-32.68</v>
      </c>
    </row>
    <row r="2413" spans="1:15" ht="16" x14ac:dyDescent="0.2">
      <c r="A2413" s="61" t="s">
        <v>3220</v>
      </c>
      <c r="C2413" s="9" t="s">
        <v>881</v>
      </c>
      <c r="D2413" s="55" t="s">
        <v>3018</v>
      </c>
      <c r="H2413" s="9">
        <v>2.5</v>
      </c>
      <c r="J2413" s="36">
        <v>10.45</v>
      </c>
      <c r="K2413" s="61" t="s">
        <v>3215</v>
      </c>
      <c r="M2413" s="63">
        <f t="shared" si="35"/>
        <v>10.45</v>
      </c>
      <c r="O2413" s="36">
        <v>-36.83</v>
      </c>
    </row>
    <row r="2414" spans="1:15" ht="16" x14ac:dyDescent="0.2">
      <c r="A2414" s="61" t="s">
        <v>3220</v>
      </c>
      <c r="C2414" s="9" t="s">
        <v>881</v>
      </c>
      <c r="D2414" s="55" t="s">
        <v>3018</v>
      </c>
      <c r="H2414" s="9">
        <v>2.5</v>
      </c>
      <c r="J2414" s="36">
        <v>5.78</v>
      </c>
      <c r="K2414" s="61" t="s">
        <v>3215</v>
      </c>
      <c r="M2414" s="63">
        <f t="shared" si="35"/>
        <v>5.78</v>
      </c>
      <c r="O2414" s="36">
        <v>-39.020000000000003</v>
      </c>
    </row>
    <row r="2415" spans="1:15" ht="16" x14ac:dyDescent="0.2">
      <c r="A2415" s="61" t="s">
        <v>3220</v>
      </c>
      <c r="C2415" s="9" t="s">
        <v>881</v>
      </c>
      <c r="D2415" s="55" t="s">
        <v>747</v>
      </c>
      <c r="H2415" s="9">
        <v>2.58</v>
      </c>
      <c r="J2415" s="36">
        <v>0.15</v>
      </c>
      <c r="K2415" s="61" t="s">
        <v>3215</v>
      </c>
      <c r="M2415" s="63">
        <f t="shared" si="35"/>
        <v>0.15</v>
      </c>
      <c r="O2415" s="36">
        <v>-29</v>
      </c>
    </row>
    <row r="2416" spans="1:15" ht="16" x14ac:dyDescent="0.2">
      <c r="A2416" s="61" t="s">
        <v>3220</v>
      </c>
      <c r="C2416" s="9" t="s">
        <v>881</v>
      </c>
      <c r="D2416" s="55" t="s">
        <v>747</v>
      </c>
      <c r="H2416" s="9">
        <v>2.59</v>
      </c>
      <c r="J2416" s="36">
        <v>0.28999999999999998</v>
      </c>
      <c r="K2416" s="61" t="s">
        <v>3215</v>
      </c>
      <c r="M2416" s="63">
        <f t="shared" si="35"/>
        <v>0.28999999999999998</v>
      </c>
      <c r="O2416" s="36">
        <v>-38.299999999999997</v>
      </c>
    </row>
    <row r="2417" spans="1:15" ht="16" x14ac:dyDescent="0.2">
      <c r="A2417" s="61" t="s">
        <v>3220</v>
      </c>
      <c r="C2417" s="9" t="s">
        <v>881</v>
      </c>
      <c r="D2417" s="55" t="s">
        <v>459</v>
      </c>
      <c r="H2417" s="9">
        <v>2.63</v>
      </c>
      <c r="J2417" s="36">
        <v>0.33</v>
      </c>
      <c r="K2417" s="61" t="s">
        <v>3215</v>
      </c>
      <c r="M2417" s="63">
        <f t="shared" si="35"/>
        <v>0.33</v>
      </c>
      <c r="O2417" s="36">
        <v>-47</v>
      </c>
    </row>
    <row r="2418" spans="1:15" ht="16" x14ac:dyDescent="0.2">
      <c r="A2418" s="61" t="s">
        <v>3220</v>
      </c>
      <c r="C2418" s="9" t="s">
        <v>881</v>
      </c>
      <c r="D2418" s="55" t="s">
        <v>387</v>
      </c>
      <c r="H2418" s="9">
        <v>2.63</v>
      </c>
      <c r="J2418" s="36" t="s">
        <v>130</v>
      </c>
      <c r="K2418" s="61" t="s">
        <v>3215</v>
      </c>
      <c r="M2418" s="63" t="str">
        <f t="shared" si="35"/>
        <v>n/a</v>
      </c>
      <c r="O2418" s="36">
        <v>-39.799999999999997</v>
      </c>
    </row>
    <row r="2419" spans="1:15" ht="16" x14ac:dyDescent="0.2">
      <c r="A2419" s="61" t="s">
        <v>3220</v>
      </c>
      <c r="C2419" s="9" t="s">
        <v>881</v>
      </c>
      <c r="D2419" s="55" t="s">
        <v>739</v>
      </c>
      <c r="H2419" s="9">
        <v>2.63</v>
      </c>
      <c r="J2419" s="36" t="s">
        <v>130</v>
      </c>
      <c r="K2419" s="61" t="s">
        <v>3215</v>
      </c>
      <c r="M2419" s="63" t="str">
        <f t="shared" si="35"/>
        <v>n/a</v>
      </c>
      <c r="O2419" s="36">
        <v>-44.8</v>
      </c>
    </row>
    <row r="2420" spans="1:15" ht="16" x14ac:dyDescent="0.2">
      <c r="A2420" s="61" t="s">
        <v>3220</v>
      </c>
      <c r="C2420" s="9" t="s">
        <v>881</v>
      </c>
      <c r="D2420" s="55" t="s">
        <v>387</v>
      </c>
      <c r="H2420" s="9">
        <v>2.64</v>
      </c>
      <c r="J2420" s="36">
        <v>2.2000000000000002</v>
      </c>
      <c r="K2420" s="61" t="s">
        <v>3215</v>
      </c>
      <c r="M2420" s="63">
        <f t="shared" si="35"/>
        <v>2.2000000000000002</v>
      </c>
      <c r="O2420" s="36">
        <v>-39.799999999999997</v>
      </c>
    </row>
    <row r="2421" spans="1:15" ht="16" x14ac:dyDescent="0.2">
      <c r="A2421" s="61" t="s">
        <v>3220</v>
      </c>
      <c r="C2421" s="9" t="s">
        <v>881</v>
      </c>
      <c r="D2421" s="55" t="s">
        <v>117</v>
      </c>
      <c r="H2421" s="9">
        <v>2.72</v>
      </c>
      <c r="J2421" s="36">
        <v>0.5</v>
      </c>
      <c r="K2421" s="61" t="s">
        <v>3215</v>
      </c>
      <c r="M2421" s="63">
        <f t="shared" si="35"/>
        <v>0.5</v>
      </c>
      <c r="O2421" s="36">
        <v>-49.7</v>
      </c>
    </row>
    <row r="2422" spans="1:15" ht="16" x14ac:dyDescent="0.2">
      <c r="A2422" s="61" t="s">
        <v>3220</v>
      </c>
      <c r="C2422" s="9" t="s">
        <v>881</v>
      </c>
      <c r="D2422" s="55" t="s">
        <v>117</v>
      </c>
      <c r="H2422" s="9">
        <v>2.72</v>
      </c>
      <c r="J2422" s="36">
        <v>0.4</v>
      </c>
      <c r="K2422" s="61" t="s">
        <v>3215</v>
      </c>
      <c r="M2422" s="63">
        <f t="shared" si="35"/>
        <v>0.4</v>
      </c>
      <c r="O2422" s="36">
        <v>-48.6</v>
      </c>
    </row>
    <row r="2423" spans="1:15" ht="16" x14ac:dyDescent="0.2">
      <c r="A2423" s="9" t="s">
        <v>3037</v>
      </c>
      <c r="C2423" s="9" t="s">
        <v>881</v>
      </c>
      <c r="D2423" s="55" t="s">
        <v>3038</v>
      </c>
      <c r="E2423" s="9" t="s">
        <v>3039</v>
      </c>
      <c r="H2423" s="9">
        <v>4.0999999999999996</v>
      </c>
      <c r="K2423" s="61"/>
      <c r="M2423" s="63">
        <f t="shared" si="35"/>
        <v>0</v>
      </c>
      <c r="O2423" s="36">
        <v>-24</v>
      </c>
    </row>
    <row r="2424" spans="1:15" ht="16" x14ac:dyDescent="0.2">
      <c r="A2424" s="9" t="s">
        <v>3176</v>
      </c>
      <c r="C2424" s="9" t="s">
        <v>447</v>
      </c>
      <c r="D2424" s="55" t="s">
        <v>447</v>
      </c>
      <c r="E2424" s="9" t="s">
        <v>3177</v>
      </c>
      <c r="F2424" s="9" t="s">
        <v>68</v>
      </c>
      <c r="G2424" s="9" t="s">
        <v>3017</v>
      </c>
      <c r="I2424" s="36" t="s">
        <v>3178</v>
      </c>
      <c r="J2424" s="36">
        <v>0.02</v>
      </c>
      <c r="K2424" s="61" t="s">
        <v>3219</v>
      </c>
      <c r="M2424" s="63">
        <f t="shared" si="35"/>
        <v>0.02</v>
      </c>
      <c r="O2424" s="36">
        <v>-22.7</v>
      </c>
    </row>
    <row r="2425" spans="1:15" ht="16" x14ac:dyDescent="0.2">
      <c r="A2425" s="9" t="s">
        <v>3176</v>
      </c>
      <c r="C2425" s="9" t="s">
        <v>447</v>
      </c>
      <c r="D2425" s="55" t="s">
        <v>447</v>
      </c>
      <c r="E2425" s="9" t="s">
        <v>3177</v>
      </c>
      <c r="F2425" s="9" t="s">
        <v>68</v>
      </c>
      <c r="G2425" s="9" t="s">
        <v>3017</v>
      </c>
      <c r="I2425" s="36" t="s">
        <v>3179</v>
      </c>
      <c r="J2425" s="36">
        <v>0.03</v>
      </c>
      <c r="K2425" s="61" t="s">
        <v>3219</v>
      </c>
      <c r="M2425" s="63">
        <f t="shared" si="35"/>
        <v>0.03</v>
      </c>
      <c r="O2425" s="36">
        <v>-29.6</v>
      </c>
    </row>
    <row r="2426" spans="1:15" ht="16" x14ac:dyDescent="0.2">
      <c r="A2426" s="9" t="s">
        <v>3176</v>
      </c>
      <c r="C2426" s="9" t="s">
        <v>447</v>
      </c>
      <c r="D2426" s="55" t="s">
        <v>447</v>
      </c>
      <c r="E2426" s="9" t="s">
        <v>3177</v>
      </c>
      <c r="F2426" s="9" t="s">
        <v>68</v>
      </c>
      <c r="G2426" s="9" t="s">
        <v>3017</v>
      </c>
      <c r="I2426" s="36" t="s">
        <v>3180</v>
      </c>
      <c r="J2426" s="36">
        <v>0.02</v>
      </c>
      <c r="K2426" s="61" t="s">
        <v>3219</v>
      </c>
      <c r="M2426" s="63">
        <f t="shared" si="35"/>
        <v>0.02</v>
      </c>
      <c r="O2426" s="36">
        <v>-27.4</v>
      </c>
    </row>
    <row r="2427" spans="1:15" ht="16" x14ac:dyDescent="0.2">
      <c r="A2427" s="9" t="s">
        <v>3176</v>
      </c>
      <c r="C2427" s="9" t="s">
        <v>447</v>
      </c>
      <c r="D2427" s="55" t="s">
        <v>447</v>
      </c>
      <c r="E2427" s="9" t="s">
        <v>3177</v>
      </c>
      <c r="F2427" s="9" t="s">
        <v>68</v>
      </c>
      <c r="G2427" s="9" t="s">
        <v>3017</v>
      </c>
      <c r="I2427" s="36" t="s">
        <v>3181</v>
      </c>
      <c r="J2427" s="36">
        <v>0.02</v>
      </c>
      <c r="K2427" s="61" t="s">
        <v>3219</v>
      </c>
      <c r="M2427" s="63">
        <f t="shared" si="35"/>
        <v>0.02</v>
      </c>
      <c r="O2427" s="36">
        <v>-29.4</v>
      </c>
    </row>
    <row r="2428" spans="1:15" ht="16" x14ac:dyDescent="0.2">
      <c r="A2428" s="9" t="s">
        <v>3176</v>
      </c>
      <c r="C2428" s="9" t="s">
        <v>447</v>
      </c>
      <c r="D2428" s="55" t="s">
        <v>447</v>
      </c>
      <c r="E2428" s="9" t="s">
        <v>3177</v>
      </c>
      <c r="F2428" s="9" t="s">
        <v>68</v>
      </c>
      <c r="G2428" s="9" t="s">
        <v>3017</v>
      </c>
      <c r="I2428" s="36" t="s">
        <v>3182</v>
      </c>
      <c r="J2428" s="36">
        <v>0.02</v>
      </c>
      <c r="K2428" s="61" t="s">
        <v>3219</v>
      </c>
      <c r="M2428" s="63">
        <f t="shared" si="35"/>
        <v>0.02</v>
      </c>
      <c r="O2428" s="36">
        <v>-26.6</v>
      </c>
    </row>
    <row r="2429" spans="1:15" ht="16" x14ac:dyDescent="0.2">
      <c r="A2429" s="9" t="s">
        <v>3176</v>
      </c>
      <c r="C2429" s="9" t="s">
        <v>447</v>
      </c>
      <c r="D2429" s="55" t="s">
        <v>447</v>
      </c>
      <c r="E2429" s="9" t="s">
        <v>3177</v>
      </c>
      <c r="F2429" s="9" t="s">
        <v>68</v>
      </c>
      <c r="G2429" s="9" t="s">
        <v>3017</v>
      </c>
      <c r="I2429" s="36" t="s">
        <v>3183</v>
      </c>
      <c r="J2429" s="36">
        <v>0.02</v>
      </c>
      <c r="K2429" s="61" t="s">
        <v>3219</v>
      </c>
      <c r="M2429" s="63">
        <f t="shared" si="35"/>
        <v>0.02</v>
      </c>
      <c r="O2429" s="36">
        <v>-23.4</v>
      </c>
    </row>
    <row r="2430" spans="1:15" ht="16" x14ac:dyDescent="0.2">
      <c r="A2430" s="9" t="s">
        <v>3176</v>
      </c>
      <c r="C2430" s="9" t="s">
        <v>447</v>
      </c>
      <c r="D2430" s="55" t="s">
        <v>447</v>
      </c>
      <c r="E2430" s="9" t="s">
        <v>3177</v>
      </c>
      <c r="F2430" s="9" t="s">
        <v>68</v>
      </c>
      <c r="G2430" s="9" t="s">
        <v>3017</v>
      </c>
      <c r="I2430" s="36" t="s">
        <v>3184</v>
      </c>
      <c r="J2430" s="36">
        <v>3.2000000000000001E-2</v>
      </c>
      <c r="K2430" s="61" t="s">
        <v>3219</v>
      </c>
      <c r="M2430" s="63">
        <f t="shared" si="35"/>
        <v>3.2000000000000001E-2</v>
      </c>
      <c r="O2430" s="36">
        <v>-22.6</v>
      </c>
    </row>
    <row r="2431" spans="1:15" ht="16" x14ac:dyDescent="0.2">
      <c r="A2431" s="9" t="s">
        <v>3176</v>
      </c>
      <c r="C2431" s="9" t="s">
        <v>447</v>
      </c>
      <c r="D2431" s="55" t="s">
        <v>447</v>
      </c>
      <c r="E2431" s="9" t="s">
        <v>3177</v>
      </c>
      <c r="F2431" s="9" t="s">
        <v>68</v>
      </c>
      <c r="G2431" s="9" t="s">
        <v>3017</v>
      </c>
      <c r="I2431" s="36" t="s">
        <v>3185</v>
      </c>
      <c r="J2431" s="36">
        <v>0.02</v>
      </c>
      <c r="K2431" s="61" t="s">
        <v>3219</v>
      </c>
      <c r="M2431" s="63">
        <f t="shared" si="35"/>
        <v>0.02</v>
      </c>
      <c r="O2431" s="36">
        <v>-24.3</v>
      </c>
    </row>
    <row r="2432" spans="1:15" ht="16" x14ac:dyDescent="0.2">
      <c r="A2432" s="9" t="s">
        <v>3176</v>
      </c>
      <c r="C2432" s="9" t="s">
        <v>447</v>
      </c>
      <c r="D2432" s="55" t="s">
        <v>447</v>
      </c>
      <c r="E2432" s="9" t="s">
        <v>2953</v>
      </c>
      <c r="F2432" s="9" t="s">
        <v>3186</v>
      </c>
      <c r="G2432" s="9" t="s">
        <v>3017</v>
      </c>
      <c r="I2432" s="36" t="s">
        <v>3187</v>
      </c>
      <c r="J2432" s="36">
        <v>0.12</v>
      </c>
      <c r="K2432" s="61" t="s">
        <v>3219</v>
      </c>
      <c r="M2432" s="63">
        <f t="shared" si="35"/>
        <v>0.12</v>
      </c>
      <c r="O2432" s="36">
        <v>-8.6</v>
      </c>
    </row>
    <row r="2433" spans="1:15" ht="16" x14ac:dyDescent="0.2">
      <c r="A2433" s="9" t="s">
        <v>3176</v>
      </c>
      <c r="C2433" s="9" t="s">
        <v>447</v>
      </c>
      <c r="D2433" s="55" t="s">
        <v>447</v>
      </c>
      <c r="E2433" s="9" t="s">
        <v>2953</v>
      </c>
      <c r="G2433" s="9" t="s">
        <v>3017</v>
      </c>
      <c r="I2433" s="36" t="s">
        <v>3188</v>
      </c>
      <c r="J2433" s="36">
        <v>0.09</v>
      </c>
      <c r="K2433" s="61" t="s">
        <v>3219</v>
      </c>
      <c r="M2433" s="63">
        <f t="shared" si="35"/>
        <v>0.09</v>
      </c>
      <c r="O2433" s="36">
        <v>-8.6999999999999993</v>
      </c>
    </row>
    <row r="2434" spans="1:15" ht="16" x14ac:dyDescent="0.2">
      <c r="A2434" s="9" t="s">
        <v>3176</v>
      </c>
      <c r="C2434" s="9" t="s">
        <v>447</v>
      </c>
      <c r="D2434" s="55" t="s">
        <v>447</v>
      </c>
      <c r="E2434" s="9" t="s">
        <v>2953</v>
      </c>
      <c r="G2434" s="9" t="s">
        <v>3017</v>
      </c>
      <c r="I2434" s="36" t="s">
        <v>3189</v>
      </c>
      <c r="J2434" s="36">
        <v>0.03</v>
      </c>
      <c r="K2434" s="61" t="s">
        <v>3219</v>
      </c>
      <c r="M2434" s="63">
        <f t="shared" si="35"/>
        <v>0.03</v>
      </c>
      <c r="O2434" s="36">
        <v>-27.2</v>
      </c>
    </row>
    <row r="2435" spans="1:15" ht="16" x14ac:dyDescent="0.2">
      <c r="A2435" s="9" t="s">
        <v>3176</v>
      </c>
      <c r="C2435" s="9" t="s">
        <v>447</v>
      </c>
      <c r="D2435" s="55" t="s">
        <v>447</v>
      </c>
      <c r="E2435" s="9" t="s">
        <v>2953</v>
      </c>
      <c r="G2435" s="9" t="s">
        <v>3017</v>
      </c>
      <c r="I2435" s="36" t="s">
        <v>3190</v>
      </c>
      <c r="J2435" s="36">
        <v>0.02</v>
      </c>
      <c r="K2435" s="61" t="s">
        <v>3219</v>
      </c>
      <c r="M2435" s="63">
        <f t="shared" si="35"/>
        <v>0.02</v>
      </c>
      <c r="O2435" s="36">
        <v>-23.4</v>
      </c>
    </row>
    <row r="2436" spans="1:15" ht="16" x14ac:dyDescent="0.2">
      <c r="A2436" s="9" t="s">
        <v>3176</v>
      </c>
      <c r="C2436" s="9" t="s">
        <v>447</v>
      </c>
      <c r="D2436" s="55" t="s">
        <v>447</v>
      </c>
      <c r="E2436" s="9" t="s">
        <v>2953</v>
      </c>
      <c r="G2436" s="9" t="s">
        <v>3017</v>
      </c>
      <c r="I2436" s="36" t="s">
        <v>3191</v>
      </c>
      <c r="J2436" s="36">
        <v>0.02</v>
      </c>
      <c r="K2436" s="61" t="s">
        <v>3219</v>
      </c>
      <c r="M2436" s="63">
        <f t="shared" si="35"/>
        <v>0.02</v>
      </c>
      <c r="O2436" s="36">
        <v>-24.6</v>
      </c>
    </row>
    <row r="2437" spans="1:15" ht="16" x14ac:dyDescent="0.2">
      <c r="A2437" s="9" t="s">
        <v>3176</v>
      </c>
      <c r="C2437" s="9" t="s">
        <v>447</v>
      </c>
      <c r="D2437" s="55" t="s">
        <v>447</v>
      </c>
      <c r="E2437" s="9" t="s">
        <v>2953</v>
      </c>
      <c r="G2437" s="9" t="s">
        <v>3017</v>
      </c>
      <c r="I2437" s="36" t="s">
        <v>3192</v>
      </c>
      <c r="J2437" s="36">
        <v>0.03</v>
      </c>
      <c r="K2437" s="61" t="s">
        <v>3219</v>
      </c>
      <c r="M2437" s="63">
        <f t="shared" si="35"/>
        <v>0.03</v>
      </c>
      <c r="O2437" s="36">
        <v>-28.6</v>
      </c>
    </row>
    <row r="2438" spans="1:15" ht="16" x14ac:dyDescent="0.2">
      <c r="A2438" s="9" t="s">
        <v>3176</v>
      </c>
      <c r="C2438" s="9" t="s">
        <v>447</v>
      </c>
      <c r="D2438" s="55" t="s">
        <v>447</v>
      </c>
      <c r="E2438" s="9" t="s">
        <v>3193</v>
      </c>
      <c r="G2438" s="9" t="s">
        <v>3017</v>
      </c>
      <c r="I2438" s="36" t="s">
        <v>3194</v>
      </c>
      <c r="J2438" s="36">
        <v>0.12</v>
      </c>
      <c r="K2438" s="61" t="s">
        <v>3219</v>
      </c>
      <c r="M2438" s="63">
        <f t="shared" si="35"/>
        <v>0.12</v>
      </c>
      <c r="O2438" s="36">
        <v>-14.7</v>
      </c>
    </row>
    <row r="2439" spans="1:15" ht="16" x14ac:dyDescent="0.2">
      <c r="A2439" s="9" t="s">
        <v>3176</v>
      </c>
      <c r="C2439" s="9" t="s">
        <v>447</v>
      </c>
      <c r="D2439" s="55" t="s">
        <v>447</v>
      </c>
      <c r="E2439" s="9" t="s">
        <v>3193</v>
      </c>
      <c r="G2439" s="9" t="s">
        <v>3017</v>
      </c>
      <c r="I2439" s="36" t="s">
        <v>3195</v>
      </c>
      <c r="J2439" s="36">
        <v>0.52</v>
      </c>
      <c r="K2439" s="61" t="s">
        <v>3219</v>
      </c>
      <c r="M2439" s="63">
        <f t="shared" si="35"/>
        <v>0.52</v>
      </c>
      <c r="O2439" s="36">
        <v>-16</v>
      </c>
    </row>
    <row r="2440" spans="1:15" ht="16" x14ac:dyDescent="0.2">
      <c r="A2440" s="9" t="s">
        <v>3176</v>
      </c>
      <c r="C2440" s="9" t="s">
        <v>447</v>
      </c>
      <c r="D2440" s="55" t="s">
        <v>447</v>
      </c>
      <c r="E2440" s="9" t="s">
        <v>3193</v>
      </c>
      <c r="G2440" s="9" t="s">
        <v>3017</v>
      </c>
      <c r="I2440" s="36" t="s">
        <v>3196</v>
      </c>
      <c r="J2440" s="36">
        <v>0.44</v>
      </c>
      <c r="K2440" s="61" t="s">
        <v>3219</v>
      </c>
      <c r="M2440" s="63">
        <f t="shared" si="35"/>
        <v>0.44</v>
      </c>
      <c r="O2440" s="36">
        <v>-14.9</v>
      </c>
    </row>
    <row r="2441" spans="1:15" ht="16" x14ac:dyDescent="0.2">
      <c r="A2441" s="9" t="s">
        <v>3176</v>
      </c>
      <c r="C2441" s="9" t="s">
        <v>447</v>
      </c>
      <c r="D2441" s="55" t="s">
        <v>447</v>
      </c>
      <c r="E2441" s="9" t="s">
        <v>3193</v>
      </c>
      <c r="G2441" s="9" t="s">
        <v>3017</v>
      </c>
      <c r="I2441" s="36" t="s">
        <v>3197</v>
      </c>
      <c r="J2441" s="36">
        <v>0.09</v>
      </c>
      <c r="K2441" s="61" t="s">
        <v>3219</v>
      </c>
      <c r="M2441" s="63">
        <f t="shared" si="35"/>
        <v>0.09</v>
      </c>
      <c r="O2441" s="36">
        <v>-18.399999999999999</v>
      </c>
    </row>
    <row r="2442" spans="1:15" ht="16" x14ac:dyDescent="0.2">
      <c r="A2442" s="9" t="s">
        <v>3176</v>
      </c>
      <c r="C2442" s="9" t="s">
        <v>447</v>
      </c>
      <c r="D2442" s="55" t="s">
        <v>447</v>
      </c>
      <c r="E2442" s="9" t="s">
        <v>3193</v>
      </c>
      <c r="G2442" s="9" t="s">
        <v>3017</v>
      </c>
      <c r="I2442" s="36" t="s">
        <v>3198</v>
      </c>
      <c r="J2442" s="36">
        <v>0.12</v>
      </c>
      <c r="K2442" s="61" t="s">
        <v>3219</v>
      </c>
      <c r="M2442" s="63">
        <f t="shared" si="35"/>
        <v>0.12</v>
      </c>
      <c r="O2442" s="36">
        <v>-17.7</v>
      </c>
    </row>
    <row r="2443" spans="1:15" ht="16" x14ac:dyDescent="0.2">
      <c r="A2443" s="9" t="s">
        <v>3176</v>
      </c>
      <c r="C2443" s="9" t="s">
        <v>447</v>
      </c>
      <c r="D2443" s="55" t="s">
        <v>447</v>
      </c>
      <c r="E2443" s="9" t="s">
        <v>3193</v>
      </c>
      <c r="G2443" s="9" t="s">
        <v>3017</v>
      </c>
      <c r="I2443" s="36" t="s">
        <v>3199</v>
      </c>
      <c r="J2443" s="36">
        <v>0.14000000000000001</v>
      </c>
      <c r="K2443" s="61" t="s">
        <v>3219</v>
      </c>
      <c r="M2443" s="63">
        <f t="shared" si="35"/>
        <v>0.14000000000000001</v>
      </c>
      <c r="O2443" s="36">
        <v>-17.899999999999999</v>
      </c>
    </row>
    <row r="2444" spans="1:15" ht="16" x14ac:dyDescent="0.2">
      <c r="A2444" s="9" t="s">
        <v>3176</v>
      </c>
      <c r="C2444" s="9" t="s">
        <v>447</v>
      </c>
      <c r="D2444" s="55" t="s">
        <v>447</v>
      </c>
      <c r="E2444" s="9" t="s">
        <v>3200</v>
      </c>
      <c r="G2444" s="9" t="s">
        <v>3017</v>
      </c>
      <c r="I2444" s="36" t="s">
        <v>3201</v>
      </c>
      <c r="J2444" s="36">
        <v>7.0000000000000007E-2</v>
      </c>
      <c r="K2444" s="61" t="s">
        <v>3219</v>
      </c>
      <c r="M2444" s="63">
        <f t="shared" si="35"/>
        <v>7.0000000000000007E-2</v>
      </c>
      <c r="O2444" s="36">
        <v>-16.100000000000001</v>
      </c>
    </row>
    <row r="2445" spans="1:15" ht="16" x14ac:dyDescent="0.2">
      <c r="A2445" s="9" t="s">
        <v>3176</v>
      </c>
      <c r="C2445" s="9" t="s">
        <v>447</v>
      </c>
      <c r="D2445" s="55" t="s">
        <v>447</v>
      </c>
      <c r="E2445" s="9" t="s">
        <v>3200</v>
      </c>
      <c r="G2445" s="9" t="s">
        <v>3017</v>
      </c>
      <c r="I2445" s="36" t="s">
        <v>3202</v>
      </c>
      <c r="J2445" s="36">
        <v>0.05</v>
      </c>
      <c r="K2445" s="61" t="s">
        <v>3219</v>
      </c>
      <c r="M2445" s="63">
        <f t="shared" si="35"/>
        <v>0.05</v>
      </c>
      <c r="O2445" s="36">
        <v>-20.100000000000001</v>
      </c>
    </row>
    <row r="2446" spans="1:15" ht="16" x14ac:dyDescent="0.2">
      <c r="A2446" s="9" t="s">
        <v>3176</v>
      </c>
      <c r="C2446" s="9" t="s">
        <v>447</v>
      </c>
      <c r="D2446" s="55" t="s">
        <v>447</v>
      </c>
      <c r="E2446" s="9" t="s">
        <v>3200</v>
      </c>
      <c r="G2446" s="9" t="s">
        <v>3017</v>
      </c>
      <c r="I2446" s="36" t="s">
        <v>3203</v>
      </c>
      <c r="J2446" s="36">
        <v>0.11</v>
      </c>
      <c r="K2446" s="61" t="s">
        <v>3219</v>
      </c>
      <c r="M2446" s="63">
        <f t="shared" si="35"/>
        <v>0.11</v>
      </c>
      <c r="O2446" s="36">
        <v>-6.5</v>
      </c>
    </row>
    <row r="2447" spans="1:15" ht="16" x14ac:dyDescent="0.2">
      <c r="A2447" s="9" t="s">
        <v>3176</v>
      </c>
      <c r="C2447" s="9" t="s">
        <v>447</v>
      </c>
      <c r="D2447" s="55" t="s">
        <v>447</v>
      </c>
      <c r="E2447" s="9" t="s">
        <v>3177</v>
      </c>
      <c r="G2447" s="9" t="s">
        <v>3017</v>
      </c>
      <c r="I2447" s="36" t="s">
        <v>3204</v>
      </c>
      <c r="J2447" s="36">
        <v>0.02</v>
      </c>
      <c r="K2447" s="61" t="s">
        <v>3219</v>
      </c>
      <c r="M2447" s="63">
        <f t="shared" si="35"/>
        <v>0.02</v>
      </c>
      <c r="O2447" s="36">
        <v>-12</v>
      </c>
    </row>
    <row r="2448" spans="1:15" ht="16" x14ac:dyDescent="0.2">
      <c r="A2448" s="9" t="s">
        <v>3176</v>
      </c>
      <c r="C2448" s="9" t="s">
        <v>447</v>
      </c>
      <c r="D2448" s="55" t="s">
        <v>447</v>
      </c>
      <c r="E2448" s="9" t="s">
        <v>3177</v>
      </c>
      <c r="G2448" s="9" t="s">
        <v>3017</v>
      </c>
      <c r="I2448" s="36" t="s">
        <v>3205</v>
      </c>
      <c r="J2448" s="36">
        <v>0.03</v>
      </c>
      <c r="K2448" s="61" t="s">
        <v>3219</v>
      </c>
      <c r="M2448" s="63">
        <f t="shared" ref="M2448:M2449" si="36">J2448</f>
        <v>0.03</v>
      </c>
      <c r="O2448" s="36">
        <v>-11.3</v>
      </c>
    </row>
    <row r="2449" spans="1:15" ht="16" x14ac:dyDescent="0.2">
      <c r="A2449" s="9" t="s">
        <v>3176</v>
      </c>
      <c r="C2449" s="9" t="s">
        <v>447</v>
      </c>
      <c r="D2449" s="55" t="s">
        <v>447</v>
      </c>
      <c r="E2449" s="9" t="s">
        <v>3177</v>
      </c>
      <c r="G2449" s="9" t="s">
        <v>3017</v>
      </c>
      <c r="I2449" s="36" t="s">
        <v>3206</v>
      </c>
      <c r="J2449" s="36">
        <v>0.18</v>
      </c>
      <c r="K2449" s="61" t="s">
        <v>3219</v>
      </c>
      <c r="M2449" s="63">
        <f t="shared" si="36"/>
        <v>0.18</v>
      </c>
      <c r="O2449" s="36">
        <v>-10.1</v>
      </c>
    </row>
  </sheetData>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1FAD3-FC7E-6846-AE24-23BF5DEE8DA8}">
  <dimension ref="A1:L557"/>
  <sheetViews>
    <sheetView zoomScale="83" zoomScaleNormal="100" workbookViewId="0">
      <pane ySplit="1" topLeftCell="A619" activePane="bottomLeft" state="frozen"/>
      <selection pane="bottomLeft" activeCell="A4" sqref="A1:A4"/>
    </sheetView>
  </sheetViews>
  <sheetFormatPr baseColWidth="10" defaultColWidth="10.6640625" defaultRowHeight="16" x14ac:dyDescent="0.2"/>
  <cols>
    <col min="1" max="1" width="27.83203125" customWidth="1"/>
    <col min="2" max="2" width="15.6640625" customWidth="1"/>
    <col min="3" max="3" width="16.1640625" customWidth="1"/>
    <col min="4" max="4" width="26.33203125" customWidth="1"/>
    <col min="5" max="5" width="24" customWidth="1"/>
    <col min="6" max="6" width="20.1640625" customWidth="1"/>
    <col min="7" max="7" width="16.83203125" style="41" customWidth="1"/>
    <col min="8" max="8" width="10.83203125" style="41"/>
  </cols>
  <sheetData>
    <row r="1" spans="1:12" ht="51" customHeight="1" x14ac:dyDescent="0.2">
      <c r="A1" s="70" t="s">
        <v>481</v>
      </c>
      <c r="B1" s="3" t="s">
        <v>2837</v>
      </c>
      <c r="C1" s="3" t="s">
        <v>672</v>
      </c>
      <c r="D1" s="3" t="s">
        <v>67</v>
      </c>
      <c r="E1" s="3" t="s">
        <v>80</v>
      </c>
      <c r="F1" s="3" t="s">
        <v>394</v>
      </c>
      <c r="G1" s="49" t="s">
        <v>3031</v>
      </c>
      <c r="H1" s="40" t="s">
        <v>125</v>
      </c>
      <c r="I1" s="3" t="s">
        <v>395</v>
      </c>
      <c r="J1" s="3" t="s">
        <v>124</v>
      </c>
      <c r="K1" s="3" t="s">
        <v>3025</v>
      </c>
      <c r="L1" s="3" t="s">
        <v>3030</v>
      </c>
    </row>
    <row r="2" spans="1:12" x14ac:dyDescent="0.2">
      <c r="A2" s="71" t="s">
        <v>396</v>
      </c>
      <c r="B2" t="s">
        <v>397</v>
      </c>
      <c r="C2" t="s">
        <v>128</v>
      </c>
      <c r="D2" t="s">
        <v>404</v>
      </c>
      <c r="E2" t="s">
        <v>118</v>
      </c>
      <c r="F2" t="s">
        <v>398</v>
      </c>
      <c r="G2" s="41">
        <f>(2.78+2.45)/2</f>
        <v>2.6150000000000002</v>
      </c>
      <c r="H2" s="41">
        <v>-41.5</v>
      </c>
      <c r="I2" s="5">
        <v>0.2</v>
      </c>
      <c r="K2" s="32" t="s">
        <v>3026</v>
      </c>
      <c r="L2" t="s">
        <v>399</v>
      </c>
    </row>
    <row r="3" spans="1:12" x14ac:dyDescent="0.2">
      <c r="A3" s="71" t="s">
        <v>396</v>
      </c>
      <c r="B3" t="s">
        <v>400</v>
      </c>
      <c r="C3" t="s">
        <v>128</v>
      </c>
      <c r="D3" t="s">
        <v>404</v>
      </c>
      <c r="E3" t="s">
        <v>118</v>
      </c>
      <c r="F3" t="s">
        <v>398</v>
      </c>
      <c r="G3" s="41">
        <f>(2.78+2.45)/2</f>
        <v>2.6150000000000002</v>
      </c>
      <c r="H3" s="41">
        <v>-32.200000000000003</v>
      </c>
      <c r="I3" s="5">
        <v>0.2</v>
      </c>
      <c r="K3" s="32" t="s">
        <v>3026</v>
      </c>
      <c r="L3" t="s">
        <v>399</v>
      </c>
    </row>
    <row r="4" spans="1:12" x14ac:dyDescent="0.2">
      <c r="A4" s="71" t="s">
        <v>396</v>
      </c>
      <c r="B4" t="s">
        <v>401</v>
      </c>
      <c r="C4" t="s">
        <v>128</v>
      </c>
      <c r="D4" t="s">
        <v>404</v>
      </c>
      <c r="E4" t="s">
        <v>118</v>
      </c>
      <c r="F4" t="s">
        <v>398</v>
      </c>
      <c r="G4" s="41">
        <f>(2.78+2.45)/2</f>
        <v>2.6150000000000002</v>
      </c>
      <c r="H4" s="41">
        <v>-33.5</v>
      </c>
      <c r="I4" s="5">
        <v>0.2</v>
      </c>
      <c r="K4" s="32" t="s">
        <v>3026</v>
      </c>
      <c r="L4" t="s">
        <v>399</v>
      </c>
    </row>
    <row r="5" spans="1:12" x14ac:dyDescent="0.2">
      <c r="A5" t="s">
        <v>402</v>
      </c>
      <c r="B5" t="s">
        <v>403</v>
      </c>
      <c r="C5" t="s">
        <v>6</v>
      </c>
      <c r="D5" t="s">
        <v>404</v>
      </c>
      <c r="E5" t="s">
        <v>405</v>
      </c>
      <c r="G5" s="41">
        <f>(3.51+3)/2</f>
        <v>3.2549999999999999</v>
      </c>
      <c r="H5" s="41">
        <v>-34</v>
      </c>
      <c r="I5">
        <v>0.02</v>
      </c>
      <c r="L5" t="s">
        <v>406</v>
      </c>
    </row>
    <row r="6" spans="1:12" x14ac:dyDescent="0.2">
      <c r="A6" t="s">
        <v>402</v>
      </c>
      <c r="B6" t="s">
        <v>407</v>
      </c>
      <c r="C6" t="s">
        <v>6</v>
      </c>
      <c r="D6" t="s">
        <v>404</v>
      </c>
      <c r="E6" t="s">
        <v>405</v>
      </c>
      <c r="G6" s="41">
        <f>(3.51+3)/2</f>
        <v>3.2549999999999999</v>
      </c>
      <c r="H6" s="41">
        <v>-35</v>
      </c>
      <c r="I6">
        <v>0.14000000000000001</v>
      </c>
      <c r="L6" t="s">
        <v>406</v>
      </c>
    </row>
    <row r="7" spans="1:12" x14ac:dyDescent="0.2">
      <c r="A7" t="s">
        <v>402</v>
      </c>
      <c r="B7" t="s">
        <v>408</v>
      </c>
      <c r="C7" t="s">
        <v>6</v>
      </c>
      <c r="D7" t="s">
        <v>404</v>
      </c>
      <c r="E7" t="s">
        <v>405</v>
      </c>
      <c r="G7" s="41">
        <f>(3.51+3)/2</f>
        <v>3.2549999999999999</v>
      </c>
      <c r="H7" s="41">
        <v>-35.200000000000003</v>
      </c>
      <c r="I7">
        <v>0.33</v>
      </c>
      <c r="L7" t="s">
        <v>406</v>
      </c>
    </row>
    <row r="8" spans="1:12" x14ac:dyDescent="0.2">
      <c r="A8" t="s">
        <v>402</v>
      </c>
      <c r="B8" t="s">
        <v>409</v>
      </c>
      <c r="C8" t="s">
        <v>6</v>
      </c>
      <c r="D8" t="s">
        <v>404</v>
      </c>
      <c r="E8" t="s">
        <v>405</v>
      </c>
      <c r="G8" s="41">
        <f>(3.51+3)/2</f>
        <v>3.2549999999999999</v>
      </c>
      <c r="H8" s="41">
        <v>-28.3</v>
      </c>
      <c r="I8">
        <v>0.46</v>
      </c>
      <c r="L8" t="s">
        <v>406</v>
      </c>
    </row>
    <row r="9" spans="1:12" x14ac:dyDescent="0.2">
      <c r="A9" t="s">
        <v>402</v>
      </c>
      <c r="B9" t="s">
        <v>410</v>
      </c>
      <c r="C9" t="s">
        <v>6</v>
      </c>
      <c r="D9" t="s">
        <v>404</v>
      </c>
      <c r="E9" t="s">
        <v>405</v>
      </c>
      <c r="G9" s="41">
        <f>(3.51+3)/2</f>
        <v>3.2549999999999999</v>
      </c>
      <c r="H9" s="41">
        <v>-35.799999999999997</v>
      </c>
      <c r="I9">
        <v>0.08</v>
      </c>
      <c r="L9" t="s">
        <v>406</v>
      </c>
    </row>
    <row r="10" spans="1:12" x14ac:dyDescent="0.2">
      <c r="A10" t="s">
        <v>411</v>
      </c>
      <c r="B10" t="s">
        <v>412</v>
      </c>
      <c r="C10" t="s">
        <v>128</v>
      </c>
      <c r="D10" t="s">
        <v>404</v>
      </c>
      <c r="E10" t="s">
        <v>118</v>
      </c>
      <c r="F10" t="s">
        <v>466</v>
      </c>
      <c r="G10" s="42">
        <v>2.5</v>
      </c>
      <c r="H10" s="41">
        <v>-32.200000000000003</v>
      </c>
      <c r="I10" s="5"/>
    </row>
    <row r="11" spans="1:12" x14ac:dyDescent="0.2">
      <c r="A11" t="s">
        <v>411</v>
      </c>
      <c r="B11" t="s">
        <v>413</v>
      </c>
      <c r="C11" t="s">
        <v>128</v>
      </c>
      <c r="D11" t="s">
        <v>404</v>
      </c>
      <c r="E11" t="s">
        <v>118</v>
      </c>
      <c r="F11" t="s">
        <v>466</v>
      </c>
      <c r="G11" s="42">
        <v>2.5</v>
      </c>
      <c r="H11" s="41">
        <v>-32.799999999999997</v>
      </c>
      <c r="I11" s="5"/>
    </row>
    <row r="12" spans="1:12" x14ac:dyDescent="0.2">
      <c r="A12" t="s">
        <v>411</v>
      </c>
      <c r="B12" t="s">
        <v>401</v>
      </c>
      <c r="C12" t="s">
        <v>128</v>
      </c>
      <c r="D12" t="s">
        <v>404</v>
      </c>
      <c r="E12" t="s">
        <v>118</v>
      </c>
      <c r="F12" t="s">
        <v>466</v>
      </c>
      <c r="G12" s="42">
        <v>2.5</v>
      </c>
      <c r="H12" s="41">
        <v>-33.5</v>
      </c>
      <c r="I12" s="5"/>
    </row>
    <row r="13" spans="1:12" x14ac:dyDescent="0.2">
      <c r="A13" t="s">
        <v>411</v>
      </c>
      <c r="B13" t="s">
        <v>414</v>
      </c>
      <c r="C13" t="s">
        <v>128</v>
      </c>
      <c r="D13" t="s">
        <v>404</v>
      </c>
      <c r="E13" t="s">
        <v>118</v>
      </c>
      <c r="F13" t="s">
        <v>1244</v>
      </c>
      <c r="G13" s="41">
        <v>2.4700000000000002</v>
      </c>
      <c r="H13" s="41">
        <v>-32</v>
      </c>
      <c r="I13" s="5"/>
    </row>
    <row r="14" spans="1:12" x14ac:dyDescent="0.2">
      <c r="A14" t="s">
        <v>411</v>
      </c>
      <c r="B14" t="s">
        <v>415</v>
      </c>
      <c r="C14" t="s">
        <v>128</v>
      </c>
      <c r="D14" t="s">
        <v>404</v>
      </c>
      <c r="E14" t="s">
        <v>118</v>
      </c>
      <c r="F14" t="s">
        <v>466</v>
      </c>
      <c r="G14" s="42">
        <v>2.5</v>
      </c>
      <c r="H14" s="41">
        <v>-34.6</v>
      </c>
      <c r="I14" s="5"/>
    </row>
    <row r="15" spans="1:12" x14ac:dyDescent="0.2">
      <c r="A15" t="s">
        <v>411</v>
      </c>
      <c r="B15" t="s">
        <v>416</v>
      </c>
      <c r="C15" t="s">
        <v>128</v>
      </c>
      <c r="D15" t="s">
        <v>404</v>
      </c>
      <c r="E15" t="s">
        <v>118</v>
      </c>
      <c r="F15" t="s">
        <v>1239</v>
      </c>
      <c r="G15" s="41">
        <v>2.597</v>
      </c>
      <c r="H15" s="41">
        <v>-41.3</v>
      </c>
      <c r="I15" s="5"/>
    </row>
    <row r="16" spans="1:12" x14ac:dyDescent="0.2">
      <c r="A16" t="s">
        <v>411</v>
      </c>
      <c r="B16" t="s">
        <v>418</v>
      </c>
      <c r="C16" t="s">
        <v>128</v>
      </c>
      <c r="D16" t="s">
        <v>404</v>
      </c>
      <c r="E16" t="s">
        <v>118</v>
      </c>
      <c r="F16" t="s">
        <v>1239</v>
      </c>
      <c r="G16" s="41">
        <v>2.597</v>
      </c>
      <c r="H16" s="41">
        <v>-46.8</v>
      </c>
      <c r="I16" s="5"/>
    </row>
    <row r="17" spans="1:9" x14ac:dyDescent="0.2">
      <c r="A17" t="s">
        <v>411</v>
      </c>
      <c r="B17" t="s">
        <v>419</v>
      </c>
      <c r="C17" t="s">
        <v>128</v>
      </c>
      <c r="D17" t="s">
        <v>404</v>
      </c>
      <c r="E17" t="s">
        <v>116</v>
      </c>
      <c r="F17" t="s">
        <v>1243</v>
      </c>
      <c r="G17" s="42">
        <v>2.7</v>
      </c>
      <c r="H17" s="41">
        <v>-39.5</v>
      </c>
      <c r="I17" s="5"/>
    </row>
    <row r="18" spans="1:9" x14ac:dyDescent="0.2">
      <c r="A18" t="s">
        <v>411</v>
      </c>
      <c r="B18" t="s">
        <v>420</v>
      </c>
      <c r="C18" t="s">
        <v>128</v>
      </c>
      <c r="D18" t="s">
        <v>404</v>
      </c>
      <c r="E18" t="s">
        <v>116</v>
      </c>
      <c r="F18" t="s">
        <v>1243</v>
      </c>
      <c r="G18" s="42">
        <v>2.7</v>
      </c>
      <c r="H18" s="41">
        <v>-40.299999999999997</v>
      </c>
      <c r="I18" s="5"/>
    </row>
    <row r="19" spans="1:9" x14ac:dyDescent="0.2">
      <c r="A19" t="s">
        <v>411</v>
      </c>
      <c r="B19" t="s">
        <v>421</v>
      </c>
      <c r="C19" t="s">
        <v>128</v>
      </c>
      <c r="D19" t="s">
        <v>404</v>
      </c>
      <c r="E19" t="s">
        <v>116</v>
      </c>
      <c r="F19" t="s">
        <v>1243</v>
      </c>
      <c r="G19" s="42">
        <v>2.7</v>
      </c>
      <c r="H19" s="41">
        <v>-39.6</v>
      </c>
      <c r="I19" s="5"/>
    </row>
    <row r="20" spans="1:9" x14ac:dyDescent="0.2">
      <c r="A20" t="s">
        <v>411</v>
      </c>
      <c r="B20" t="s">
        <v>422</v>
      </c>
      <c r="C20" t="s">
        <v>128</v>
      </c>
      <c r="D20" t="s">
        <v>404</v>
      </c>
      <c r="E20" t="s">
        <v>116</v>
      </c>
      <c r="F20" t="s">
        <v>1243</v>
      </c>
      <c r="G20" s="42">
        <v>2.7</v>
      </c>
      <c r="H20" s="41">
        <v>-41.5</v>
      </c>
      <c r="I20" s="5"/>
    </row>
    <row r="21" spans="1:9" x14ac:dyDescent="0.2">
      <c r="A21" t="s">
        <v>411</v>
      </c>
      <c r="B21" t="s">
        <v>423</v>
      </c>
      <c r="C21" t="s">
        <v>128</v>
      </c>
      <c r="D21" t="s">
        <v>404</v>
      </c>
      <c r="E21" t="s">
        <v>116</v>
      </c>
      <c r="F21" t="s">
        <v>1243</v>
      </c>
      <c r="G21" s="42">
        <v>2.7</v>
      </c>
      <c r="H21" s="41">
        <v>-41.1</v>
      </c>
      <c r="I21" s="5"/>
    </row>
    <row r="22" spans="1:9" x14ac:dyDescent="0.2">
      <c r="A22" t="s">
        <v>411</v>
      </c>
      <c r="B22" t="s">
        <v>424</v>
      </c>
      <c r="C22" t="s">
        <v>128</v>
      </c>
      <c r="D22" t="s">
        <v>404</v>
      </c>
      <c r="E22" t="s">
        <v>116</v>
      </c>
      <c r="F22" t="s">
        <v>1242</v>
      </c>
      <c r="G22" s="42">
        <v>2.7</v>
      </c>
      <c r="H22" s="41">
        <v>-44.6</v>
      </c>
      <c r="I22" s="5"/>
    </row>
    <row r="23" spans="1:9" x14ac:dyDescent="0.2">
      <c r="A23" t="s">
        <v>411</v>
      </c>
      <c r="B23" t="s">
        <v>425</v>
      </c>
      <c r="C23" t="s">
        <v>6</v>
      </c>
      <c r="D23" t="s">
        <v>404</v>
      </c>
      <c r="E23" t="s">
        <v>116</v>
      </c>
      <c r="F23" t="s">
        <v>1242</v>
      </c>
      <c r="G23" s="42">
        <v>2.7</v>
      </c>
      <c r="H23" s="41">
        <v>-37.1</v>
      </c>
      <c r="I23" s="5"/>
    </row>
    <row r="24" spans="1:9" x14ac:dyDescent="0.2">
      <c r="A24" t="s">
        <v>411</v>
      </c>
      <c r="B24" t="s">
        <v>426</v>
      </c>
      <c r="C24" t="s">
        <v>128</v>
      </c>
      <c r="D24" t="s">
        <v>404</v>
      </c>
      <c r="E24" t="s">
        <v>116</v>
      </c>
      <c r="F24" t="s">
        <v>1241</v>
      </c>
      <c r="G24" s="42">
        <v>2.7</v>
      </c>
      <c r="H24" s="41">
        <v>-32.9</v>
      </c>
      <c r="I24" s="5"/>
    </row>
    <row r="25" spans="1:9" x14ac:dyDescent="0.2">
      <c r="A25" t="s">
        <v>411</v>
      </c>
      <c r="B25" t="s">
        <v>427</v>
      </c>
      <c r="C25" t="s">
        <v>128</v>
      </c>
      <c r="D25" t="s">
        <v>404</v>
      </c>
      <c r="E25" t="s">
        <v>116</v>
      </c>
      <c r="F25" t="s">
        <v>1242</v>
      </c>
      <c r="G25" s="42">
        <v>2.7</v>
      </c>
      <c r="H25" s="41">
        <v>-47.4</v>
      </c>
      <c r="I25" s="5"/>
    </row>
    <row r="26" spans="1:9" x14ac:dyDescent="0.2">
      <c r="A26" t="s">
        <v>411</v>
      </c>
      <c r="B26" t="s">
        <v>428</v>
      </c>
      <c r="C26" t="s">
        <v>128</v>
      </c>
      <c r="D26" t="s">
        <v>404</v>
      </c>
      <c r="E26" t="s">
        <v>116</v>
      </c>
      <c r="F26" t="s">
        <v>1240</v>
      </c>
      <c r="G26" s="41">
        <v>2.7240000000000002</v>
      </c>
      <c r="H26" s="41">
        <v>-46.5</v>
      </c>
      <c r="I26" s="5"/>
    </row>
    <row r="27" spans="1:9" x14ac:dyDescent="0.2">
      <c r="A27" t="s">
        <v>411</v>
      </c>
      <c r="B27" t="s">
        <v>429</v>
      </c>
      <c r="C27" t="s">
        <v>128</v>
      </c>
      <c r="D27" t="s">
        <v>404</v>
      </c>
      <c r="E27" t="s">
        <v>116</v>
      </c>
      <c r="F27" t="s">
        <v>1243</v>
      </c>
      <c r="G27" s="42">
        <v>2.7</v>
      </c>
      <c r="H27" s="41">
        <v>-44.1</v>
      </c>
      <c r="I27" s="5"/>
    </row>
    <row r="28" spans="1:9" x14ac:dyDescent="0.2">
      <c r="A28" t="s">
        <v>411</v>
      </c>
      <c r="B28" t="s">
        <v>430</v>
      </c>
      <c r="C28" t="s">
        <v>128</v>
      </c>
      <c r="D28" t="s">
        <v>404</v>
      </c>
      <c r="E28" t="s">
        <v>116</v>
      </c>
      <c r="F28" t="s">
        <v>1242</v>
      </c>
      <c r="G28" s="42">
        <v>2.7</v>
      </c>
      <c r="H28" s="41">
        <v>-45.6</v>
      </c>
      <c r="I28" s="5"/>
    </row>
    <row r="29" spans="1:9" x14ac:dyDescent="0.2">
      <c r="A29" t="s">
        <v>431</v>
      </c>
      <c r="B29" t="s">
        <v>145</v>
      </c>
      <c r="C29" t="s">
        <v>129</v>
      </c>
      <c r="D29" t="s">
        <v>404</v>
      </c>
      <c r="E29" t="s">
        <v>137</v>
      </c>
      <c r="G29" s="41">
        <v>2.2000000000000002</v>
      </c>
      <c r="H29" s="41">
        <v>-35</v>
      </c>
      <c r="I29">
        <v>0.14000000000000001</v>
      </c>
    </row>
    <row r="30" spans="1:9" x14ac:dyDescent="0.2">
      <c r="A30" t="s">
        <v>431</v>
      </c>
      <c r="B30" t="s">
        <v>148</v>
      </c>
      <c r="C30" t="s">
        <v>129</v>
      </c>
      <c r="D30" t="s">
        <v>404</v>
      </c>
      <c r="E30" t="s">
        <v>137</v>
      </c>
      <c r="G30" s="41">
        <v>2.2000000000000002</v>
      </c>
      <c r="H30" s="41">
        <v>-32.5</v>
      </c>
      <c r="I30">
        <v>0.2</v>
      </c>
    </row>
    <row r="31" spans="1:9" x14ac:dyDescent="0.2">
      <c r="A31" t="s">
        <v>431</v>
      </c>
      <c r="B31" t="s">
        <v>148</v>
      </c>
      <c r="C31" t="s">
        <v>129</v>
      </c>
      <c r="D31" t="s">
        <v>404</v>
      </c>
      <c r="E31" t="s">
        <v>137</v>
      </c>
      <c r="G31" s="41">
        <v>2.2000000000000002</v>
      </c>
      <c r="H31" s="41">
        <v>-32.5</v>
      </c>
      <c r="I31">
        <v>0.22</v>
      </c>
    </row>
    <row r="32" spans="1:9" x14ac:dyDescent="0.2">
      <c r="A32" t="s">
        <v>431</v>
      </c>
      <c r="B32" t="s">
        <v>171</v>
      </c>
      <c r="C32" t="s">
        <v>128</v>
      </c>
      <c r="D32" t="s">
        <v>404</v>
      </c>
      <c r="E32" t="s">
        <v>163</v>
      </c>
      <c r="G32" s="41">
        <v>2.5</v>
      </c>
      <c r="H32" s="41">
        <v>-35.299999999999997</v>
      </c>
      <c r="I32">
        <v>0.11</v>
      </c>
    </row>
    <row r="33" spans="1:9" x14ac:dyDescent="0.2">
      <c r="A33" t="s">
        <v>431</v>
      </c>
      <c r="B33" t="s">
        <v>197</v>
      </c>
      <c r="C33" t="s">
        <v>196</v>
      </c>
      <c r="D33" t="s">
        <v>404</v>
      </c>
      <c r="E33" t="s">
        <v>163</v>
      </c>
      <c r="G33" s="41">
        <v>2.5</v>
      </c>
      <c r="H33" s="41">
        <v>-41.8</v>
      </c>
      <c r="I33">
        <v>0.14000000000000001</v>
      </c>
    </row>
    <row r="34" spans="1:9" x14ac:dyDescent="0.2">
      <c r="A34" t="s">
        <v>431</v>
      </c>
      <c r="B34" t="s">
        <v>208</v>
      </c>
      <c r="C34" t="s">
        <v>6</v>
      </c>
      <c r="D34" t="s">
        <v>68</v>
      </c>
      <c r="E34" t="s">
        <v>432</v>
      </c>
      <c r="G34" s="41">
        <v>2.6</v>
      </c>
      <c r="H34" s="41">
        <v>-27.2</v>
      </c>
      <c r="I34">
        <v>0.17</v>
      </c>
    </row>
    <row r="35" spans="1:9" x14ac:dyDescent="0.2">
      <c r="A35" t="s">
        <v>431</v>
      </c>
      <c r="B35" t="s">
        <v>208</v>
      </c>
      <c r="C35" t="s">
        <v>6</v>
      </c>
      <c r="D35" t="s">
        <v>68</v>
      </c>
      <c r="E35" t="s">
        <v>203</v>
      </c>
      <c r="G35" s="41">
        <v>2.6</v>
      </c>
      <c r="H35" s="41">
        <v>-27.2</v>
      </c>
      <c r="I35">
        <v>0.17</v>
      </c>
    </row>
    <row r="36" spans="1:9" x14ac:dyDescent="0.2">
      <c r="A36" t="s">
        <v>431</v>
      </c>
      <c r="B36" t="s">
        <v>224</v>
      </c>
      <c r="C36" t="s">
        <v>6</v>
      </c>
      <c r="D36" t="s">
        <v>68</v>
      </c>
      <c r="E36" t="s">
        <v>212</v>
      </c>
      <c r="G36" s="41">
        <v>2.6</v>
      </c>
      <c r="H36" s="41">
        <v>-38.5</v>
      </c>
      <c r="I36">
        <v>0.14000000000000001</v>
      </c>
    </row>
    <row r="37" spans="1:9" x14ac:dyDescent="0.2">
      <c r="A37" t="s">
        <v>431</v>
      </c>
      <c r="B37" t="s">
        <v>249</v>
      </c>
      <c r="C37" t="s">
        <v>6</v>
      </c>
      <c r="D37" t="s">
        <v>245</v>
      </c>
      <c r="E37" t="s">
        <v>433</v>
      </c>
      <c r="G37" s="41">
        <v>2.6</v>
      </c>
      <c r="H37" s="41">
        <v>-33</v>
      </c>
      <c r="I37">
        <v>0.15</v>
      </c>
    </row>
    <row r="38" spans="1:9" x14ac:dyDescent="0.2">
      <c r="A38" t="s">
        <v>431</v>
      </c>
      <c r="B38" t="s">
        <v>249</v>
      </c>
      <c r="C38" t="s">
        <v>6</v>
      </c>
      <c r="D38" t="s">
        <v>245</v>
      </c>
      <c r="E38" t="s">
        <v>244</v>
      </c>
      <c r="G38" s="41">
        <v>2.6</v>
      </c>
      <c r="H38" s="41">
        <v>-33.200000000000003</v>
      </c>
      <c r="I38">
        <v>0.11</v>
      </c>
    </row>
    <row r="39" spans="1:9" x14ac:dyDescent="0.2">
      <c r="A39" t="s">
        <v>431</v>
      </c>
      <c r="B39" t="s">
        <v>241</v>
      </c>
      <c r="C39" t="s">
        <v>129</v>
      </c>
      <c r="D39" t="s">
        <v>68</v>
      </c>
      <c r="E39" t="s">
        <v>240</v>
      </c>
      <c r="G39" s="41">
        <v>2.6</v>
      </c>
      <c r="H39" s="41">
        <v>-31.2</v>
      </c>
      <c r="I39">
        <v>9.8000000000000004E-2</v>
      </c>
    </row>
    <row r="40" spans="1:9" x14ac:dyDescent="0.2">
      <c r="A40" t="s">
        <v>431</v>
      </c>
      <c r="B40" t="s">
        <v>265</v>
      </c>
      <c r="C40" t="s">
        <v>6</v>
      </c>
      <c r="D40" t="s">
        <v>404</v>
      </c>
      <c r="E40" t="s">
        <v>263</v>
      </c>
      <c r="G40" s="41">
        <v>2.8</v>
      </c>
      <c r="H40" s="41">
        <v>-51.2</v>
      </c>
      <c r="I40">
        <v>0.25</v>
      </c>
    </row>
    <row r="41" spans="1:9" x14ac:dyDescent="0.2">
      <c r="A41" t="s">
        <v>431</v>
      </c>
      <c r="B41" t="s">
        <v>268</v>
      </c>
      <c r="C41" t="s">
        <v>128</v>
      </c>
      <c r="D41" t="s">
        <v>404</v>
      </c>
      <c r="E41" t="s">
        <v>263</v>
      </c>
      <c r="G41" s="41">
        <v>2.8</v>
      </c>
      <c r="H41" s="41">
        <v>-41</v>
      </c>
      <c r="I41">
        <v>0.14000000000000001</v>
      </c>
    </row>
    <row r="42" spans="1:9" x14ac:dyDescent="0.2">
      <c r="A42" t="s">
        <v>431</v>
      </c>
      <c r="B42" t="s">
        <v>306</v>
      </c>
      <c r="C42" t="s">
        <v>128</v>
      </c>
      <c r="D42" t="s">
        <v>68</v>
      </c>
      <c r="E42" t="s">
        <v>32</v>
      </c>
      <c r="G42" s="41">
        <v>3</v>
      </c>
      <c r="H42" s="41">
        <v>-27.3</v>
      </c>
      <c r="I42">
        <v>0.11</v>
      </c>
    </row>
    <row r="43" spans="1:9" x14ac:dyDescent="0.2">
      <c r="A43" t="s">
        <v>431</v>
      </c>
      <c r="B43" t="s">
        <v>312</v>
      </c>
      <c r="C43" t="s">
        <v>128</v>
      </c>
      <c r="D43" t="s">
        <v>68</v>
      </c>
      <c r="E43" t="s">
        <v>311</v>
      </c>
      <c r="G43" s="41">
        <v>3.4</v>
      </c>
      <c r="H43" s="41">
        <v>-29.9</v>
      </c>
      <c r="I43">
        <v>9.5000000000000001E-2</v>
      </c>
    </row>
    <row r="44" spans="1:9" x14ac:dyDescent="0.2">
      <c r="A44" t="s">
        <v>431</v>
      </c>
      <c r="B44" t="s">
        <v>312</v>
      </c>
      <c r="C44" t="s">
        <v>128</v>
      </c>
      <c r="D44" t="s">
        <v>68</v>
      </c>
      <c r="E44" t="s">
        <v>311</v>
      </c>
      <c r="G44" s="41">
        <v>3.4</v>
      </c>
      <c r="H44" s="41">
        <v>-30.6</v>
      </c>
      <c r="I44">
        <v>7.8E-2</v>
      </c>
    </row>
    <row r="45" spans="1:9" x14ac:dyDescent="0.2">
      <c r="A45" t="s">
        <v>431</v>
      </c>
      <c r="B45" t="s">
        <v>312</v>
      </c>
      <c r="C45" t="s">
        <v>128</v>
      </c>
      <c r="D45" t="s">
        <v>68</v>
      </c>
      <c r="E45" t="s">
        <v>311</v>
      </c>
      <c r="G45" s="41">
        <v>3.4</v>
      </c>
      <c r="H45" s="41">
        <v>-29.9</v>
      </c>
      <c r="I45">
        <v>8.5000000000000006E-2</v>
      </c>
    </row>
    <row r="46" spans="1:9" x14ac:dyDescent="0.2">
      <c r="A46" t="s">
        <v>431</v>
      </c>
      <c r="B46" t="s">
        <v>319</v>
      </c>
      <c r="C46" t="s">
        <v>6</v>
      </c>
      <c r="D46" t="s">
        <v>318</v>
      </c>
      <c r="E46" t="s">
        <v>90</v>
      </c>
      <c r="G46" s="41">
        <v>3.5</v>
      </c>
      <c r="H46" s="41">
        <v>-34.299999999999997</v>
      </c>
      <c r="I46">
        <v>0.03</v>
      </c>
    </row>
    <row r="47" spans="1:9" x14ac:dyDescent="0.2">
      <c r="A47" t="s">
        <v>431</v>
      </c>
      <c r="B47" t="s">
        <v>323</v>
      </c>
      <c r="C47" t="s">
        <v>6</v>
      </c>
      <c r="D47" t="s">
        <v>318</v>
      </c>
      <c r="E47" t="s">
        <v>90</v>
      </c>
      <c r="G47" s="41">
        <v>3.5</v>
      </c>
      <c r="H47" s="41">
        <v>-35.9</v>
      </c>
      <c r="I47">
        <v>0.17</v>
      </c>
    </row>
    <row r="48" spans="1:9" x14ac:dyDescent="0.2">
      <c r="A48" t="s">
        <v>431</v>
      </c>
      <c r="B48" t="s">
        <v>323</v>
      </c>
      <c r="C48" t="s">
        <v>6</v>
      </c>
      <c r="D48" t="s">
        <v>318</v>
      </c>
      <c r="E48" t="s">
        <v>90</v>
      </c>
      <c r="G48" s="41">
        <v>3.5</v>
      </c>
      <c r="H48" s="41">
        <v>-36.1</v>
      </c>
      <c r="I48">
        <v>0.16</v>
      </c>
    </row>
    <row r="49" spans="1:9" x14ac:dyDescent="0.2">
      <c r="A49" t="s">
        <v>431</v>
      </c>
      <c r="B49" t="s">
        <v>330</v>
      </c>
      <c r="C49" t="s">
        <v>6</v>
      </c>
      <c r="D49" t="s">
        <v>318</v>
      </c>
      <c r="E49" t="s">
        <v>434</v>
      </c>
      <c r="G49" s="41">
        <v>3.5</v>
      </c>
      <c r="H49" s="41">
        <v>-35.200000000000003</v>
      </c>
      <c r="I49">
        <v>0.3</v>
      </c>
    </row>
    <row r="50" spans="1:9" x14ac:dyDescent="0.2">
      <c r="A50" t="s">
        <v>431</v>
      </c>
      <c r="B50" t="s">
        <v>335</v>
      </c>
      <c r="C50" t="s">
        <v>6</v>
      </c>
      <c r="D50" t="s">
        <v>68</v>
      </c>
      <c r="E50" t="s">
        <v>334</v>
      </c>
      <c r="G50" s="41">
        <v>3.5</v>
      </c>
      <c r="H50" s="41">
        <v>-34.299999999999997</v>
      </c>
      <c r="I50">
        <v>0.12</v>
      </c>
    </row>
    <row r="51" spans="1:9" x14ac:dyDescent="0.2">
      <c r="A51" t="s">
        <v>431</v>
      </c>
      <c r="B51" t="s">
        <v>335</v>
      </c>
      <c r="C51" t="s">
        <v>6</v>
      </c>
      <c r="D51" t="s">
        <v>68</v>
      </c>
      <c r="E51" t="s">
        <v>334</v>
      </c>
      <c r="G51" s="41">
        <v>3.5</v>
      </c>
      <c r="H51" s="41">
        <v>-31.7</v>
      </c>
      <c r="I51">
        <v>0.12</v>
      </c>
    </row>
    <row r="52" spans="1:9" x14ac:dyDescent="0.2">
      <c r="A52" t="s">
        <v>431</v>
      </c>
      <c r="B52" t="s">
        <v>340</v>
      </c>
      <c r="C52" t="s">
        <v>6</v>
      </c>
      <c r="D52" t="s">
        <v>68</v>
      </c>
      <c r="E52" t="s">
        <v>334</v>
      </c>
      <c r="G52" s="41">
        <v>3.5</v>
      </c>
      <c r="H52" s="41">
        <v>-29.9</v>
      </c>
      <c r="I52">
        <v>0.13</v>
      </c>
    </row>
    <row r="53" spans="1:9" x14ac:dyDescent="0.2">
      <c r="A53" t="s">
        <v>431</v>
      </c>
      <c r="B53" t="s">
        <v>347</v>
      </c>
      <c r="C53" t="s">
        <v>6</v>
      </c>
      <c r="D53" t="s">
        <v>68</v>
      </c>
      <c r="E53" t="s">
        <v>334</v>
      </c>
      <c r="G53" s="41">
        <v>3.5</v>
      </c>
      <c r="H53" s="41">
        <v>-32</v>
      </c>
      <c r="I53">
        <v>9.6000000000000002E-2</v>
      </c>
    </row>
    <row r="54" spans="1:9" x14ac:dyDescent="0.2">
      <c r="A54" t="s">
        <v>431</v>
      </c>
      <c r="B54" t="s">
        <v>348</v>
      </c>
      <c r="C54" t="s">
        <v>6</v>
      </c>
      <c r="D54" t="s">
        <v>68</v>
      </c>
      <c r="E54" t="s">
        <v>334</v>
      </c>
      <c r="G54" s="41">
        <v>3.5</v>
      </c>
      <c r="H54" s="41">
        <v>-26.6</v>
      </c>
      <c r="I54">
        <v>8.5000000000000006E-2</v>
      </c>
    </row>
    <row r="55" spans="1:9" x14ac:dyDescent="0.2">
      <c r="A55" t="s">
        <v>431</v>
      </c>
      <c r="B55" t="s">
        <v>354</v>
      </c>
      <c r="C55" t="s">
        <v>6</v>
      </c>
      <c r="D55" t="s">
        <v>68</v>
      </c>
      <c r="E55" t="s">
        <v>334</v>
      </c>
      <c r="G55" s="41">
        <v>3.5</v>
      </c>
      <c r="H55" s="41">
        <v>-31.9</v>
      </c>
      <c r="I55">
        <v>0.16</v>
      </c>
    </row>
    <row r="56" spans="1:9" x14ac:dyDescent="0.2">
      <c r="A56" t="s">
        <v>431</v>
      </c>
      <c r="B56" t="s">
        <v>354</v>
      </c>
      <c r="C56" t="s">
        <v>6</v>
      </c>
      <c r="D56" t="s">
        <v>68</v>
      </c>
      <c r="E56" t="s">
        <v>334</v>
      </c>
      <c r="G56" s="41">
        <v>3.5</v>
      </c>
      <c r="H56" s="41">
        <v>-31.9</v>
      </c>
      <c r="I56">
        <v>0.16</v>
      </c>
    </row>
    <row r="57" spans="1:9" x14ac:dyDescent="0.2">
      <c r="A57" t="s">
        <v>431</v>
      </c>
      <c r="B57" t="s">
        <v>356</v>
      </c>
      <c r="C57" t="s">
        <v>128</v>
      </c>
      <c r="D57" t="s">
        <v>68</v>
      </c>
      <c r="E57" t="s">
        <v>334</v>
      </c>
      <c r="G57" s="41">
        <v>3.5</v>
      </c>
      <c r="H57" s="41">
        <v>-15.4</v>
      </c>
      <c r="I57">
        <v>1.9E-2</v>
      </c>
    </row>
    <row r="58" spans="1:9" x14ac:dyDescent="0.2">
      <c r="A58" t="s">
        <v>431</v>
      </c>
      <c r="B58" t="s">
        <v>366</v>
      </c>
      <c r="C58" t="s">
        <v>1276</v>
      </c>
      <c r="D58" t="s">
        <v>368</v>
      </c>
      <c r="E58" t="s">
        <v>435</v>
      </c>
      <c r="G58" s="41">
        <v>3.8</v>
      </c>
      <c r="H58" s="41">
        <v>-10</v>
      </c>
      <c r="I58">
        <v>1.6E-2</v>
      </c>
    </row>
    <row r="59" spans="1:9" x14ac:dyDescent="0.2">
      <c r="A59" t="s">
        <v>431</v>
      </c>
      <c r="B59" t="s">
        <v>436</v>
      </c>
      <c r="C59" t="s">
        <v>364</v>
      </c>
      <c r="D59" t="s">
        <v>368</v>
      </c>
      <c r="E59" t="s">
        <v>437</v>
      </c>
      <c r="G59" s="41">
        <v>3.8</v>
      </c>
      <c r="H59" s="41">
        <v>-13.2</v>
      </c>
      <c r="I59">
        <v>1.2E-2</v>
      </c>
    </row>
    <row r="60" spans="1:9" x14ac:dyDescent="0.2">
      <c r="A60" t="s">
        <v>438</v>
      </c>
      <c r="B60" t="s">
        <v>439</v>
      </c>
      <c r="C60" t="s">
        <v>131</v>
      </c>
      <c r="E60" t="s">
        <v>116</v>
      </c>
      <c r="F60" t="s">
        <v>484</v>
      </c>
      <c r="G60" s="41">
        <v>2.72</v>
      </c>
      <c r="H60" s="41">
        <v>-53.2</v>
      </c>
    </row>
    <row r="61" spans="1:9" x14ac:dyDescent="0.2">
      <c r="A61" t="s">
        <v>438</v>
      </c>
      <c r="B61" t="s">
        <v>440</v>
      </c>
      <c r="C61" t="s">
        <v>131</v>
      </c>
      <c r="E61" t="s">
        <v>116</v>
      </c>
      <c r="F61" t="s">
        <v>484</v>
      </c>
      <c r="G61" s="41">
        <v>2.72</v>
      </c>
      <c r="H61" s="41">
        <v>-49.91</v>
      </c>
    </row>
    <row r="62" spans="1:9" x14ac:dyDescent="0.2">
      <c r="A62" t="s">
        <v>438</v>
      </c>
      <c r="B62" t="s">
        <v>441</v>
      </c>
      <c r="C62" t="s">
        <v>131</v>
      </c>
      <c r="E62" t="s">
        <v>116</v>
      </c>
      <c r="F62" t="s">
        <v>484</v>
      </c>
      <c r="G62" s="41">
        <v>2.72</v>
      </c>
      <c r="H62" s="41">
        <v>-52.07</v>
      </c>
    </row>
    <row r="63" spans="1:9" x14ac:dyDescent="0.2">
      <c r="A63" t="s">
        <v>442</v>
      </c>
      <c r="C63" t="s">
        <v>6</v>
      </c>
      <c r="E63" t="s">
        <v>461</v>
      </c>
      <c r="F63" t="s">
        <v>460</v>
      </c>
      <c r="G63" s="41">
        <v>3.5</v>
      </c>
      <c r="H63" s="43">
        <v>-32.799999999999997</v>
      </c>
    </row>
    <row r="64" spans="1:9" x14ac:dyDescent="0.2">
      <c r="A64" t="s">
        <v>444</v>
      </c>
      <c r="B64" t="s">
        <v>445</v>
      </c>
      <c r="C64" t="s">
        <v>368</v>
      </c>
      <c r="D64" t="s">
        <v>446</v>
      </c>
      <c r="E64" t="s">
        <v>447</v>
      </c>
      <c r="G64" s="41">
        <v>3.8</v>
      </c>
      <c r="H64" s="41">
        <v>-14.3</v>
      </c>
    </row>
    <row r="65" spans="1:8" x14ac:dyDescent="0.2">
      <c r="A65" t="s">
        <v>444</v>
      </c>
      <c r="B65" t="s">
        <v>445</v>
      </c>
      <c r="C65" t="s">
        <v>368</v>
      </c>
      <c r="D65" t="s">
        <v>446</v>
      </c>
      <c r="E65" t="s">
        <v>447</v>
      </c>
      <c r="G65" s="41">
        <v>3.8</v>
      </c>
      <c r="H65" s="41">
        <v>-10.5</v>
      </c>
    </row>
    <row r="66" spans="1:8" x14ac:dyDescent="0.2">
      <c r="A66" t="s">
        <v>444</v>
      </c>
      <c r="B66" t="s">
        <v>445</v>
      </c>
      <c r="C66" t="s">
        <v>368</v>
      </c>
      <c r="D66" t="s">
        <v>446</v>
      </c>
      <c r="E66" t="s">
        <v>447</v>
      </c>
      <c r="G66" s="41">
        <v>3.8</v>
      </c>
      <c r="H66" s="41">
        <v>-9.5</v>
      </c>
    </row>
    <row r="67" spans="1:8" x14ac:dyDescent="0.2">
      <c r="A67" t="s">
        <v>444</v>
      </c>
      <c r="B67" t="s">
        <v>445</v>
      </c>
      <c r="C67" t="s">
        <v>368</v>
      </c>
      <c r="D67" t="s">
        <v>446</v>
      </c>
      <c r="E67" t="s">
        <v>447</v>
      </c>
      <c r="G67" s="41">
        <v>3.8</v>
      </c>
      <c r="H67" s="41">
        <v>-9.6</v>
      </c>
    </row>
    <row r="68" spans="1:8" x14ac:dyDescent="0.2">
      <c r="A68" t="s">
        <v>444</v>
      </c>
      <c r="B68" t="s">
        <v>445</v>
      </c>
      <c r="C68" t="s">
        <v>368</v>
      </c>
      <c r="D68" t="s">
        <v>446</v>
      </c>
      <c r="E68" t="s">
        <v>447</v>
      </c>
      <c r="G68" s="41">
        <v>3.8</v>
      </c>
      <c r="H68" s="41">
        <v>-11.1</v>
      </c>
    </row>
    <row r="69" spans="1:8" x14ac:dyDescent="0.2">
      <c r="A69" t="s">
        <v>444</v>
      </c>
      <c r="B69" t="s">
        <v>445</v>
      </c>
      <c r="C69" t="s">
        <v>368</v>
      </c>
      <c r="D69" t="s">
        <v>446</v>
      </c>
      <c r="E69" t="s">
        <v>447</v>
      </c>
      <c r="G69" s="41">
        <v>3.8</v>
      </c>
      <c r="H69" s="41">
        <v>-6.4</v>
      </c>
    </row>
    <row r="70" spans="1:8" x14ac:dyDescent="0.2">
      <c r="A70" t="s">
        <v>444</v>
      </c>
      <c r="B70" t="s">
        <v>445</v>
      </c>
      <c r="C70" t="s">
        <v>368</v>
      </c>
      <c r="D70" t="s">
        <v>446</v>
      </c>
      <c r="E70" t="s">
        <v>447</v>
      </c>
      <c r="G70" s="41">
        <v>3.8</v>
      </c>
      <c r="H70" s="41">
        <v>-1.9</v>
      </c>
    </row>
    <row r="71" spans="1:8" x14ac:dyDescent="0.2">
      <c r="A71" t="s">
        <v>444</v>
      </c>
      <c r="B71" t="s">
        <v>445</v>
      </c>
      <c r="C71" t="s">
        <v>368</v>
      </c>
      <c r="D71" t="s">
        <v>446</v>
      </c>
      <c r="E71" t="s">
        <v>447</v>
      </c>
      <c r="G71" s="41">
        <v>3.8</v>
      </c>
      <c r="H71" s="41">
        <v>-9.6</v>
      </c>
    </row>
    <row r="72" spans="1:8" x14ac:dyDescent="0.2">
      <c r="A72" t="s">
        <v>444</v>
      </c>
      <c r="B72" t="s">
        <v>448</v>
      </c>
      <c r="C72" t="s">
        <v>368</v>
      </c>
      <c r="D72" t="s">
        <v>368</v>
      </c>
      <c r="E72" t="s">
        <v>447</v>
      </c>
      <c r="G72" s="41">
        <v>3.8</v>
      </c>
      <c r="H72" s="41">
        <v>-2.7</v>
      </c>
    </row>
    <row r="73" spans="1:8" x14ac:dyDescent="0.2">
      <c r="A73" t="s">
        <v>444</v>
      </c>
      <c r="B73" t="s">
        <v>448</v>
      </c>
      <c r="C73" t="s">
        <v>368</v>
      </c>
      <c r="D73" t="s">
        <v>368</v>
      </c>
      <c r="E73" t="s">
        <v>447</v>
      </c>
      <c r="G73" s="41">
        <v>3.8</v>
      </c>
      <c r="H73" s="41">
        <v>-3.1</v>
      </c>
    </row>
    <row r="74" spans="1:8" x14ac:dyDescent="0.2">
      <c r="A74" t="s">
        <v>444</v>
      </c>
      <c r="B74" t="s">
        <v>445</v>
      </c>
      <c r="C74" t="s">
        <v>368</v>
      </c>
      <c r="D74" t="s">
        <v>446</v>
      </c>
      <c r="E74" t="s">
        <v>447</v>
      </c>
      <c r="G74" s="41">
        <v>3.8</v>
      </c>
      <c r="H74" s="41">
        <v>-1.7</v>
      </c>
    </row>
    <row r="75" spans="1:8" x14ac:dyDescent="0.2">
      <c r="A75" t="s">
        <v>444</v>
      </c>
      <c r="B75" t="s">
        <v>449</v>
      </c>
      <c r="C75" t="s">
        <v>368</v>
      </c>
      <c r="D75" t="s">
        <v>368</v>
      </c>
      <c r="E75" t="s">
        <v>447</v>
      </c>
      <c r="G75" s="41">
        <v>3.8</v>
      </c>
      <c r="H75" s="41">
        <v>-5.2</v>
      </c>
    </row>
    <row r="76" spans="1:8" x14ac:dyDescent="0.2">
      <c r="A76" t="s">
        <v>444</v>
      </c>
      <c r="B76" t="s">
        <v>449</v>
      </c>
      <c r="C76" t="s">
        <v>368</v>
      </c>
      <c r="D76" t="s">
        <v>368</v>
      </c>
      <c r="E76" t="s">
        <v>447</v>
      </c>
      <c r="G76" s="41">
        <v>3.8</v>
      </c>
      <c r="H76" s="41">
        <v>-7</v>
      </c>
    </row>
    <row r="77" spans="1:8" x14ac:dyDescent="0.2">
      <c r="A77" t="s">
        <v>444</v>
      </c>
      <c r="B77" t="s">
        <v>449</v>
      </c>
      <c r="C77" t="s">
        <v>368</v>
      </c>
      <c r="D77" t="s">
        <v>368</v>
      </c>
      <c r="E77" t="s">
        <v>447</v>
      </c>
      <c r="G77" s="41">
        <v>3.8</v>
      </c>
      <c r="H77" s="41">
        <v>-6.6</v>
      </c>
    </row>
    <row r="78" spans="1:8" x14ac:dyDescent="0.2">
      <c r="A78" t="s">
        <v>444</v>
      </c>
      <c r="B78" t="s">
        <v>449</v>
      </c>
      <c r="C78" t="s">
        <v>368</v>
      </c>
      <c r="D78" t="s">
        <v>368</v>
      </c>
      <c r="E78" t="s">
        <v>447</v>
      </c>
      <c r="G78" s="41">
        <v>3.8</v>
      </c>
      <c r="H78" s="41">
        <v>-4.5</v>
      </c>
    </row>
    <row r="79" spans="1:8" x14ac:dyDescent="0.2">
      <c r="A79" t="s">
        <v>444</v>
      </c>
      <c r="B79" t="s">
        <v>450</v>
      </c>
      <c r="C79" t="s">
        <v>368</v>
      </c>
      <c r="D79" t="s">
        <v>368</v>
      </c>
      <c r="E79" t="s">
        <v>447</v>
      </c>
      <c r="G79" s="41">
        <v>3.8</v>
      </c>
      <c r="H79" s="41">
        <v>-17.5</v>
      </c>
    </row>
    <row r="80" spans="1:8" x14ac:dyDescent="0.2">
      <c r="A80" t="s">
        <v>444</v>
      </c>
      <c r="B80" t="s">
        <v>450</v>
      </c>
      <c r="C80" t="s">
        <v>368</v>
      </c>
      <c r="D80" t="s">
        <v>368</v>
      </c>
      <c r="E80" t="s">
        <v>447</v>
      </c>
      <c r="G80" s="41">
        <v>3.8</v>
      </c>
      <c r="H80" s="41">
        <v>-14.6</v>
      </c>
    </row>
    <row r="81" spans="1:8" x14ac:dyDescent="0.2">
      <c r="A81" t="s">
        <v>444</v>
      </c>
      <c r="B81" t="s">
        <v>451</v>
      </c>
      <c r="C81" t="s">
        <v>368</v>
      </c>
      <c r="D81" t="s">
        <v>368</v>
      </c>
      <c r="E81" t="s">
        <v>447</v>
      </c>
      <c r="G81" s="41">
        <v>3.8</v>
      </c>
      <c r="H81" s="41">
        <v>-14</v>
      </c>
    </row>
    <row r="82" spans="1:8" x14ac:dyDescent="0.2">
      <c r="A82" t="s">
        <v>444</v>
      </c>
      <c r="B82" t="s">
        <v>450</v>
      </c>
      <c r="C82" t="s">
        <v>368</v>
      </c>
      <c r="D82" t="s">
        <v>368</v>
      </c>
      <c r="E82" t="s">
        <v>447</v>
      </c>
      <c r="G82" s="41">
        <v>3.8</v>
      </c>
      <c r="H82" s="41">
        <v>-16.5</v>
      </c>
    </row>
    <row r="83" spans="1:8" x14ac:dyDescent="0.2">
      <c r="A83" t="s">
        <v>444</v>
      </c>
      <c r="B83" t="s">
        <v>452</v>
      </c>
      <c r="C83" t="s">
        <v>368</v>
      </c>
      <c r="D83" t="s">
        <v>368</v>
      </c>
      <c r="E83" t="s">
        <v>447</v>
      </c>
      <c r="G83" s="41">
        <v>3.8</v>
      </c>
      <c r="H83" s="41">
        <v>-6.9</v>
      </c>
    </row>
    <row r="84" spans="1:8" x14ac:dyDescent="0.2">
      <c r="A84" t="s">
        <v>444</v>
      </c>
      <c r="B84" t="s">
        <v>452</v>
      </c>
      <c r="C84" t="s">
        <v>368</v>
      </c>
      <c r="D84" t="s">
        <v>368</v>
      </c>
      <c r="E84" t="s">
        <v>447</v>
      </c>
      <c r="G84" s="41">
        <v>3.8</v>
      </c>
      <c r="H84" s="41">
        <v>-4.2</v>
      </c>
    </row>
    <row r="85" spans="1:8" x14ac:dyDescent="0.2">
      <c r="A85" t="s">
        <v>444</v>
      </c>
      <c r="B85" t="s">
        <v>452</v>
      </c>
      <c r="C85" t="s">
        <v>368</v>
      </c>
      <c r="D85" t="s">
        <v>368</v>
      </c>
      <c r="E85" t="s">
        <v>447</v>
      </c>
      <c r="G85" s="41">
        <v>3.8</v>
      </c>
      <c r="H85" s="41">
        <v>-6.9</v>
      </c>
    </row>
    <row r="86" spans="1:8" x14ac:dyDescent="0.2">
      <c r="A86" t="s">
        <v>444</v>
      </c>
      <c r="B86" t="s">
        <v>452</v>
      </c>
      <c r="C86" t="s">
        <v>368</v>
      </c>
      <c r="D86" t="s">
        <v>368</v>
      </c>
      <c r="E86" t="s">
        <v>447</v>
      </c>
      <c r="G86" s="41">
        <v>3.8</v>
      </c>
      <c r="H86" s="41">
        <v>-7.4</v>
      </c>
    </row>
    <row r="87" spans="1:8" x14ac:dyDescent="0.2">
      <c r="A87" t="s">
        <v>444</v>
      </c>
      <c r="B87" t="s">
        <v>453</v>
      </c>
      <c r="C87" t="s">
        <v>368</v>
      </c>
      <c r="D87" t="s">
        <v>446</v>
      </c>
      <c r="E87" t="s">
        <v>447</v>
      </c>
      <c r="G87" s="41">
        <v>3.8</v>
      </c>
      <c r="H87" s="41">
        <v>1.8</v>
      </c>
    </row>
    <row r="88" spans="1:8" x14ac:dyDescent="0.2">
      <c r="A88" t="s">
        <v>444</v>
      </c>
      <c r="B88" t="s">
        <v>453</v>
      </c>
      <c r="C88" t="s">
        <v>368</v>
      </c>
      <c r="D88" t="s">
        <v>446</v>
      </c>
      <c r="E88" t="s">
        <v>447</v>
      </c>
      <c r="G88" s="41">
        <v>3.8</v>
      </c>
      <c r="H88" s="41">
        <v>-15.3</v>
      </c>
    </row>
    <row r="89" spans="1:8" x14ac:dyDescent="0.2">
      <c r="A89" t="s">
        <v>444</v>
      </c>
      <c r="B89" t="s">
        <v>453</v>
      </c>
      <c r="C89" t="s">
        <v>368</v>
      </c>
      <c r="D89" t="s">
        <v>446</v>
      </c>
      <c r="E89" t="s">
        <v>447</v>
      </c>
      <c r="G89" s="41">
        <v>3.8</v>
      </c>
      <c r="H89" s="41">
        <v>-17.3</v>
      </c>
    </row>
    <row r="90" spans="1:8" x14ac:dyDescent="0.2">
      <c r="A90" t="s">
        <v>444</v>
      </c>
      <c r="B90" t="s">
        <v>453</v>
      </c>
      <c r="C90" t="s">
        <v>368</v>
      </c>
      <c r="D90" t="s">
        <v>446</v>
      </c>
      <c r="E90" t="s">
        <v>447</v>
      </c>
      <c r="G90" s="41">
        <v>3.8</v>
      </c>
      <c r="H90" s="41">
        <v>-11.5</v>
      </c>
    </row>
    <row r="91" spans="1:8" x14ac:dyDescent="0.2">
      <c r="A91" t="s">
        <v>444</v>
      </c>
      <c r="B91" t="s">
        <v>453</v>
      </c>
      <c r="C91" t="s">
        <v>368</v>
      </c>
      <c r="D91" t="s">
        <v>446</v>
      </c>
      <c r="E91" t="s">
        <v>447</v>
      </c>
      <c r="G91" s="41">
        <v>3.8</v>
      </c>
      <c r="H91" s="41">
        <v>-12.9</v>
      </c>
    </row>
    <row r="92" spans="1:8" x14ac:dyDescent="0.2">
      <c r="A92" t="s">
        <v>444</v>
      </c>
      <c r="B92" t="s">
        <v>453</v>
      </c>
      <c r="C92" t="s">
        <v>368</v>
      </c>
      <c r="D92" t="s">
        <v>446</v>
      </c>
      <c r="E92" t="s">
        <v>447</v>
      </c>
      <c r="G92" s="41">
        <v>3.8</v>
      </c>
      <c r="H92" s="41">
        <v>-0.5</v>
      </c>
    </row>
    <row r="93" spans="1:8" x14ac:dyDescent="0.2">
      <c r="A93" t="s">
        <v>444</v>
      </c>
      <c r="B93" t="s">
        <v>453</v>
      </c>
      <c r="C93" t="s">
        <v>368</v>
      </c>
      <c r="D93" t="s">
        <v>446</v>
      </c>
      <c r="E93" t="s">
        <v>447</v>
      </c>
      <c r="G93" s="41">
        <v>3.8</v>
      </c>
      <c r="H93" s="41">
        <v>-8.3000000000000007</v>
      </c>
    </row>
    <row r="94" spans="1:8" x14ac:dyDescent="0.2">
      <c r="A94" t="s">
        <v>444</v>
      </c>
      <c r="B94" t="s">
        <v>454</v>
      </c>
      <c r="C94" t="s">
        <v>368</v>
      </c>
      <c r="D94" t="s">
        <v>368</v>
      </c>
      <c r="E94" t="s">
        <v>447</v>
      </c>
      <c r="G94" s="41">
        <v>3.8</v>
      </c>
      <c r="H94" s="41">
        <v>-14.5</v>
      </c>
    </row>
    <row r="95" spans="1:8" x14ac:dyDescent="0.2">
      <c r="A95" t="s">
        <v>444</v>
      </c>
      <c r="B95" t="s">
        <v>454</v>
      </c>
      <c r="C95" t="s">
        <v>368</v>
      </c>
      <c r="D95" t="s">
        <v>368</v>
      </c>
      <c r="E95" t="s">
        <v>447</v>
      </c>
      <c r="G95" s="41">
        <v>3.8</v>
      </c>
      <c r="H95" s="41">
        <v>-15.5</v>
      </c>
    </row>
    <row r="96" spans="1:8" x14ac:dyDescent="0.2">
      <c r="A96" t="s">
        <v>444</v>
      </c>
      <c r="B96" t="s">
        <v>455</v>
      </c>
      <c r="C96" t="s">
        <v>368</v>
      </c>
      <c r="D96" t="s">
        <v>368</v>
      </c>
      <c r="E96" t="s">
        <v>447</v>
      </c>
      <c r="G96" s="41">
        <v>3.8</v>
      </c>
      <c r="H96" s="41">
        <v>-12.5</v>
      </c>
    </row>
    <row r="97" spans="1:8" x14ac:dyDescent="0.2">
      <c r="A97" t="s">
        <v>444</v>
      </c>
      <c r="B97" t="s">
        <v>455</v>
      </c>
      <c r="C97" t="s">
        <v>368</v>
      </c>
      <c r="D97" t="s">
        <v>368</v>
      </c>
      <c r="E97" t="s">
        <v>447</v>
      </c>
      <c r="G97" s="41">
        <v>3.8</v>
      </c>
      <c r="H97" s="41">
        <v>-7.6</v>
      </c>
    </row>
    <row r="98" spans="1:8" x14ac:dyDescent="0.2">
      <c r="A98" t="s">
        <v>444</v>
      </c>
      <c r="B98" t="s">
        <v>455</v>
      </c>
      <c r="C98" t="s">
        <v>368</v>
      </c>
      <c r="D98" t="s">
        <v>368</v>
      </c>
      <c r="E98" t="s">
        <v>447</v>
      </c>
      <c r="G98" s="41">
        <v>3.8</v>
      </c>
      <c r="H98" s="41">
        <v>-10.199999999999999</v>
      </c>
    </row>
    <row r="99" spans="1:8" x14ac:dyDescent="0.2">
      <c r="A99" t="s">
        <v>444</v>
      </c>
      <c r="B99" t="s">
        <v>455</v>
      </c>
      <c r="C99" t="s">
        <v>368</v>
      </c>
      <c r="D99" t="s">
        <v>368</v>
      </c>
      <c r="E99" t="s">
        <v>447</v>
      </c>
      <c r="G99" s="41">
        <v>3.8</v>
      </c>
      <c r="H99" s="41">
        <v>-12</v>
      </c>
    </row>
    <row r="100" spans="1:8" x14ac:dyDescent="0.2">
      <c r="A100" t="s">
        <v>444</v>
      </c>
      <c r="B100" t="s">
        <v>455</v>
      </c>
      <c r="C100" t="s">
        <v>368</v>
      </c>
      <c r="D100" t="s">
        <v>368</v>
      </c>
      <c r="E100" t="s">
        <v>447</v>
      </c>
      <c r="G100" s="41">
        <v>3.8</v>
      </c>
      <c r="H100" s="41">
        <v>-15.1</v>
      </c>
    </row>
    <row r="101" spans="1:8" x14ac:dyDescent="0.2">
      <c r="A101" t="s">
        <v>444</v>
      </c>
      <c r="B101" t="s">
        <v>454</v>
      </c>
      <c r="C101" t="s">
        <v>368</v>
      </c>
      <c r="D101" t="s">
        <v>368</v>
      </c>
      <c r="E101" t="s">
        <v>447</v>
      </c>
      <c r="G101" s="41">
        <v>3.8</v>
      </c>
      <c r="H101" s="41">
        <v>-14.4</v>
      </c>
    </row>
    <row r="102" spans="1:8" x14ac:dyDescent="0.2">
      <c r="A102" t="s">
        <v>444</v>
      </c>
      <c r="B102" t="s">
        <v>454</v>
      </c>
      <c r="C102" t="s">
        <v>368</v>
      </c>
      <c r="D102" t="s">
        <v>368</v>
      </c>
      <c r="E102" t="s">
        <v>447</v>
      </c>
      <c r="G102" s="41">
        <v>3.8</v>
      </c>
      <c r="H102" s="41">
        <v>-9.1</v>
      </c>
    </row>
    <row r="103" spans="1:8" x14ac:dyDescent="0.2">
      <c r="A103" t="s">
        <v>444</v>
      </c>
      <c r="B103" t="s">
        <v>456</v>
      </c>
      <c r="C103" t="s">
        <v>368</v>
      </c>
      <c r="D103" t="s">
        <v>368</v>
      </c>
      <c r="E103" t="s">
        <v>447</v>
      </c>
      <c r="G103" s="41">
        <v>3.8</v>
      </c>
      <c r="H103" s="41">
        <v>-13.4</v>
      </c>
    </row>
    <row r="104" spans="1:8" x14ac:dyDescent="0.2">
      <c r="A104" t="s">
        <v>444</v>
      </c>
      <c r="B104" t="s">
        <v>456</v>
      </c>
      <c r="C104" t="s">
        <v>368</v>
      </c>
      <c r="D104" t="s">
        <v>368</v>
      </c>
      <c r="E104" t="s">
        <v>447</v>
      </c>
      <c r="G104" s="41">
        <v>3.8</v>
      </c>
      <c r="H104" s="41">
        <v>-16.100000000000001</v>
      </c>
    </row>
    <row r="105" spans="1:8" x14ac:dyDescent="0.2">
      <c r="A105" t="s">
        <v>444</v>
      </c>
      <c r="B105" t="s">
        <v>456</v>
      </c>
      <c r="C105" t="s">
        <v>368</v>
      </c>
      <c r="D105" t="s">
        <v>368</v>
      </c>
      <c r="E105" t="s">
        <v>447</v>
      </c>
      <c r="G105" s="41">
        <v>3.8</v>
      </c>
      <c r="H105" s="41">
        <v>-10.5</v>
      </c>
    </row>
    <row r="106" spans="1:8" x14ac:dyDescent="0.2">
      <c r="A106" t="s">
        <v>444</v>
      </c>
      <c r="B106" t="s">
        <v>457</v>
      </c>
      <c r="C106" t="s">
        <v>368</v>
      </c>
      <c r="D106" t="s">
        <v>368</v>
      </c>
      <c r="E106" t="s">
        <v>447</v>
      </c>
      <c r="G106" s="41">
        <v>3.8</v>
      </c>
      <c r="H106" s="41">
        <v>-9.6</v>
      </c>
    </row>
    <row r="107" spans="1:8" x14ac:dyDescent="0.2">
      <c r="A107" t="s">
        <v>444</v>
      </c>
      <c r="B107" t="s">
        <v>457</v>
      </c>
      <c r="C107" t="s">
        <v>368</v>
      </c>
      <c r="D107" t="s">
        <v>368</v>
      </c>
      <c r="E107" t="s">
        <v>447</v>
      </c>
      <c r="G107" s="41">
        <v>3.8</v>
      </c>
      <c r="H107" s="41">
        <v>-12.6</v>
      </c>
    </row>
    <row r="108" spans="1:8" x14ac:dyDescent="0.2">
      <c r="A108" t="s">
        <v>444</v>
      </c>
      <c r="B108" t="s">
        <v>457</v>
      </c>
      <c r="C108" t="s">
        <v>368</v>
      </c>
      <c r="D108" t="s">
        <v>368</v>
      </c>
      <c r="E108" t="s">
        <v>447</v>
      </c>
      <c r="G108" s="41">
        <v>3.8</v>
      </c>
      <c r="H108" s="41">
        <v>-9.1999999999999993</v>
      </c>
    </row>
    <row r="109" spans="1:8" x14ac:dyDescent="0.2">
      <c r="A109" t="s">
        <v>66</v>
      </c>
      <c r="B109" t="s">
        <v>467</v>
      </c>
      <c r="C109" t="s">
        <v>1276</v>
      </c>
      <c r="D109" t="s">
        <v>68</v>
      </c>
      <c r="E109" t="s">
        <v>102</v>
      </c>
      <c r="F109" t="s">
        <v>468</v>
      </c>
      <c r="G109" s="41">
        <v>2.8</v>
      </c>
      <c r="H109" s="41">
        <v>-25.9</v>
      </c>
    </row>
    <row r="110" spans="1:8" x14ac:dyDescent="0.2">
      <c r="A110" t="s">
        <v>66</v>
      </c>
      <c r="B110" t="s">
        <v>469</v>
      </c>
      <c r="C110" t="s">
        <v>1276</v>
      </c>
      <c r="D110" t="s">
        <v>68</v>
      </c>
      <c r="E110" t="s">
        <v>102</v>
      </c>
      <c r="F110" t="s">
        <v>468</v>
      </c>
      <c r="G110" s="41">
        <v>2.8</v>
      </c>
      <c r="H110" s="41">
        <v>-22.5</v>
      </c>
    </row>
    <row r="111" spans="1:8" x14ac:dyDescent="0.2">
      <c r="A111" t="s">
        <v>66</v>
      </c>
      <c r="B111" t="s">
        <v>470</v>
      </c>
      <c r="C111" t="s">
        <v>1276</v>
      </c>
      <c r="D111" t="s">
        <v>68</v>
      </c>
      <c r="E111" t="s">
        <v>102</v>
      </c>
      <c r="F111" t="s">
        <v>471</v>
      </c>
      <c r="G111" s="41">
        <v>2.75</v>
      </c>
      <c r="H111" s="41">
        <v>-26.9</v>
      </c>
    </row>
    <row r="112" spans="1:8" x14ac:dyDescent="0.2">
      <c r="A112" t="s">
        <v>66</v>
      </c>
      <c r="B112" t="s">
        <v>472</v>
      </c>
      <c r="C112" t="s">
        <v>1276</v>
      </c>
      <c r="D112" t="s">
        <v>68</v>
      </c>
      <c r="E112" t="s">
        <v>102</v>
      </c>
      <c r="F112" t="s">
        <v>471</v>
      </c>
      <c r="G112" s="41">
        <v>2.75</v>
      </c>
      <c r="H112" s="41">
        <v>-26.9</v>
      </c>
    </row>
    <row r="113" spans="1:12" x14ac:dyDescent="0.2">
      <c r="A113" t="s">
        <v>66</v>
      </c>
      <c r="B113" t="s">
        <v>473</v>
      </c>
      <c r="C113" t="s">
        <v>1276</v>
      </c>
      <c r="D113" t="s">
        <v>68</v>
      </c>
      <c r="E113" t="s">
        <v>102</v>
      </c>
      <c r="F113" t="s">
        <v>468</v>
      </c>
      <c r="G113" s="41">
        <v>2.8</v>
      </c>
      <c r="H113" s="41">
        <v>-24.6</v>
      </c>
    </row>
    <row r="114" spans="1:12" x14ac:dyDescent="0.2">
      <c r="A114" t="s">
        <v>66</v>
      </c>
      <c r="B114" t="s">
        <v>474</v>
      </c>
      <c r="C114" t="s">
        <v>1276</v>
      </c>
      <c r="D114" t="s">
        <v>68</v>
      </c>
      <c r="E114" t="s">
        <v>102</v>
      </c>
      <c r="F114" t="s">
        <v>468</v>
      </c>
      <c r="G114" s="41">
        <v>2.8</v>
      </c>
      <c r="H114" s="41">
        <v>-21</v>
      </c>
    </row>
    <row r="115" spans="1:12" x14ac:dyDescent="0.2">
      <c r="A115" t="s">
        <v>66</v>
      </c>
      <c r="B115" t="s">
        <v>475</v>
      </c>
      <c r="C115" t="s">
        <v>1276</v>
      </c>
      <c r="D115" t="s">
        <v>68</v>
      </c>
      <c r="E115" t="s">
        <v>102</v>
      </c>
      <c r="F115" t="s">
        <v>468</v>
      </c>
      <c r="G115" s="41">
        <v>2.8</v>
      </c>
      <c r="H115" s="41">
        <v>-25.2</v>
      </c>
    </row>
    <row r="116" spans="1:12" x14ac:dyDescent="0.2">
      <c r="A116" t="s">
        <v>66</v>
      </c>
      <c r="B116" t="s">
        <v>476</v>
      </c>
      <c r="C116" t="s">
        <v>1276</v>
      </c>
      <c r="D116" t="s">
        <v>68</v>
      </c>
      <c r="E116" t="s">
        <v>102</v>
      </c>
      <c r="F116" t="s">
        <v>468</v>
      </c>
      <c r="G116" s="41">
        <v>2.8</v>
      </c>
      <c r="H116" s="41">
        <v>-35.5</v>
      </c>
    </row>
    <row r="117" spans="1:12" x14ac:dyDescent="0.2">
      <c r="A117" t="s">
        <v>66</v>
      </c>
      <c r="B117" t="s">
        <v>477</v>
      </c>
      <c r="C117" t="s">
        <v>1276</v>
      </c>
      <c r="D117" t="s">
        <v>68</v>
      </c>
      <c r="E117" t="s">
        <v>102</v>
      </c>
      <c r="F117" t="s">
        <v>468</v>
      </c>
      <c r="G117" s="41">
        <v>2.8</v>
      </c>
      <c r="H117" s="41">
        <v>-38.299999999999997</v>
      </c>
    </row>
    <row r="118" spans="1:12" x14ac:dyDescent="0.2">
      <c r="A118" t="s">
        <v>66</v>
      </c>
      <c r="B118" t="s">
        <v>478</v>
      </c>
      <c r="C118" t="s">
        <v>1276</v>
      </c>
      <c r="D118" t="s">
        <v>68</v>
      </c>
      <c r="E118" t="s">
        <v>102</v>
      </c>
      <c r="F118" t="s">
        <v>479</v>
      </c>
      <c r="G118" s="41">
        <v>2.75</v>
      </c>
      <c r="H118" s="41">
        <v>-43.8</v>
      </c>
    </row>
    <row r="119" spans="1:12" x14ac:dyDescent="0.2">
      <c r="A119" t="s">
        <v>458</v>
      </c>
      <c r="B119" t="s">
        <v>600</v>
      </c>
      <c r="C119" t="s">
        <v>670</v>
      </c>
      <c r="D119" t="s">
        <v>404</v>
      </c>
      <c r="E119" t="s">
        <v>118</v>
      </c>
      <c r="F119" t="s">
        <v>463</v>
      </c>
      <c r="G119" s="41">
        <v>2.5</v>
      </c>
      <c r="H119" s="41">
        <v>-43.6</v>
      </c>
      <c r="L119" t="s">
        <v>669</v>
      </c>
    </row>
    <row r="120" spans="1:12" x14ac:dyDescent="0.2">
      <c r="A120" t="s">
        <v>458</v>
      </c>
      <c r="B120" t="s">
        <v>485</v>
      </c>
      <c r="C120" t="s">
        <v>670</v>
      </c>
      <c r="D120" t="s">
        <v>404</v>
      </c>
      <c r="E120" t="s">
        <v>118</v>
      </c>
      <c r="F120" t="s">
        <v>463</v>
      </c>
      <c r="G120" s="41">
        <v>2.5</v>
      </c>
      <c r="H120" s="41">
        <v>-43.6</v>
      </c>
      <c r="L120" t="s">
        <v>669</v>
      </c>
    </row>
    <row r="121" spans="1:12" x14ac:dyDescent="0.2">
      <c r="A121" t="s">
        <v>458</v>
      </c>
      <c r="B121" s="4" t="s">
        <v>486</v>
      </c>
      <c r="C121" t="s">
        <v>670</v>
      </c>
      <c r="D121" t="s">
        <v>404</v>
      </c>
      <c r="E121" t="s">
        <v>118</v>
      </c>
      <c r="F121" t="s">
        <v>463</v>
      </c>
      <c r="G121" s="41">
        <v>2.5</v>
      </c>
      <c r="H121" s="44">
        <v>-40.4</v>
      </c>
      <c r="L121" t="s">
        <v>669</v>
      </c>
    </row>
    <row r="122" spans="1:12" x14ac:dyDescent="0.2">
      <c r="A122" t="s">
        <v>458</v>
      </c>
      <c r="B122" s="4" t="s">
        <v>487</v>
      </c>
      <c r="C122" t="s">
        <v>670</v>
      </c>
      <c r="D122" t="s">
        <v>404</v>
      </c>
      <c r="E122" t="s">
        <v>118</v>
      </c>
      <c r="F122" t="s">
        <v>463</v>
      </c>
      <c r="G122" s="41">
        <v>2.5</v>
      </c>
      <c r="H122" s="44">
        <v>-43.5</v>
      </c>
      <c r="L122" t="s">
        <v>669</v>
      </c>
    </row>
    <row r="123" spans="1:12" x14ac:dyDescent="0.2">
      <c r="A123" t="s">
        <v>458</v>
      </c>
      <c r="B123" s="4" t="s">
        <v>488</v>
      </c>
      <c r="C123" t="s">
        <v>670</v>
      </c>
      <c r="D123" t="s">
        <v>404</v>
      </c>
      <c r="E123" t="s">
        <v>118</v>
      </c>
      <c r="F123" t="s">
        <v>463</v>
      </c>
      <c r="G123" s="41">
        <v>2.5</v>
      </c>
      <c r="H123" s="44">
        <v>-43.1</v>
      </c>
      <c r="L123" t="s">
        <v>669</v>
      </c>
    </row>
    <row r="124" spans="1:12" x14ac:dyDescent="0.2">
      <c r="A124" t="s">
        <v>458</v>
      </c>
      <c r="B124" s="4" t="s">
        <v>489</v>
      </c>
      <c r="C124" t="s">
        <v>670</v>
      </c>
      <c r="D124" t="s">
        <v>404</v>
      </c>
      <c r="E124" t="s">
        <v>118</v>
      </c>
      <c r="F124" t="s">
        <v>463</v>
      </c>
      <c r="G124" s="41">
        <v>2.5</v>
      </c>
      <c r="H124" s="44">
        <v>-42</v>
      </c>
      <c r="L124" t="s">
        <v>669</v>
      </c>
    </row>
    <row r="125" spans="1:12" x14ac:dyDescent="0.2">
      <c r="A125" t="s">
        <v>458</v>
      </c>
      <c r="B125" s="4" t="s">
        <v>490</v>
      </c>
      <c r="C125" t="s">
        <v>670</v>
      </c>
      <c r="D125" t="s">
        <v>404</v>
      </c>
      <c r="E125" t="s">
        <v>118</v>
      </c>
      <c r="F125" t="s">
        <v>463</v>
      </c>
      <c r="G125" s="41">
        <v>2.5</v>
      </c>
      <c r="H125" s="44">
        <v>-45.5</v>
      </c>
      <c r="L125" t="s">
        <v>669</v>
      </c>
    </row>
    <row r="126" spans="1:12" x14ac:dyDescent="0.2">
      <c r="A126" t="s">
        <v>458</v>
      </c>
      <c r="B126" s="4" t="s">
        <v>491</v>
      </c>
      <c r="C126" t="s">
        <v>670</v>
      </c>
      <c r="D126" t="s">
        <v>404</v>
      </c>
      <c r="E126" t="s">
        <v>118</v>
      </c>
      <c r="F126" t="s">
        <v>463</v>
      </c>
      <c r="G126" s="41">
        <v>2.5</v>
      </c>
      <c r="H126" s="44">
        <v>-45.9</v>
      </c>
      <c r="L126" t="s">
        <v>669</v>
      </c>
    </row>
    <row r="127" spans="1:12" x14ac:dyDescent="0.2">
      <c r="A127" t="s">
        <v>458</v>
      </c>
      <c r="B127" s="4" t="s">
        <v>492</v>
      </c>
      <c r="C127" t="s">
        <v>670</v>
      </c>
      <c r="D127" t="s">
        <v>404</v>
      </c>
      <c r="E127" t="s">
        <v>118</v>
      </c>
      <c r="F127" t="s">
        <v>463</v>
      </c>
      <c r="G127" s="41">
        <v>2.5</v>
      </c>
      <c r="H127" s="44">
        <v>-43.7</v>
      </c>
      <c r="L127" t="s">
        <v>669</v>
      </c>
    </row>
    <row r="128" spans="1:12" x14ac:dyDescent="0.2">
      <c r="A128" t="s">
        <v>458</v>
      </c>
      <c r="B128" s="4" t="s">
        <v>493</v>
      </c>
      <c r="C128" t="s">
        <v>670</v>
      </c>
      <c r="D128" t="s">
        <v>404</v>
      </c>
      <c r="E128" t="s">
        <v>118</v>
      </c>
      <c r="F128" t="s">
        <v>463</v>
      </c>
      <c r="G128" s="41">
        <v>2.5</v>
      </c>
      <c r="H128" s="44">
        <v>-38.299999999999997</v>
      </c>
      <c r="L128" t="s">
        <v>669</v>
      </c>
    </row>
    <row r="129" spans="1:12" x14ac:dyDescent="0.2">
      <c r="A129" t="s">
        <v>458</v>
      </c>
      <c r="B129" s="4" t="s">
        <v>494</v>
      </c>
      <c r="C129" t="s">
        <v>670</v>
      </c>
      <c r="D129" t="s">
        <v>404</v>
      </c>
      <c r="E129" t="s">
        <v>118</v>
      </c>
      <c r="F129" t="s">
        <v>463</v>
      </c>
      <c r="G129" s="41">
        <v>2.5</v>
      </c>
      <c r="H129" s="44">
        <v>-47.4</v>
      </c>
      <c r="L129" t="s">
        <v>669</v>
      </c>
    </row>
    <row r="130" spans="1:12" x14ac:dyDescent="0.2">
      <c r="A130" t="s">
        <v>458</v>
      </c>
      <c r="B130" s="4" t="s">
        <v>495</v>
      </c>
      <c r="C130" t="s">
        <v>670</v>
      </c>
      <c r="D130" t="s">
        <v>404</v>
      </c>
      <c r="E130" t="s">
        <v>118</v>
      </c>
      <c r="F130" t="s">
        <v>463</v>
      </c>
      <c r="G130" s="41">
        <v>2.5</v>
      </c>
      <c r="H130" s="44">
        <v>-50.2</v>
      </c>
      <c r="L130" t="s">
        <v>669</v>
      </c>
    </row>
    <row r="131" spans="1:12" x14ac:dyDescent="0.2">
      <c r="A131" t="s">
        <v>458</v>
      </c>
      <c r="B131" s="4" t="s">
        <v>496</v>
      </c>
      <c r="C131" t="s">
        <v>670</v>
      </c>
      <c r="D131" t="s">
        <v>404</v>
      </c>
      <c r="E131" t="s">
        <v>118</v>
      </c>
      <c r="F131" t="s">
        <v>463</v>
      </c>
      <c r="G131" s="41">
        <v>2.5</v>
      </c>
      <c r="H131" s="44">
        <v>-48</v>
      </c>
      <c r="L131" t="s">
        <v>669</v>
      </c>
    </row>
    <row r="132" spans="1:12" x14ac:dyDescent="0.2">
      <c r="A132" t="s">
        <v>458</v>
      </c>
      <c r="B132" s="4" t="s">
        <v>497</v>
      </c>
      <c r="C132" t="s">
        <v>670</v>
      </c>
      <c r="D132" t="s">
        <v>404</v>
      </c>
      <c r="E132" t="s">
        <v>118</v>
      </c>
      <c r="F132" t="s">
        <v>463</v>
      </c>
      <c r="G132" s="41">
        <v>2.5</v>
      </c>
      <c r="H132" s="44">
        <v>-36.5</v>
      </c>
      <c r="L132" t="s">
        <v>669</v>
      </c>
    </row>
    <row r="133" spans="1:12" x14ac:dyDescent="0.2">
      <c r="A133" t="s">
        <v>458</v>
      </c>
      <c r="B133" s="4" t="s">
        <v>498</v>
      </c>
      <c r="C133" t="s">
        <v>670</v>
      </c>
      <c r="D133" t="s">
        <v>404</v>
      </c>
      <c r="E133" t="s">
        <v>118</v>
      </c>
      <c r="F133" t="s">
        <v>463</v>
      </c>
      <c r="G133" s="41">
        <v>2.5</v>
      </c>
      <c r="H133" s="44">
        <v>-50</v>
      </c>
      <c r="L133" t="s">
        <v>669</v>
      </c>
    </row>
    <row r="134" spans="1:12" x14ac:dyDescent="0.2">
      <c r="A134" t="s">
        <v>458</v>
      </c>
      <c r="B134" s="4" t="s">
        <v>499</v>
      </c>
      <c r="C134" t="s">
        <v>670</v>
      </c>
      <c r="D134" t="s">
        <v>404</v>
      </c>
      <c r="E134" t="s">
        <v>118</v>
      </c>
      <c r="F134" t="s">
        <v>463</v>
      </c>
      <c r="G134" s="41">
        <v>2.5</v>
      </c>
      <c r="H134" s="44">
        <v>-49.6</v>
      </c>
      <c r="L134" t="s">
        <v>669</v>
      </c>
    </row>
    <row r="135" spans="1:12" x14ac:dyDescent="0.2">
      <c r="A135" t="s">
        <v>458</v>
      </c>
      <c r="B135" s="4" t="s">
        <v>500</v>
      </c>
      <c r="C135" t="s">
        <v>670</v>
      </c>
      <c r="D135" t="s">
        <v>404</v>
      </c>
      <c r="E135" t="s">
        <v>118</v>
      </c>
      <c r="F135" t="s">
        <v>463</v>
      </c>
      <c r="G135" s="41">
        <v>2.5</v>
      </c>
      <c r="H135" s="44">
        <v>-46.8</v>
      </c>
      <c r="L135" t="s">
        <v>669</v>
      </c>
    </row>
    <row r="136" spans="1:12" x14ac:dyDescent="0.2">
      <c r="A136" t="s">
        <v>458</v>
      </c>
      <c r="B136" s="4" t="s">
        <v>501</v>
      </c>
      <c r="C136" t="s">
        <v>670</v>
      </c>
      <c r="D136" t="s">
        <v>404</v>
      </c>
      <c r="E136" t="s">
        <v>118</v>
      </c>
      <c r="F136" t="s">
        <v>463</v>
      </c>
      <c r="G136" s="41">
        <v>2.5</v>
      </c>
      <c r="H136" s="44">
        <v>-37.200000000000003</v>
      </c>
      <c r="L136" t="s">
        <v>669</v>
      </c>
    </row>
    <row r="137" spans="1:12" x14ac:dyDescent="0.2">
      <c r="A137" t="s">
        <v>458</v>
      </c>
      <c r="B137" s="4" t="s">
        <v>502</v>
      </c>
      <c r="C137" t="s">
        <v>670</v>
      </c>
      <c r="D137" t="s">
        <v>404</v>
      </c>
      <c r="E137" t="s">
        <v>118</v>
      </c>
      <c r="F137" t="s">
        <v>463</v>
      </c>
      <c r="G137" s="41">
        <v>2.5</v>
      </c>
      <c r="H137" s="44">
        <v>-43.2</v>
      </c>
      <c r="L137" t="s">
        <v>669</v>
      </c>
    </row>
    <row r="138" spans="1:12" x14ac:dyDescent="0.2">
      <c r="A138" t="s">
        <v>458</v>
      </c>
      <c r="B138" s="4" t="s">
        <v>503</v>
      </c>
      <c r="C138" t="s">
        <v>670</v>
      </c>
      <c r="D138" t="s">
        <v>404</v>
      </c>
      <c r="E138" t="s">
        <v>118</v>
      </c>
      <c r="F138" t="s">
        <v>463</v>
      </c>
      <c r="G138" s="41">
        <v>2.5</v>
      </c>
      <c r="H138" s="44">
        <v>-45.1</v>
      </c>
      <c r="L138" t="s">
        <v>669</v>
      </c>
    </row>
    <row r="139" spans="1:12" x14ac:dyDescent="0.2">
      <c r="A139" t="s">
        <v>458</v>
      </c>
      <c r="B139" t="s">
        <v>504</v>
      </c>
      <c r="C139" t="s">
        <v>670</v>
      </c>
      <c r="D139" t="s">
        <v>404</v>
      </c>
      <c r="E139" t="s">
        <v>118</v>
      </c>
      <c r="F139" t="s">
        <v>463</v>
      </c>
      <c r="G139" s="41">
        <v>2.5</v>
      </c>
      <c r="H139" s="44">
        <v>-43.1</v>
      </c>
      <c r="L139" t="s">
        <v>669</v>
      </c>
    </row>
    <row r="140" spans="1:12" x14ac:dyDescent="0.2">
      <c r="A140" t="s">
        <v>458</v>
      </c>
      <c r="B140" t="s">
        <v>505</v>
      </c>
      <c r="C140" t="s">
        <v>670</v>
      </c>
      <c r="D140" t="s">
        <v>404</v>
      </c>
      <c r="E140" t="s">
        <v>118</v>
      </c>
      <c r="F140" t="s">
        <v>463</v>
      </c>
      <c r="G140" s="41">
        <v>2.5</v>
      </c>
      <c r="H140" s="44">
        <v>-42.8</v>
      </c>
      <c r="L140" t="s">
        <v>669</v>
      </c>
    </row>
    <row r="141" spans="1:12" x14ac:dyDescent="0.2">
      <c r="A141" t="s">
        <v>458</v>
      </c>
      <c r="B141" t="s">
        <v>506</v>
      </c>
      <c r="C141" t="s">
        <v>670</v>
      </c>
      <c r="D141" t="s">
        <v>404</v>
      </c>
      <c r="E141" t="s">
        <v>118</v>
      </c>
      <c r="F141" t="s">
        <v>463</v>
      </c>
      <c r="G141" s="41">
        <v>2.5</v>
      </c>
      <c r="H141" s="44">
        <v>-40</v>
      </c>
      <c r="L141" t="s">
        <v>669</v>
      </c>
    </row>
    <row r="142" spans="1:12" x14ac:dyDescent="0.2">
      <c r="A142" t="s">
        <v>458</v>
      </c>
      <c r="B142" t="s">
        <v>507</v>
      </c>
      <c r="C142" t="s">
        <v>670</v>
      </c>
      <c r="D142" t="s">
        <v>404</v>
      </c>
      <c r="E142" t="s">
        <v>118</v>
      </c>
      <c r="F142" t="s">
        <v>463</v>
      </c>
      <c r="G142" s="41">
        <v>2.5</v>
      </c>
      <c r="H142" s="41">
        <v>-39.200000000000003</v>
      </c>
      <c r="L142" t="s">
        <v>669</v>
      </c>
    </row>
    <row r="143" spans="1:12" x14ac:dyDescent="0.2">
      <c r="A143" t="s">
        <v>458</v>
      </c>
      <c r="B143" t="s">
        <v>508</v>
      </c>
      <c r="C143" t="s">
        <v>670</v>
      </c>
      <c r="D143" t="s">
        <v>404</v>
      </c>
      <c r="E143" t="s">
        <v>118</v>
      </c>
      <c r="F143" t="s">
        <v>463</v>
      </c>
      <c r="G143" s="41">
        <v>2.5</v>
      </c>
      <c r="H143" s="44">
        <v>-43.3</v>
      </c>
      <c r="L143" t="s">
        <v>669</v>
      </c>
    </row>
    <row r="144" spans="1:12" x14ac:dyDescent="0.2">
      <c r="A144" t="s">
        <v>458</v>
      </c>
      <c r="B144" t="s">
        <v>509</v>
      </c>
      <c r="C144" t="s">
        <v>670</v>
      </c>
      <c r="D144" t="s">
        <v>404</v>
      </c>
      <c r="E144" t="s">
        <v>118</v>
      </c>
      <c r="F144" t="s">
        <v>463</v>
      </c>
      <c r="G144" s="41">
        <v>2.5</v>
      </c>
      <c r="H144" s="41">
        <v>-48.7</v>
      </c>
      <c r="L144" t="s">
        <v>669</v>
      </c>
    </row>
    <row r="145" spans="1:12" x14ac:dyDescent="0.2">
      <c r="A145" t="s">
        <v>458</v>
      </c>
      <c r="B145" t="s">
        <v>510</v>
      </c>
      <c r="C145" t="s">
        <v>670</v>
      </c>
      <c r="D145" t="s">
        <v>404</v>
      </c>
      <c r="E145" t="s">
        <v>118</v>
      </c>
      <c r="F145" t="s">
        <v>463</v>
      </c>
      <c r="G145" s="41">
        <v>2.5</v>
      </c>
      <c r="H145" s="41">
        <v>-47.9</v>
      </c>
      <c r="L145" t="s">
        <v>669</v>
      </c>
    </row>
    <row r="146" spans="1:12" x14ac:dyDescent="0.2">
      <c r="A146" t="s">
        <v>458</v>
      </c>
      <c r="B146" t="s">
        <v>511</v>
      </c>
      <c r="C146" t="s">
        <v>670</v>
      </c>
      <c r="D146" t="s">
        <v>404</v>
      </c>
      <c r="E146" t="s">
        <v>118</v>
      </c>
      <c r="F146" t="s">
        <v>463</v>
      </c>
      <c r="G146" s="41">
        <v>2.5</v>
      </c>
      <c r="H146" s="41">
        <v>-44.8</v>
      </c>
      <c r="L146" t="s">
        <v>669</v>
      </c>
    </row>
    <row r="147" spans="1:12" x14ac:dyDescent="0.2">
      <c r="A147" t="s">
        <v>458</v>
      </c>
      <c r="B147" t="s">
        <v>512</v>
      </c>
      <c r="C147" t="s">
        <v>670</v>
      </c>
      <c r="D147" t="s">
        <v>404</v>
      </c>
      <c r="E147" t="s">
        <v>118</v>
      </c>
      <c r="F147" t="s">
        <v>463</v>
      </c>
      <c r="G147" s="41">
        <v>2.5</v>
      </c>
      <c r="H147" s="41">
        <v>-43.2</v>
      </c>
      <c r="L147" t="s">
        <v>669</v>
      </c>
    </row>
    <row r="148" spans="1:12" x14ac:dyDescent="0.2">
      <c r="A148" t="s">
        <v>458</v>
      </c>
      <c r="B148" t="s">
        <v>518</v>
      </c>
      <c r="C148" t="s">
        <v>670</v>
      </c>
      <c r="D148" t="s">
        <v>404</v>
      </c>
      <c r="E148" t="s">
        <v>118</v>
      </c>
      <c r="F148" t="s">
        <v>463</v>
      </c>
      <c r="G148" s="41">
        <v>2.5</v>
      </c>
      <c r="H148" s="41">
        <v>-44.1</v>
      </c>
      <c r="L148" t="s">
        <v>669</v>
      </c>
    </row>
    <row r="149" spans="1:12" x14ac:dyDescent="0.2">
      <c r="A149" t="s">
        <v>458</v>
      </c>
      <c r="B149" t="s">
        <v>519</v>
      </c>
      <c r="C149" t="s">
        <v>128</v>
      </c>
      <c r="D149" t="s">
        <v>404</v>
      </c>
      <c r="E149" t="s">
        <v>116</v>
      </c>
      <c r="F149" t="s">
        <v>514</v>
      </c>
      <c r="G149" s="41">
        <v>2.65</v>
      </c>
      <c r="H149" s="41">
        <v>-40.200000000000003</v>
      </c>
      <c r="L149" t="s">
        <v>669</v>
      </c>
    </row>
    <row r="150" spans="1:12" x14ac:dyDescent="0.2">
      <c r="A150" t="s">
        <v>458</v>
      </c>
      <c r="B150" t="s">
        <v>520</v>
      </c>
      <c r="C150" t="s">
        <v>128</v>
      </c>
      <c r="D150" t="s">
        <v>404</v>
      </c>
      <c r="E150" t="s">
        <v>116</v>
      </c>
      <c r="F150" t="s">
        <v>514</v>
      </c>
      <c r="G150" s="41">
        <v>2.65</v>
      </c>
      <c r="H150" s="41">
        <v>-42.1</v>
      </c>
      <c r="L150" t="s">
        <v>669</v>
      </c>
    </row>
    <row r="151" spans="1:12" x14ac:dyDescent="0.2">
      <c r="A151" t="s">
        <v>458</v>
      </c>
      <c r="B151" t="s">
        <v>521</v>
      </c>
      <c r="C151" t="s">
        <v>128</v>
      </c>
      <c r="D151" t="s">
        <v>404</v>
      </c>
      <c r="E151" t="s">
        <v>116</v>
      </c>
      <c r="F151" t="s">
        <v>514</v>
      </c>
      <c r="G151" s="41">
        <v>2.65</v>
      </c>
      <c r="H151" s="41">
        <v>-42.8</v>
      </c>
      <c r="L151" t="s">
        <v>669</v>
      </c>
    </row>
    <row r="152" spans="1:12" x14ac:dyDescent="0.2">
      <c r="A152" t="s">
        <v>458</v>
      </c>
      <c r="B152" t="s">
        <v>522</v>
      </c>
      <c r="C152" t="s">
        <v>128</v>
      </c>
      <c r="D152" t="s">
        <v>404</v>
      </c>
      <c r="E152" t="s">
        <v>116</v>
      </c>
      <c r="F152" t="s">
        <v>514</v>
      </c>
      <c r="G152" s="41">
        <v>2.65</v>
      </c>
      <c r="H152" s="41">
        <v>-44.8</v>
      </c>
      <c r="L152" t="s">
        <v>669</v>
      </c>
    </row>
    <row r="153" spans="1:12" x14ac:dyDescent="0.2">
      <c r="A153" t="s">
        <v>458</v>
      </c>
      <c r="B153" t="s">
        <v>523</v>
      </c>
      <c r="C153" t="s">
        <v>128</v>
      </c>
      <c r="D153" t="s">
        <v>404</v>
      </c>
      <c r="E153" t="s">
        <v>116</v>
      </c>
      <c r="F153" t="s">
        <v>514</v>
      </c>
      <c r="G153" s="41">
        <v>2.65</v>
      </c>
      <c r="H153" s="41">
        <v>-43.4</v>
      </c>
      <c r="L153" t="s">
        <v>669</v>
      </c>
    </row>
    <row r="154" spans="1:12" x14ac:dyDescent="0.2">
      <c r="A154" t="s">
        <v>458</v>
      </c>
      <c r="B154" t="s">
        <v>524</v>
      </c>
      <c r="C154" t="s">
        <v>128</v>
      </c>
      <c r="D154" t="s">
        <v>404</v>
      </c>
      <c r="E154" t="s">
        <v>116</v>
      </c>
      <c r="F154" t="s">
        <v>514</v>
      </c>
      <c r="G154" s="41">
        <v>2.65</v>
      </c>
      <c r="H154" s="41">
        <v>-39.799999999999997</v>
      </c>
      <c r="L154" t="s">
        <v>669</v>
      </c>
    </row>
    <row r="155" spans="1:12" x14ac:dyDescent="0.2">
      <c r="A155" t="s">
        <v>458</v>
      </c>
      <c r="B155" t="s">
        <v>525</v>
      </c>
      <c r="C155" t="s">
        <v>128</v>
      </c>
      <c r="D155" t="s">
        <v>404</v>
      </c>
      <c r="E155" t="s">
        <v>116</v>
      </c>
      <c r="F155" t="s">
        <v>514</v>
      </c>
      <c r="G155" s="41">
        <v>2.65</v>
      </c>
      <c r="H155" s="41">
        <v>-42.6</v>
      </c>
      <c r="L155" t="s">
        <v>669</v>
      </c>
    </row>
    <row r="156" spans="1:12" x14ac:dyDescent="0.2">
      <c r="A156" t="s">
        <v>458</v>
      </c>
      <c r="B156" t="s">
        <v>526</v>
      </c>
      <c r="C156" t="s">
        <v>128</v>
      </c>
      <c r="D156" t="s">
        <v>404</v>
      </c>
      <c r="E156" t="s">
        <v>116</v>
      </c>
      <c r="F156" t="s">
        <v>514</v>
      </c>
      <c r="G156" s="41">
        <v>2.65</v>
      </c>
      <c r="H156" s="41">
        <v>-42.7</v>
      </c>
      <c r="L156" t="s">
        <v>669</v>
      </c>
    </row>
    <row r="157" spans="1:12" x14ac:dyDescent="0.2">
      <c r="A157" t="s">
        <v>458</v>
      </c>
      <c r="B157" t="s">
        <v>527</v>
      </c>
      <c r="C157" t="s">
        <v>128</v>
      </c>
      <c r="D157" t="s">
        <v>404</v>
      </c>
      <c r="E157" t="s">
        <v>116</v>
      </c>
      <c r="F157" t="s">
        <v>514</v>
      </c>
      <c r="G157" s="41">
        <v>2.65</v>
      </c>
      <c r="H157" s="41">
        <v>-42.6</v>
      </c>
      <c r="L157" t="s">
        <v>669</v>
      </c>
    </row>
    <row r="158" spans="1:12" x14ac:dyDescent="0.2">
      <c r="A158" t="s">
        <v>458</v>
      </c>
      <c r="B158" t="s">
        <v>528</v>
      </c>
      <c r="C158" t="s">
        <v>128</v>
      </c>
      <c r="D158" t="s">
        <v>404</v>
      </c>
      <c r="E158" t="s">
        <v>116</v>
      </c>
      <c r="F158" t="s">
        <v>514</v>
      </c>
      <c r="G158" s="41">
        <v>2.65</v>
      </c>
      <c r="H158" s="41">
        <v>-42.8</v>
      </c>
      <c r="L158" t="s">
        <v>669</v>
      </c>
    </row>
    <row r="159" spans="1:12" x14ac:dyDescent="0.2">
      <c r="A159" t="s">
        <v>458</v>
      </c>
      <c r="B159" t="s">
        <v>513</v>
      </c>
      <c r="C159" t="s">
        <v>128</v>
      </c>
      <c r="D159" t="s">
        <v>404</v>
      </c>
      <c r="E159" t="s">
        <v>116</v>
      </c>
      <c r="F159" t="s">
        <v>514</v>
      </c>
      <c r="G159" s="41">
        <v>2.65</v>
      </c>
      <c r="H159" s="41">
        <v>-40.1</v>
      </c>
      <c r="L159" t="s">
        <v>669</v>
      </c>
    </row>
    <row r="160" spans="1:12" x14ac:dyDescent="0.2">
      <c r="A160" t="s">
        <v>458</v>
      </c>
      <c r="B160" t="s">
        <v>515</v>
      </c>
      <c r="C160" t="s">
        <v>128</v>
      </c>
      <c r="D160" t="s">
        <v>404</v>
      </c>
      <c r="E160" t="s">
        <v>116</v>
      </c>
      <c r="F160" t="s">
        <v>514</v>
      </c>
      <c r="G160" s="41">
        <v>2.65</v>
      </c>
      <c r="H160" s="41">
        <v>-42.6</v>
      </c>
      <c r="L160" t="s">
        <v>669</v>
      </c>
    </row>
    <row r="161" spans="1:12" x14ac:dyDescent="0.2">
      <c r="A161" t="s">
        <v>458</v>
      </c>
      <c r="B161" t="s">
        <v>516</v>
      </c>
      <c r="C161" t="s">
        <v>128</v>
      </c>
      <c r="D161" t="s">
        <v>404</v>
      </c>
      <c r="E161" t="s">
        <v>116</v>
      </c>
      <c r="F161" t="s">
        <v>514</v>
      </c>
      <c r="G161" s="41">
        <v>2.65</v>
      </c>
      <c r="H161" s="41">
        <v>-41.6</v>
      </c>
      <c r="L161" t="s">
        <v>669</v>
      </c>
    </row>
    <row r="162" spans="1:12" x14ac:dyDescent="0.2">
      <c r="A162" t="s">
        <v>458</v>
      </c>
      <c r="B162" t="s">
        <v>517</v>
      </c>
      <c r="C162" t="s">
        <v>128</v>
      </c>
      <c r="D162" t="s">
        <v>404</v>
      </c>
      <c r="E162" t="s">
        <v>116</v>
      </c>
      <c r="F162" t="s">
        <v>514</v>
      </c>
      <c r="G162" s="41">
        <v>2.65</v>
      </c>
      <c r="H162" s="41">
        <v>-45.1</v>
      </c>
      <c r="L162" t="s">
        <v>669</v>
      </c>
    </row>
    <row r="163" spans="1:12" x14ac:dyDescent="0.2">
      <c r="A163" t="s">
        <v>458</v>
      </c>
      <c r="B163" t="s">
        <v>529</v>
      </c>
      <c r="C163" t="s">
        <v>128</v>
      </c>
      <c r="D163" t="s">
        <v>404</v>
      </c>
      <c r="E163" t="s">
        <v>116</v>
      </c>
      <c r="F163" t="s">
        <v>514</v>
      </c>
      <c r="G163" s="41">
        <v>2.65</v>
      </c>
      <c r="H163" s="41">
        <v>-43.9</v>
      </c>
      <c r="L163" t="s">
        <v>669</v>
      </c>
    </row>
    <row r="164" spans="1:12" x14ac:dyDescent="0.2">
      <c r="A164" t="s">
        <v>458</v>
      </c>
      <c r="B164" t="s">
        <v>530</v>
      </c>
      <c r="C164" t="s">
        <v>128</v>
      </c>
      <c r="D164" t="s">
        <v>404</v>
      </c>
      <c r="E164" t="s">
        <v>116</v>
      </c>
      <c r="F164" t="s">
        <v>514</v>
      </c>
      <c r="G164" s="41">
        <v>2.65</v>
      </c>
      <c r="H164" s="41">
        <v>-43.2</v>
      </c>
      <c r="L164" t="s">
        <v>669</v>
      </c>
    </row>
    <row r="165" spans="1:12" x14ac:dyDescent="0.2">
      <c r="A165" t="s">
        <v>458</v>
      </c>
      <c r="B165" t="s">
        <v>531</v>
      </c>
      <c r="C165" t="s">
        <v>128</v>
      </c>
      <c r="D165" t="s">
        <v>404</v>
      </c>
      <c r="E165" t="s">
        <v>116</v>
      </c>
      <c r="F165" t="s">
        <v>514</v>
      </c>
      <c r="G165" s="41">
        <v>2.65</v>
      </c>
      <c r="H165" s="41">
        <v>-41.6</v>
      </c>
      <c r="L165" t="s">
        <v>669</v>
      </c>
    </row>
    <row r="166" spans="1:12" x14ac:dyDescent="0.2">
      <c r="A166" t="s">
        <v>458</v>
      </c>
      <c r="B166" t="s">
        <v>532</v>
      </c>
      <c r="C166" t="s">
        <v>128</v>
      </c>
      <c r="D166" t="s">
        <v>404</v>
      </c>
      <c r="E166" t="s">
        <v>116</v>
      </c>
      <c r="F166" t="s">
        <v>514</v>
      </c>
      <c r="G166" s="41">
        <v>2.65</v>
      </c>
      <c r="H166" s="41">
        <v>-41.9</v>
      </c>
      <c r="L166" t="s">
        <v>669</v>
      </c>
    </row>
    <row r="167" spans="1:12" x14ac:dyDescent="0.2">
      <c r="A167" t="s">
        <v>458</v>
      </c>
      <c r="B167" t="s">
        <v>533</v>
      </c>
      <c r="C167" t="s">
        <v>128</v>
      </c>
      <c r="D167" t="s">
        <v>404</v>
      </c>
      <c r="E167" t="s">
        <v>116</v>
      </c>
      <c r="F167" t="s">
        <v>514</v>
      </c>
      <c r="G167" s="41">
        <v>2.65</v>
      </c>
      <c r="H167" s="41">
        <v>-41.2</v>
      </c>
      <c r="L167" t="s">
        <v>669</v>
      </c>
    </row>
    <row r="168" spans="1:12" x14ac:dyDescent="0.2">
      <c r="A168" t="s">
        <v>458</v>
      </c>
      <c r="B168" t="s">
        <v>534</v>
      </c>
      <c r="C168" t="s">
        <v>128</v>
      </c>
      <c r="D168" t="s">
        <v>404</v>
      </c>
      <c r="E168" t="s">
        <v>116</v>
      </c>
      <c r="F168" t="s">
        <v>514</v>
      </c>
      <c r="G168" s="41">
        <v>2.65</v>
      </c>
      <c r="H168" s="41">
        <v>-41.5</v>
      </c>
      <c r="L168" t="s">
        <v>669</v>
      </c>
    </row>
    <row r="169" spans="1:12" x14ac:dyDescent="0.2">
      <c r="A169" t="s">
        <v>458</v>
      </c>
      <c r="B169" t="s">
        <v>535</v>
      </c>
      <c r="C169" t="s">
        <v>128</v>
      </c>
      <c r="D169" t="s">
        <v>404</v>
      </c>
      <c r="E169" t="s">
        <v>116</v>
      </c>
      <c r="F169" t="s">
        <v>514</v>
      </c>
      <c r="G169" s="41">
        <v>2.65</v>
      </c>
      <c r="H169" s="41">
        <v>-42</v>
      </c>
      <c r="L169" t="s">
        <v>669</v>
      </c>
    </row>
    <row r="170" spans="1:12" x14ac:dyDescent="0.2">
      <c r="A170" t="s">
        <v>458</v>
      </c>
      <c r="B170" t="s">
        <v>536</v>
      </c>
      <c r="C170" t="s">
        <v>128</v>
      </c>
      <c r="D170" t="s">
        <v>404</v>
      </c>
      <c r="E170" t="s">
        <v>116</v>
      </c>
      <c r="F170" t="s">
        <v>514</v>
      </c>
      <c r="G170" s="41">
        <v>2.65</v>
      </c>
      <c r="H170" s="41">
        <v>-40.5</v>
      </c>
      <c r="L170" t="s">
        <v>669</v>
      </c>
    </row>
    <row r="171" spans="1:12" x14ac:dyDescent="0.2">
      <c r="A171" t="s">
        <v>458</v>
      </c>
      <c r="B171" t="s">
        <v>537</v>
      </c>
      <c r="C171" t="s">
        <v>128</v>
      </c>
      <c r="D171" t="s">
        <v>404</v>
      </c>
      <c r="E171" t="s">
        <v>116</v>
      </c>
      <c r="F171" t="s">
        <v>514</v>
      </c>
      <c r="G171" s="41">
        <v>2.65</v>
      </c>
      <c r="H171" s="41">
        <v>-41</v>
      </c>
      <c r="L171" t="s">
        <v>669</v>
      </c>
    </row>
    <row r="172" spans="1:12" x14ac:dyDescent="0.2">
      <c r="A172" t="s">
        <v>458</v>
      </c>
      <c r="B172" t="s">
        <v>538</v>
      </c>
      <c r="C172" t="s">
        <v>128</v>
      </c>
      <c r="D172" t="s">
        <v>404</v>
      </c>
      <c r="E172" t="s">
        <v>116</v>
      </c>
      <c r="F172" t="s">
        <v>514</v>
      </c>
      <c r="G172" s="41">
        <v>2.65</v>
      </c>
      <c r="H172" s="41">
        <v>-43</v>
      </c>
      <c r="L172" t="s">
        <v>669</v>
      </c>
    </row>
    <row r="173" spans="1:12" x14ac:dyDescent="0.2">
      <c r="A173" t="s">
        <v>458</v>
      </c>
      <c r="B173" t="s">
        <v>539</v>
      </c>
      <c r="C173" t="s">
        <v>128</v>
      </c>
      <c r="D173" t="s">
        <v>404</v>
      </c>
      <c r="E173" t="s">
        <v>116</v>
      </c>
      <c r="F173" t="s">
        <v>514</v>
      </c>
      <c r="G173" s="41">
        <v>2.65</v>
      </c>
      <c r="H173" s="41">
        <v>-43.4</v>
      </c>
      <c r="L173" t="s">
        <v>669</v>
      </c>
    </row>
    <row r="174" spans="1:12" x14ac:dyDescent="0.2">
      <c r="A174" t="s">
        <v>458</v>
      </c>
      <c r="B174" t="s">
        <v>540</v>
      </c>
      <c r="C174" t="s">
        <v>128</v>
      </c>
      <c r="D174" t="s">
        <v>404</v>
      </c>
      <c r="E174" t="s">
        <v>116</v>
      </c>
      <c r="F174" t="s">
        <v>514</v>
      </c>
      <c r="G174" s="41">
        <v>2.65</v>
      </c>
      <c r="H174" s="41">
        <v>-42.1</v>
      </c>
      <c r="L174" t="s">
        <v>669</v>
      </c>
    </row>
    <row r="175" spans="1:12" x14ac:dyDescent="0.2">
      <c r="A175" t="s">
        <v>458</v>
      </c>
      <c r="B175" t="s">
        <v>541</v>
      </c>
      <c r="C175" t="s">
        <v>128</v>
      </c>
      <c r="D175" t="s">
        <v>404</v>
      </c>
      <c r="E175" t="s">
        <v>116</v>
      </c>
      <c r="F175" t="s">
        <v>514</v>
      </c>
      <c r="G175" s="41">
        <v>2.65</v>
      </c>
      <c r="H175" s="41">
        <v>-42.6</v>
      </c>
      <c r="L175" t="s">
        <v>669</v>
      </c>
    </row>
    <row r="176" spans="1:12" x14ac:dyDescent="0.2">
      <c r="A176" t="s">
        <v>458</v>
      </c>
      <c r="B176" t="s">
        <v>542</v>
      </c>
      <c r="C176" t="s">
        <v>128</v>
      </c>
      <c r="D176" t="s">
        <v>404</v>
      </c>
      <c r="E176" t="s">
        <v>116</v>
      </c>
      <c r="F176" t="s">
        <v>514</v>
      </c>
      <c r="G176" s="41">
        <v>2.65</v>
      </c>
      <c r="H176" s="41">
        <v>-45.4</v>
      </c>
      <c r="L176" t="s">
        <v>669</v>
      </c>
    </row>
    <row r="177" spans="1:12" x14ac:dyDescent="0.2">
      <c r="A177" t="s">
        <v>458</v>
      </c>
      <c r="B177" t="s">
        <v>543</v>
      </c>
      <c r="C177" t="s">
        <v>128</v>
      </c>
      <c r="D177" t="s">
        <v>404</v>
      </c>
      <c r="E177" t="s">
        <v>116</v>
      </c>
      <c r="F177" t="s">
        <v>514</v>
      </c>
      <c r="G177" s="41">
        <v>2.65</v>
      </c>
      <c r="H177" s="41">
        <v>-46.8</v>
      </c>
      <c r="L177" t="s">
        <v>669</v>
      </c>
    </row>
    <row r="178" spans="1:12" x14ac:dyDescent="0.2">
      <c r="A178" t="s">
        <v>458</v>
      </c>
      <c r="B178" t="s">
        <v>544</v>
      </c>
      <c r="C178" t="s">
        <v>128</v>
      </c>
      <c r="D178" t="s">
        <v>404</v>
      </c>
      <c r="E178" t="s">
        <v>116</v>
      </c>
      <c r="F178" t="s">
        <v>514</v>
      </c>
      <c r="G178" s="41">
        <v>2.65</v>
      </c>
      <c r="H178" s="41">
        <v>-46.1</v>
      </c>
      <c r="L178" t="s">
        <v>669</v>
      </c>
    </row>
    <row r="179" spans="1:12" x14ac:dyDescent="0.2">
      <c r="A179" t="s">
        <v>458</v>
      </c>
      <c r="B179" t="s">
        <v>545</v>
      </c>
      <c r="C179" t="s">
        <v>128</v>
      </c>
      <c r="D179" t="s">
        <v>404</v>
      </c>
      <c r="E179" t="s">
        <v>116</v>
      </c>
      <c r="F179" t="s">
        <v>514</v>
      </c>
      <c r="G179" s="41">
        <v>2.65</v>
      </c>
      <c r="H179" s="41">
        <v>-45.2</v>
      </c>
      <c r="L179" t="s">
        <v>669</v>
      </c>
    </row>
    <row r="180" spans="1:12" x14ac:dyDescent="0.2">
      <c r="A180" t="s">
        <v>458</v>
      </c>
      <c r="B180" t="s">
        <v>546</v>
      </c>
      <c r="C180" t="s">
        <v>128</v>
      </c>
      <c r="D180" t="s">
        <v>404</v>
      </c>
      <c r="E180" t="s">
        <v>116</v>
      </c>
      <c r="F180" t="s">
        <v>514</v>
      </c>
      <c r="G180" s="41">
        <v>2.65</v>
      </c>
      <c r="H180" s="41">
        <v>-44.9</v>
      </c>
      <c r="L180" t="s">
        <v>669</v>
      </c>
    </row>
    <row r="181" spans="1:12" x14ac:dyDescent="0.2">
      <c r="A181" t="s">
        <v>458</v>
      </c>
      <c r="B181" t="s">
        <v>547</v>
      </c>
      <c r="C181" t="s">
        <v>128</v>
      </c>
      <c r="D181" t="s">
        <v>404</v>
      </c>
      <c r="E181" t="s">
        <v>116</v>
      </c>
      <c r="F181" t="s">
        <v>514</v>
      </c>
      <c r="G181" s="41">
        <v>2.65</v>
      </c>
      <c r="H181" s="41">
        <v>-43.3</v>
      </c>
      <c r="L181" t="s">
        <v>669</v>
      </c>
    </row>
    <row r="182" spans="1:12" x14ac:dyDescent="0.2">
      <c r="A182" t="s">
        <v>458</v>
      </c>
      <c r="B182" t="s">
        <v>548</v>
      </c>
      <c r="C182" t="s">
        <v>128</v>
      </c>
      <c r="D182" t="s">
        <v>404</v>
      </c>
      <c r="E182" t="s">
        <v>116</v>
      </c>
      <c r="F182" t="s">
        <v>514</v>
      </c>
      <c r="G182" s="41">
        <v>2.65</v>
      </c>
      <c r="H182" s="41">
        <v>-43.1</v>
      </c>
      <c r="L182" t="s">
        <v>669</v>
      </c>
    </row>
    <row r="183" spans="1:12" x14ac:dyDescent="0.2">
      <c r="A183" t="s">
        <v>458</v>
      </c>
      <c r="B183" t="s">
        <v>549</v>
      </c>
      <c r="C183" t="s">
        <v>128</v>
      </c>
      <c r="D183" t="s">
        <v>404</v>
      </c>
      <c r="E183" t="s">
        <v>116</v>
      </c>
      <c r="F183" t="s">
        <v>514</v>
      </c>
      <c r="G183" s="41">
        <v>2.65</v>
      </c>
      <c r="H183" s="41">
        <v>-43.6</v>
      </c>
      <c r="L183" t="s">
        <v>669</v>
      </c>
    </row>
    <row r="184" spans="1:12" x14ac:dyDescent="0.2">
      <c r="A184" t="s">
        <v>458</v>
      </c>
      <c r="B184" t="s">
        <v>550</v>
      </c>
      <c r="C184" t="s">
        <v>128</v>
      </c>
      <c r="D184" t="s">
        <v>404</v>
      </c>
      <c r="E184" t="s">
        <v>116</v>
      </c>
      <c r="F184" t="s">
        <v>514</v>
      </c>
      <c r="G184" s="41">
        <v>2.65</v>
      </c>
      <c r="H184" s="41">
        <v>-44.3</v>
      </c>
      <c r="L184" t="s">
        <v>669</v>
      </c>
    </row>
    <row r="185" spans="1:12" x14ac:dyDescent="0.2">
      <c r="A185" t="s">
        <v>458</v>
      </c>
      <c r="B185" t="s">
        <v>551</v>
      </c>
      <c r="C185" t="s">
        <v>128</v>
      </c>
      <c r="D185" t="s">
        <v>404</v>
      </c>
      <c r="E185" t="s">
        <v>116</v>
      </c>
      <c r="F185" t="s">
        <v>514</v>
      </c>
      <c r="G185" s="41">
        <v>2.65</v>
      </c>
      <c r="H185" s="41">
        <v>-44.6</v>
      </c>
      <c r="L185" t="s">
        <v>669</v>
      </c>
    </row>
    <row r="186" spans="1:12" x14ac:dyDescent="0.2">
      <c r="A186" t="s">
        <v>458</v>
      </c>
      <c r="B186" t="s">
        <v>552</v>
      </c>
      <c r="C186" t="s">
        <v>128</v>
      </c>
      <c r="D186" t="s">
        <v>404</v>
      </c>
      <c r="E186" t="s">
        <v>116</v>
      </c>
      <c r="F186" t="s">
        <v>514</v>
      </c>
      <c r="G186" s="41">
        <v>2.65</v>
      </c>
      <c r="H186" s="41">
        <v>-45.1</v>
      </c>
      <c r="L186" t="s">
        <v>669</v>
      </c>
    </row>
    <row r="187" spans="1:12" x14ac:dyDescent="0.2">
      <c r="A187" t="s">
        <v>458</v>
      </c>
      <c r="B187" t="s">
        <v>553</v>
      </c>
      <c r="C187" t="s">
        <v>128</v>
      </c>
      <c r="D187" t="s">
        <v>404</v>
      </c>
      <c r="E187" t="s">
        <v>116</v>
      </c>
      <c r="F187" t="s">
        <v>514</v>
      </c>
      <c r="G187" s="41">
        <v>2.65</v>
      </c>
      <c r="H187" s="41">
        <v>-44</v>
      </c>
      <c r="L187" t="s">
        <v>669</v>
      </c>
    </row>
    <row r="188" spans="1:12" x14ac:dyDescent="0.2">
      <c r="A188" t="s">
        <v>458</v>
      </c>
      <c r="B188" t="s">
        <v>554</v>
      </c>
      <c r="C188" t="s">
        <v>129</v>
      </c>
      <c r="D188" t="s">
        <v>404</v>
      </c>
      <c r="E188" t="s">
        <v>116</v>
      </c>
      <c r="F188" t="s">
        <v>555</v>
      </c>
      <c r="G188" s="41">
        <v>2.72</v>
      </c>
      <c r="H188" s="41">
        <v>-45.6</v>
      </c>
      <c r="L188">
        <v>2.72</v>
      </c>
    </row>
    <row r="189" spans="1:12" x14ac:dyDescent="0.2">
      <c r="A189" t="s">
        <v>458</v>
      </c>
      <c r="B189" t="s">
        <v>556</v>
      </c>
      <c r="C189" t="s">
        <v>129</v>
      </c>
      <c r="D189" t="s">
        <v>404</v>
      </c>
      <c r="E189" t="s">
        <v>116</v>
      </c>
      <c r="F189" t="s">
        <v>555</v>
      </c>
      <c r="G189" s="41">
        <v>2.72</v>
      </c>
      <c r="H189" s="41">
        <v>-48.7</v>
      </c>
      <c r="L189">
        <v>2.72</v>
      </c>
    </row>
    <row r="190" spans="1:12" x14ac:dyDescent="0.2">
      <c r="A190" t="s">
        <v>458</v>
      </c>
      <c r="B190" t="s">
        <v>557</v>
      </c>
      <c r="C190" t="s">
        <v>129</v>
      </c>
      <c r="D190" t="s">
        <v>404</v>
      </c>
      <c r="E190" t="s">
        <v>116</v>
      </c>
      <c r="F190" t="s">
        <v>555</v>
      </c>
      <c r="G190" s="41">
        <v>2.72</v>
      </c>
      <c r="H190" s="41">
        <v>-43.4</v>
      </c>
      <c r="L190">
        <v>2.72</v>
      </c>
    </row>
    <row r="191" spans="1:12" x14ac:dyDescent="0.2">
      <c r="A191" t="s">
        <v>458</v>
      </c>
      <c r="B191" t="s">
        <v>558</v>
      </c>
      <c r="C191" t="s">
        <v>129</v>
      </c>
      <c r="D191" t="s">
        <v>404</v>
      </c>
      <c r="E191" t="s">
        <v>116</v>
      </c>
      <c r="F191" t="s">
        <v>555</v>
      </c>
      <c r="G191" s="41">
        <v>2.72</v>
      </c>
      <c r="H191" s="41">
        <v>-49.7</v>
      </c>
      <c r="L191">
        <v>2.72</v>
      </c>
    </row>
    <row r="192" spans="1:12" x14ac:dyDescent="0.2">
      <c r="A192" t="s">
        <v>458</v>
      </c>
      <c r="B192" t="s">
        <v>559</v>
      </c>
      <c r="C192" t="s">
        <v>129</v>
      </c>
      <c r="D192" t="s">
        <v>404</v>
      </c>
      <c r="E192" t="s">
        <v>116</v>
      </c>
      <c r="F192" t="s">
        <v>555</v>
      </c>
      <c r="G192" s="41">
        <v>2.72</v>
      </c>
      <c r="H192" s="41">
        <v>-47.1</v>
      </c>
      <c r="L192">
        <v>2.72</v>
      </c>
    </row>
    <row r="193" spans="1:12" x14ac:dyDescent="0.2">
      <c r="A193" t="s">
        <v>458</v>
      </c>
      <c r="B193" t="s">
        <v>560</v>
      </c>
      <c r="C193" t="s">
        <v>129</v>
      </c>
      <c r="D193" t="s">
        <v>404</v>
      </c>
      <c r="E193" t="s">
        <v>116</v>
      </c>
      <c r="F193" t="s">
        <v>555</v>
      </c>
      <c r="G193" s="41">
        <v>2.72</v>
      </c>
      <c r="H193" s="41">
        <v>-46.4</v>
      </c>
      <c r="L193">
        <v>2.72</v>
      </c>
    </row>
    <row r="194" spans="1:12" x14ac:dyDescent="0.2">
      <c r="A194" t="s">
        <v>458</v>
      </c>
      <c r="B194" t="s">
        <v>561</v>
      </c>
      <c r="C194" t="s">
        <v>129</v>
      </c>
      <c r="D194" t="s">
        <v>404</v>
      </c>
      <c r="E194" t="s">
        <v>116</v>
      </c>
      <c r="F194" t="s">
        <v>555</v>
      </c>
      <c r="G194" s="41">
        <v>2.72</v>
      </c>
      <c r="H194" s="41">
        <v>-44.1</v>
      </c>
      <c r="L194">
        <v>2.72</v>
      </c>
    </row>
    <row r="195" spans="1:12" x14ac:dyDescent="0.2">
      <c r="A195" t="s">
        <v>458</v>
      </c>
      <c r="B195" t="s">
        <v>562</v>
      </c>
      <c r="C195" t="s">
        <v>129</v>
      </c>
      <c r="D195" t="s">
        <v>404</v>
      </c>
      <c r="E195" t="s">
        <v>116</v>
      </c>
      <c r="F195" t="s">
        <v>555</v>
      </c>
      <c r="G195" s="41">
        <v>2.72</v>
      </c>
      <c r="H195" s="41">
        <v>-44</v>
      </c>
      <c r="L195">
        <v>2.72</v>
      </c>
    </row>
    <row r="196" spans="1:12" x14ac:dyDescent="0.2">
      <c r="A196" t="s">
        <v>458</v>
      </c>
      <c r="B196" t="s">
        <v>563</v>
      </c>
      <c r="C196" t="s">
        <v>129</v>
      </c>
      <c r="D196" t="s">
        <v>404</v>
      </c>
      <c r="E196" t="s">
        <v>116</v>
      </c>
      <c r="F196" t="s">
        <v>555</v>
      </c>
      <c r="G196" s="41">
        <v>2.72</v>
      </c>
      <c r="H196" s="41">
        <v>-44.2</v>
      </c>
      <c r="L196">
        <v>2.72</v>
      </c>
    </row>
    <row r="197" spans="1:12" x14ac:dyDescent="0.2">
      <c r="A197" t="s">
        <v>458</v>
      </c>
      <c r="B197" t="s">
        <v>564</v>
      </c>
      <c r="C197" t="s">
        <v>129</v>
      </c>
      <c r="D197" t="s">
        <v>404</v>
      </c>
      <c r="E197" t="s">
        <v>116</v>
      </c>
      <c r="F197" t="s">
        <v>555</v>
      </c>
      <c r="G197" s="41">
        <v>2.72</v>
      </c>
      <c r="H197" s="41">
        <v>-45.8</v>
      </c>
      <c r="L197">
        <v>2.72</v>
      </c>
    </row>
    <row r="198" spans="1:12" x14ac:dyDescent="0.2">
      <c r="A198" t="s">
        <v>458</v>
      </c>
      <c r="B198" t="s">
        <v>565</v>
      </c>
      <c r="C198" t="s">
        <v>129</v>
      </c>
      <c r="D198" t="s">
        <v>404</v>
      </c>
      <c r="E198" t="s">
        <v>116</v>
      </c>
      <c r="F198" t="s">
        <v>555</v>
      </c>
      <c r="G198" s="41">
        <v>2.72</v>
      </c>
      <c r="H198" s="41">
        <v>-42.9</v>
      </c>
      <c r="L198">
        <v>2.72</v>
      </c>
    </row>
    <row r="199" spans="1:12" x14ac:dyDescent="0.2">
      <c r="A199" t="s">
        <v>458</v>
      </c>
      <c r="B199" t="s">
        <v>566</v>
      </c>
      <c r="C199" t="s">
        <v>129</v>
      </c>
      <c r="D199" t="s">
        <v>404</v>
      </c>
      <c r="E199" t="s">
        <v>116</v>
      </c>
      <c r="F199" t="s">
        <v>555</v>
      </c>
      <c r="G199" s="41">
        <v>2.72</v>
      </c>
      <c r="H199" s="41">
        <v>-48.6</v>
      </c>
      <c r="L199">
        <v>2.72</v>
      </c>
    </row>
    <row r="200" spans="1:12" x14ac:dyDescent="0.2">
      <c r="A200" t="s">
        <v>458</v>
      </c>
      <c r="B200" t="s">
        <v>567</v>
      </c>
      <c r="C200" t="s">
        <v>129</v>
      </c>
      <c r="D200" t="s">
        <v>404</v>
      </c>
      <c r="E200" t="s">
        <v>116</v>
      </c>
      <c r="F200" t="s">
        <v>555</v>
      </c>
      <c r="G200" s="41">
        <v>2.72</v>
      </c>
      <c r="H200" s="41">
        <v>-45.2</v>
      </c>
      <c r="L200">
        <v>2.72</v>
      </c>
    </row>
    <row r="201" spans="1:12" x14ac:dyDescent="0.2">
      <c r="A201" t="s">
        <v>458</v>
      </c>
      <c r="B201" t="s">
        <v>568</v>
      </c>
      <c r="C201" t="s">
        <v>129</v>
      </c>
      <c r="D201" t="s">
        <v>404</v>
      </c>
      <c r="E201" t="s">
        <v>116</v>
      </c>
      <c r="F201" t="s">
        <v>555</v>
      </c>
      <c r="G201" s="41">
        <v>2.72</v>
      </c>
      <c r="H201" s="41">
        <v>-43.5</v>
      </c>
      <c r="L201">
        <v>2.72</v>
      </c>
    </row>
    <row r="202" spans="1:12" x14ac:dyDescent="0.2">
      <c r="A202" t="s">
        <v>458</v>
      </c>
      <c r="B202" t="s">
        <v>569</v>
      </c>
      <c r="C202" t="s">
        <v>129</v>
      </c>
      <c r="D202" t="s">
        <v>404</v>
      </c>
      <c r="E202" t="s">
        <v>116</v>
      </c>
      <c r="F202" t="s">
        <v>555</v>
      </c>
      <c r="G202" s="41">
        <v>2.72</v>
      </c>
      <c r="H202" s="41">
        <v>-45.7</v>
      </c>
      <c r="L202">
        <v>2.72</v>
      </c>
    </row>
    <row r="203" spans="1:12" x14ac:dyDescent="0.2">
      <c r="A203" t="s">
        <v>458</v>
      </c>
      <c r="B203" t="s">
        <v>570</v>
      </c>
      <c r="C203" t="s">
        <v>129</v>
      </c>
      <c r="D203" t="s">
        <v>404</v>
      </c>
      <c r="E203" t="s">
        <v>116</v>
      </c>
      <c r="F203" t="s">
        <v>555</v>
      </c>
      <c r="G203" s="41">
        <v>2.72</v>
      </c>
      <c r="H203" s="41">
        <v>-44.6</v>
      </c>
      <c r="L203">
        <v>2.72</v>
      </c>
    </row>
    <row r="204" spans="1:12" x14ac:dyDescent="0.2">
      <c r="A204" t="s">
        <v>458</v>
      </c>
      <c r="B204" t="s">
        <v>571</v>
      </c>
      <c r="C204" t="s">
        <v>129</v>
      </c>
      <c r="D204" t="s">
        <v>404</v>
      </c>
      <c r="E204" t="s">
        <v>116</v>
      </c>
      <c r="F204" t="s">
        <v>555</v>
      </c>
      <c r="G204" s="41">
        <v>2.72</v>
      </c>
      <c r="H204" s="41">
        <v>-43.8</v>
      </c>
      <c r="L204">
        <v>2.72</v>
      </c>
    </row>
    <row r="205" spans="1:12" x14ac:dyDescent="0.2">
      <c r="A205" t="s">
        <v>458</v>
      </c>
      <c r="B205" t="s">
        <v>571</v>
      </c>
      <c r="C205" t="s">
        <v>129</v>
      </c>
      <c r="D205" t="s">
        <v>404</v>
      </c>
      <c r="E205" t="s">
        <v>116</v>
      </c>
      <c r="F205" t="s">
        <v>555</v>
      </c>
      <c r="G205" s="41">
        <v>2.72</v>
      </c>
      <c r="H205" s="41">
        <v>-44.7</v>
      </c>
      <c r="L205">
        <v>2.72</v>
      </c>
    </row>
    <row r="206" spans="1:12" x14ac:dyDescent="0.2">
      <c r="A206" t="s">
        <v>458</v>
      </c>
      <c r="B206" t="s">
        <v>572</v>
      </c>
      <c r="C206" t="s">
        <v>129</v>
      </c>
      <c r="D206" t="s">
        <v>404</v>
      </c>
      <c r="E206" t="s">
        <v>116</v>
      </c>
      <c r="F206" t="s">
        <v>555</v>
      </c>
      <c r="G206" s="41">
        <v>2.72</v>
      </c>
      <c r="H206" s="41">
        <v>-46.4</v>
      </c>
      <c r="L206">
        <v>2.72</v>
      </c>
    </row>
    <row r="207" spans="1:12" x14ac:dyDescent="0.2">
      <c r="A207" t="s">
        <v>458</v>
      </c>
      <c r="B207" t="s">
        <v>573</v>
      </c>
      <c r="C207" t="s">
        <v>129</v>
      </c>
      <c r="D207" t="s">
        <v>404</v>
      </c>
      <c r="E207" t="s">
        <v>116</v>
      </c>
      <c r="F207" t="s">
        <v>555</v>
      </c>
      <c r="G207" s="41">
        <v>2.72</v>
      </c>
      <c r="H207" s="41">
        <v>-45.7</v>
      </c>
      <c r="L207">
        <v>2.72</v>
      </c>
    </row>
    <row r="208" spans="1:12" x14ac:dyDescent="0.2">
      <c r="A208" t="s">
        <v>458</v>
      </c>
      <c r="B208" t="s">
        <v>574</v>
      </c>
      <c r="C208" t="s">
        <v>129</v>
      </c>
      <c r="D208" t="s">
        <v>404</v>
      </c>
      <c r="E208" t="s">
        <v>116</v>
      </c>
      <c r="F208" t="s">
        <v>555</v>
      </c>
      <c r="G208" s="41">
        <v>2.72</v>
      </c>
      <c r="H208" s="41">
        <v>-46.3</v>
      </c>
      <c r="L208">
        <v>2.72</v>
      </c>
    </row>
    <row r="209" spans="1:12" x14ac:dyDescent="0.2">
      <c r="A209" t="s">
        <v>458</v>
      </c>
      <c r="B209" t="s">
        <v>575</v>
      </c>
      <c r="C209" t="s">
        <v>129</v>
      </c>
      <c r="D209" t="s">
        <v>404</v>
      </c>
      <c r="E209" t="s">
        <v>116</v>
      </c>
      <c r="F209" t="s">
        <v>555</v>
      </c>
      <c r="G209" s="41">
        <v>2.72</v>
      </c>
      <c r="H209" s="41">
        <v>-47.2</v>
      </c>
      <c r="L209">
        <v>2.72</v>
      </c>
    </row>
    <row r="210" spans="1:12" x14ac:dyDescent="0.2">
      <c r="A210" t="s">
        <v>458</v>
      </c>
      <c r="B210" t="s">
        <v>576</v>
      </c>
      <c r="C210" t="s">
        <v>129</v>
      </c>
      <c r="D210" t="s">
        <v>404</v>
      </c>
      <c r="E210" t="s">
        <v>116</v>
      </c>
      <c r="F210" t="s">
        <v>555</v>
      </c>
      <c r="G210" s="41">
        <v>2.72</v>
      </c>
      <c r="H210" s="41">
        <v>-48.6</v>
      </c>
      <c r="L210">
        <v>2.72</v>
      </c>
    </row>
    <row r="211" spans="1:12" x14ac:dyDescent="0.2">
      <c r="A211" t="s">
        <v>458</v>
      </c>
      <c r="B211" t="s">
        <v>577</v>
      </c>
      <c r="C211" t="s">
        <v>129</v>
      </c>
      <c r="D211" t="s">
        <v>404</v>
      </c>
      <c r="E211" t="s">
        <v>116</v>
      </c>
      <c r="F211" t="s">
        <v>555</v>
      </c>
      <c r="G211" s="41">
        <v>2.72</v>
      </c>
      <c r="H211" s="41">
        <v>-47</v>
      </c>
      <c r="L211">
        <v>2.72</v>
      </c>
    </row>
    <row r="212" spans="1:12" x14ac:dyDescent="0.2">
      <c r="A212" t="s">
        <v>458</v>
      </c>
      <c r="B212" t="s">
        <v>578</v>
      </c>
      <c r="C212" t="s">
        <v>129</v>
      </c>
      <c r="D212" t="s">
        <v>404</v>
      </c>
      <c r="E212" t="s">
        <v>116</v>
      </c>
      <c r="F212" t="s">
        <v>555</v>
      </c>
      <c r="G212" s="41">
        <v>2.72</v>
      </c>
      <c r="H212" s="41">
        <v>-44.7</v>
      </c>
      <c r="L212">
        <v>2.72</v>
      </c>
    </row>
    <row r="213" spans="1:12" x14ac:dyDescent="0.2">
      <c r="A213" t="s">
        <v>458</v>
      </c>
      <c r="B213" t="s">
        <v>579</v>
      </c>
      <c r="C213" t="s">
        <v>129</v>
      </c>
      <c r="D213" t="s">
        <v>404</v>
      </c>
      <c r="E213" t="s">
        <v>116</v>
      </c>
      <c r="F213" t="s">
        <v>555</v>
      </c>
      <c r="G213" s="41">
        <v>2.72</v>
      </c>
      <c r="H213" s="41">
        <v>-47.6</v>
      </c>
      <c r="L213">
        <v>2.72</v>
      </c>
    </row>
    <row r="214" spans="1:12" x14ac:dyDescent="0.2">
      <c r="A214" t="s">
        <v>458</v>
      </c>
      <c r="B214" t="s">
        <v>580</v>
      </c>
      <c r="C214" t="s">
        <v>129</v>
      </c>
      <c r="D214" t="s">
        <v>404</v>
      </c>
      <c r="E214" t="s">
        <v>116</v>
      </c>
      <c r="F214" t="s">
        <v>555</v>
      </c>
      <c r="G214" s="41">
        <v>2.72</v>
      </c>
      <c r="H214" s="41">
        <v>-46.8</v>
      </c>
      <c r="L214">
        <v>2.72</v>
      </c>
    </row>
    <row r="215" spans="1:12" x14ac:dyDescent="0.2">
      <c r="A215" t="s">
        <v>458</v>
      </c>
      <c r="B215" t="s">
        <v>581</v>
      </c>
      <c r="C215" t="s">
        <v>129</v>
      </c>
      <c r="D215" t="s">
        <v>404</v>
      </c>
      <c r="E215" t="s">
        <v>116</v>
      </c>
      <c r="F215" t="s">
        <v>555</v>
      </c>
      <c r="G215" s="41">
        <v>2.72</v>
      </c>
      <c r="H215" s="41">
        <v>-47</v>
      </c>
      <c r="L215">
        <v>2.72</v>
      </c>
    </row>
    <row r="216" spans="1:12" x14ac:dyDescent="0.2">
      <c r="A216" t="s">
        <v>458</v>
      </c>
      <c r="B216" t="s">
        <v>582</v>
      </c>
      <c r="C216" t="s">
        <v>129</v>
      </c>
      <c r="D216" t="s">
        <v>404</v>
      </c>
      <c r="E216" t="s">
        <v>116</v>
      </c>
      <c r="F216" t="s">
        <v>555</v>
      </c>
      <c r="G216" s="41">
        <v>2.72</v>
      </c>
      <c r="H216" s="41">
        <v>-49.1</v>
      </c>
      <c r="L216">
        <v>2.72</v>
      </c>
    </row>
    <row r="217" spans="1:12" x14ac:dyDescent="0.2">
      <c r="A217" t="s">
        <v>458</v>
      </c>
      <c r="B217" t="s">
        <v>583</v>
      </c>
      <c r="C217" t="s">
        <v>129</v>
      </c>
      <c r="D217" t="s">
        <v>404</v>
      </c>
      <c r="E217" t="s">
        <v>116</v>
      </c>
      <c r="F217" t="s">
        <v>555</v>
      </c>
      <c r="G217" s="41">
        <v>2.72</v>
      </c>
      <c r="H217" s="41">
        <v>-46.4</v>
      </c>
      <c r="L217">
        <v>2.72</v>
      </c>
    </row>
    <row r="218" spans="1:12" x14ac:dyDescent="0.2">
      <c r="A218" t="s">
        <v>458</v>
      </c>
      <c r="B218" t="s">
        <v>584</v>
      </c>
      <c r="C218" t="s">
        <v>129</v>
      </c>
      <c r="D218" t="s">
        <v>404</v>
      </c>
      <c r="E218" t="s">
        <v>118</v>
      </c>
      <c r="F218" t="s">
        <v>585</v>
      </c>
      <c r="G218" s="41">
        <f t="shared" ref="G218:G256" si="0">(2.72+2.57)/2</f>
        <v>2.645</v>
      </c>
      <c r="H218" s="41">
        <v>-32.799999999999997</v>
      </c>
      <c r="L218" t="s">
        <v>669</v>
      </c>
    </row>
    <row r="219" spans="1:12" x14ac:dyDescent="0.2">
      <c r="A219" t="s">
        <v>458</v>
      </c>
      <c r="B219" t="s">
        <v>586</v>
      </c>
      <c r="C219" t="s">
        <v>129</v>
      </c>
      <c r="D219" t="s">
        <v>404</v>
      </c>
      <c r="E219" t="s">
        <v>118</v>
      </c>
      <c r="F219" t="s">
        <v>585</v>
      </c>
      <c r="G219" s="41">
        <f t="shared" si="0"/>
        <v>2.645</v>
      </c>
      <c r="H219" s="41">
        <v>-34.299999999999997</v>
      </c>
      <c r="L219" t="s">
        <v>669</v>
      </c>
    </row>
    <row r="220" spans="1:12" x14ac:dyDescent="0.2">
      <c r="A220" t="s">
        <v>458</v>
      </c>
      <c r="B220" t="s">
        <v>587</v>
      </c>
      <c r="C220" t="s">
        <v>129</v>
      </c>
      <c r="D220" t="s">
        <v>404</v>
      </c>
      <c r="E220" t="s">
        <v>118</v>
      </c>
      <c r="F220" t="s">
        <v>585</v>
      </c>
      <c r="G220" s="41">
        <f t="shared" si="0"/>
        <v>2.645</v>
      </c>
      <c r="H220" s="41">
        <v>-29.4</v>
      </c>
      <c r="L220" t="s">
        <v>669</v>
      </c>
    </row>
    <row r="221" spans="1:12" x14ac:dyDescent="0.2">
      <c r="A221" t="s">
        <v>458</v>
      </c>
      <c r="B221" t="s">
        <v>588</v>
      </c>
      <c r="C221" t="s">
        <v>129</v>
      </c>
      <c r="D221" t="s">
        <v>404</v>
      </c>
      <c r="E221" t="s">
        <v>118</v>
      </c>
      <c r="F221" t="s">
        <v>585</v>
      </c>
      <c r="G221" s="41">
        <f t="shared" si="0"/>
        <v>2.645</v>
      </c>
      <c r="H221" s="41">
        <v>-29.5</v>
      </c>
      <c r="L221" t="s">
        <v>669</v>
      </c>
    </row>
    <row r="222" spans="1:12" x14ac:dyDescent="0.2">
      <c r="A222" t="s">
        <v>458</v>
      </c>
      <c r="B222" t="s">
        <v>589</v>
      </c>
      <c r="C222" t="s">
        <v>129</v>
      </c>
      <c r="D222" t="s">
        <v>404</v>
      </c>
      <c r="E222" t="s">
        <v>118</v>
      </c>
      <c r="F222" t="s">
        <v>585</v>
      </c>
      <c r="G222" s="41">
        <f t="shared" si="0"/>
        <v>2.645</v>
      </c>
      <c r="H222" s="41">
        <v>-28.9</v>
      </c>
      <c r="L222" t="s">
        <v>669</v>
      </c>
    </row>
    <row r="223" spans="1:12" x14ac:dyDescent="0.2">
      <c r="A223" t="s">
        <v>458</v>
      </c>
      <c r="B223" t="s">
        <v>590</v>
      </c>
      <c r="C223" t="s">
        <v>129</v>
      </c>
      <c r="D223" t="s">
        <v>404</v>
      </c>
      <c r="E223" t="s">
        <v>118</v>
      </c>
      <c r="F223" t="s">
        <v>585</v>
      </c>
      <c r="G223" s="41">
        <f t="shared" si="0"/>
        <v>2.645</v>
      </c>
      <c r="H223" s="41">
        <v>-29.1</v>
      </c>
      <c r="L223" t="s">
        <v>669</v>
      </c>
    </row>
    <row r="224" spans="1:12" x14ac:dyDescent="0.2">
      <c r="A224" t="s">
        <v>458</v>
      </c>
      <c r="B224" t="s">
        <v>591</v>
      </c>
      <c r="C224" t="s">
        <v>129</v>
      </c>
      <c r="D224" t="s">
        <v>404</v>
      </c>
      <c r="E224" t="s">
        <v>118</v>
      </c>
      <c r="F224" t="s">
        <v>585</v>
      </c>
      <c r="G224" s="41">
        <f t="shared" si="0"/>
        <v>2.645</v>
      </c>
      <c r="H224" s="41">
        <v>-30.4</v>
      </c>
      <c r="L224" t="s">
        <v>669</v>
      </c>
    </row>
    <row r="225" spans="1:12" x14ac:dyDescent="0.2">
      <c r="A225" t="s">
        <v>458</v>
      </c>
      <c r="B225" t="s">
        <v>592</v>
      </c>
      <c r="C225" t="s">
        <v>129</v>
      </c>
      <c r="D225" t="s">
        <v>404</v>
      </c>
      <c r="E225" t="s">
        <v>118</v>
      </c>
      <c r="F225" t="s">
        <v>585</v>
      </c>
      <c r="G225" s="41">
        <f t="shared" si="0"/>
        <v>2.645</v>
      </c>
      <c r="H225" s="41">
        <v>-27.6</v>
      </c>
      <c r="L225" t="s">
        <v>669</v>
      </c>
    </row>
    <row r="226" spans="1:12" x14ac:dyDescent="0.2">
      <c r="A226" t="s">
        <v>458</v>
      </c>
      <c r="B226" t="s">
        <v>593</v>
      </c>
      <c r="C226" t="s">
        <v>129</v>
      </c>
      <c r="D226" t="s">
        <v>404</v>
      </c>
      <c r="E226" t="s">
        <v>118</v>
      </c>
      <c r="F226" t="s">
        <v>585</v>
      </c>
      <c r="G226" s="41">
        <f t="shared" si="0"/>
        <v>2.645</v>
      </c>
      <c r="H226" s="41">
        <v>-40.799999999999997</v>
      </c>
      <c r="L226" t="s">
        <v>669</v>
      </c>
    </row>
    <row r="227" spans="1:12" x14ac:dyDescent="0.2">
      <c r="A227" t="s">
        <v>458</v>
      </c>
      <c r="B227" t="s">
        <v>594</v>
      </c>
      <c r="C227" t="s">
        <v>129</v>
      </c>
      <c r="D227" t="s">
        <v>404</v>
      </c>
      <c r="E227" t="s">
        <v>118</v>
      </c>
      <c r="F227" t="s">
        <v>585</v>
      </c>
      <c r="G227" s="41">
        <f t="shared" si="0"/>
        <v>2.645</v>
      </c>
      <c r="H227" s="41">
        <v>-29</v>
      </c>
      <c r="L227" t="s">
        <v>669</v>
      </c>
    </row>
    <row r="228" spans="1:12" x14ac:dyDescent="0.2">
      <c r="A228" t="s">
        <v>458</v>
      </c>
      <c r="B228" t="s">
        <v>595</v>
      </c>
      <c r="C228" t="s">
        <v>129</v>
      </c>
      <c r="D228" t="s">
        <v>404</v>
      </c>
      <c r="E228" t="s">
        <v>118</v>
      </c>
      <c r="F228" t="s">
        <v>585</v>
      </c>
      <c r="G228" s="41">
        <f t="shared" si="0"/>
        <v>2.645</v>
      </c>
      <c r="H228" s="41">
        <v>-29.2</v>
      </c>
      <c r="L228" t="s">
        <v>669</v>
      </c>
    </row>
    <row r="229" spans="1:12" x14ac:dyDescent="0.2">
      <c r="A229" t="s">
        <v>458</v>
      </c>
      <c r="B229" t="s">
        <v>596</v>
      </c>
      <c r="C229" t="s">
        <v>129</v>
      </c>
      <c r="D229" t="s">
        <v>404</v>
      </c>
      <c r="E229" t="s">
        <v>118</v>
      </c>
      <c r="F229" t="s">
        <v>585</v>
      </c>
      <c r="G229" s="41">
        <f t="shared" si="0"/>
        <v>2.645</v>
      </c>
      <c r="H229" s="41">
        <v>-39.1</v>
      </c>
      <c r="L229" t="s">
        <v>669</v>
      </c>
    </row>
    <row r="230" spans="1:12" x14ac:dyDescent="0.2">
      <c r="A230" t="s">
        <v>458</v>
      </c>
      <c r="B230" t="s">
        <v>597</v>
      </c>
      <c r="C230" t="s">
        <v>129</v>
      </c>
      <c r="D230" t="s">
        <v>404</v>
      </c>
      <c r="E230" t="s">
        <v>118</v>
      </c>
      <c r="F230" t="s">
        <v>585</v>
      </c>
      <c r="G230" s="41">
        <f t="shared" si="0"/>
        <v>2.645</v>
      </c>
      <c r="H230" s="41">
        <v>-29.1</v>
      </c>
      <c r="L230" t="s">
        <v>669</v>
      </c>
    </row>
    <row r="231" spans="1:12" x14ac:dyDescent="0.2">
      <c r="A231" t="s">
        <v>458</v>
      </c>
      <c r="B231" t="s">
        <v>598</v>
      </c>
      <c r="C231" t="s">
        <v>129</v>
      </c>
      <c r="D231" t="s">
        <v>404</v>
      </c>
      <c r="E231" t="s">
        <v>118</v>
      </c>
      <c r="F231" t="s">
        <v>585</v>
      </c>
      <c r="G231" s="41">
        <f t="shared" si="0"/>
        <v>2.645</v>
      </c>
      <c r="H231" s="41">
        <v>-28.7</v>
      </c>
      <c r="L231" t="s">
        <v>669</v>
      </c>
    </row>
    <row r="232" spans="1:12" x14ac:dyDescent="0.2">
      <c r="A232" t="s">
        <v>458</v>
      </c>
      <c r="B232" t="s">
        <v>599</v>
      </c>
      <c r="C232" t="s">
        <v>129</v>
      </c>
      <c r="D232" t="s">
        <v>404</v>
      </c>
      <c r="E232" t="s">
        <v>118</v>
      </c>
      <c r="F232" t="s">
        <v>585</v>
      </c>
      <c r="G232" s="41">
        <f t="shared" si="0"/>
        <v>2.645</v>
      </c>
      <c r="H232" s="41">
        <v>-27.6</v>
      </c>
      <c r="L232" t="s">
        <v>669</v>
      </c>
    </row>
    <row r="233" spans="1:12" x14ac:dyDescent="0.2">
      <c r="A233" t="s">
        <v>458</v>
      </c>
      <c r="B233" t="s">
        <v>600</v>
      </c>
      <c r="C233" t="s">
        <v>129</v>
      </c>
      <c r="D233" t="s">
        <v>404</v>
      </c>
      <c r="E233" t="s">
        <v>118</v>
      </c>
      <c r="F233" t="s">
        <v>585</v>
      </c>
      <c r="G233" s="41">
        <f t="shared" si="0"/>
        <v>2.645</v>
      </c>
      <c r="H233" s="41">
        <v>-27.8</v>
      </c>
      <c r="L233" t="s">
        <v>669</v>
      </c>
    </row>
    <row r="234" spans="1:12" x14ac:dyDescent="0.2">
      <c r="A234" t="s">
        <v>458</v>
      </c>
      <c r="B234" t="s">
        <v>601</v>
      </c>
      <c r="C234" t="s">
        <v>129</v>
      </c>
      <c r="D234" t="s">
        <v>404</v>
      </c>
      <c r="E234" t="s">
        <v>118</v>
      </c>
      <c r="F234" t="s">
        <v>585</v>
      </c>
      <c r="G234" s="41">
        <f t="shared" si="0"/>
        <v>2.645</v>
      </c>
      <c r="H234" s="41">
        <v>-30.1</v>
      </c>
      <c r="L234" t="s">
        <v>669</v>
      </c>
    </row>
    <row r="235" spans="1:12" x14ac:dyDescent="0.2">
      <c r="A235" t="s">
        <v>458</v>
      </c>
      <c r="B235" t="s">
        <v>602</v>
      </c>
      <c r="C235" t="s">
        <v>129</v>
      </c>
      <c r="D235" t="s">
        <v>404</v>
      </c>
      <c r="E235" t="s">
        <v>118</v>
      </c>
      <c r="F235" t="s">
        <v>585</v>
      </c>
      <c r="G235" s="41">
        <f t="shared" si="0"/>
        <v>2.645</v>
      </c>
      <c r="H235" s="41">
        <v>-30.1</v>
      </c>
      <c r="L235" t="s">
        <v>669</v>
      </c>
    </row>
    <row r="236" spans="1:12" x14ac:dyDescent="0.2">
      <c r="A236" t="s">
        <v>458</v>
      </c>
      <c r="B236" t="s">
        <v>603</v>
      </c>
      <c r="C236" t="s">
        <v>129</v>
      </c>
      <c r="D236" t="s">
        <v>404</v>
      </c>
      <c r="E236" t="s">
        <v>118</v>
      </c>
      <c r="F236" t="s">
        <v>585</v>
      </c>
      <c r="G236" s="41">
        <f t="shared" si="0"/>
        <v>2.645</v>
      </c>
      <c r="H236" s="41">
        <v>-27.7</v>
      </c>
      <c r="L236" t="s">
        <v>669</v>
      </c>
    </row>
    <row r="237" spans="1:12" x14ac:dyDescent="0.2">
      <c r="A237" t="s">
        <v>458</v>
      </c>
      <c r="B237" t="s">
        <v>604</v>
      </c>
      <c r="C237" t="s">
        <v>129</v>
      </c>
      <c r="D237" t="s">
        <v>404</v>
      </c>
      <c r="E237" t="s">
        <v>118</v>
      </c>
      <c r="F237" t="s">
        <v>585</v>
      </c>
      <c r="G237" s="41">
        <f t="shared" si="0"/>
        <v>2.645</v>
      </c>
      <c r="H237" s="41">
        <v>-27.9</v>
      </c>
      <c r="L237" t="s">
        <v>669</v>
      </c>
    </row>
    <row r="238" spans="1:12" x14ac:dyDescent="0.2">
      <c r="A238" t="s">
        <v>458</v>
      </c>
      <c r="B238" t="s">
        <v>605</v>
      </c>
      <c r="C238" t="s">
        <v>129</v>
      </c>
      <c r="D238" t="s">
        <v>404</v>
      </c>
      <c r="E238" t="s">
        <v>118</v>
      </c>
      <c r="F238" t="s">
        <v>585</v>
      </c>
      <c r="G238" s="41">
        <f t="shared" si="0"/>
        <v>2.645</v>
      </c>
      <c r="H238" s="41">
        <v>-30</v>
      </c>
      <c r="L238" t="s">
        <v>669</v>
      </c>
    </row>
    <row r="239" spans="1:12" x14ac:dyDescent="0.2">
      <c r="A239" t="s">
        <v>458</v>
      </c>
      <c r="B239" t="s">
        <v>606</v>
      </c>
      <c r="C239" t="s">
        <v>129</v>
      </c>
      <c r="D239" t="s">
        <v>404</v>
      </c>
      <c r="E239" t="s">
        <v>118</v>
      </c>
      <c r="F239" t="s">
        <v>585</v>
      </c>
      <c r="G239" s="41">
        <f t="shared" si="0"/>
        <v>2.645</v>
      </c>
      <c r="H239" s="41">
        <v>-30.4</v>
      </c>
      <c r="L239" t="s">
        <v>669</v>
      </c>
    </row>
    <row r="240" spans="1:12" x14ac:dyDescent="0.2">
      <c r="A240" t="s">
        <v>458</v>
      </c>
      <c r="B240" t="s">
        <v>607</v>
      </c>
      <c r="C240" t="s">
        <v>129</v>
      </c>
      <c r="D240" t="s">
        <v>404</v>
      </c>
      <c r="E240" t="s">
        <v>118</v>
      </c>
      <c r="F240" t="s">
        <v>585</v>
      </c>
      <c r="G240" s="41">
        <f t="shared" si="0"/>
        <v>2.645</v>
      </c>
      <c r="H240" s="41">
        <v>-28.4</v>
      </c>
      <c r="L240" t="s">
        <v>669</v>
      </c>
    </row>
    <row r="241" spans="1:12" x14ac:dyDescent="0.2">
      <c r="A241" t="s">
        <v>458</v>
      </c>
      <c r="B241" t="s">
        <v>608</v>
      </c>
      <c r="C241" t="s">
        <v>129</v>
      </c>
      <c r="D241" t="s">
        <v>404</v>
      </c>
      <c r="E241" t="s">
        <v>118</v>
      </c>
      <c r="F241" t="s">
        <v>585</v>
      </c>
      <c r="G241" s="41">
        <f t="shared" si="0"/>
        <v>2.645</v>
      </c>
      <c r="H241" s="41">
        <v>-30.3</v>
      </c>
      <c r="L241" t="s">
        <v>669</v>
      </c>
    </row>
    <row r="242" spans="1:12" x14ac:dyDescent="0.2">
      <c r="A242" t="s">
        <v>458</v>
      </c>
      <c r="B242" t="s">
        <v>609</v>
      </c>
      <c r="C242" t="s">
        <v>129</v>
      </c>
      <c r="D242" t="s">
        <v>404</v>
      </c>
      <c r="E242" t="s">
        <v>118</v>
      </c>
      <c r="F242" t="s">
        <v>585</v>
      </c>
      <c r="G242" s="41">
        <f t="shared" si="0"/>
        <v>2.645</v>
      </c>
      <c r="H242" s="41">
        <v>-29.93</v>
      </c>
      <c r="L242" t="s">
        <v>669</v>
      </c>
    </row>
    <row r="243" spans="1:12" x14ac:dyDescent="0.2">
      <c r="A243" t="s">
        <v>458</v>
      </c>
      <c r="B243" t="s">
        <v>610</v>
      </c>
      <c r="C243" t="s">
        <v>129</v>
      </c>
      <c r="D243" t="s">
        <v>404</v>
      </c>
      <c r="E243" t="s">
        <v>118</v>
      </c>
      <c r="F243" t="s">
        <v>585</v>
      </c>
      <c r="G243" s="41">
        <f t="shared" si="0"/>
        <v>2.645</v>
      </c>
      <c r="H243" s="41">
        <v>-30.4</v>
      </c>
      <c r="L243" t="s">
        <v>669</v>
      </c>
    </row>
    <row r="244" spans="1:12" x14ac:dyDescent="0.2">
      <c r="A244" t="s">
        <v>458</v>
      </c>
      <c r="B244" t="s">
        <v>611</v>
      </c>
      <c r="C244" t="s">
        <v>129</v>
      </c>
      <c r="D244" t="s">
        <v>404</v>
      </c>
      <c r="E244" t="s">
        <v>118</v>
      </c>
      <c r="F244" t="s">
        <v>585</v>
      </c>
      <c r="G244" s="41">
        <f t="shared" si="0"/>
        <v>2.645</v>
      </c>
      <c r="H244" s="41">
        <v>-28.3</v>
      </c>
      <c r="L244" t="s">
        <v>669</v>
      </c>
    </row>
    <row r="245" spans="1:12" x14ac:dyDescent="0.2">
      <c r="A245" t="s">
        <v>458</v>
      </c>
      <c r="B245" t="s">
        <v>612</v>
      </c>
      <c r="C245" t="s">
        <v>129</v>
      </c>
      <c r="D245" t="s">
        <v>404</v>
      </c>
      <c r="E245" t="s">
        <v>118</v>
      </c>
      <c r="F245" t="s">
        <v>585</v>
      </c>
      <c r="G245" s="41">
        <f t="shared" si="0"/>
        <v>2.645</v>
      </c>
      <c r="H245" s="41">
        <v>-28.4</v>
      </c>
      <c r="L245" t="s">
        <v>669</v>
      </c>
    </row>
    <row r="246" spans="1:12" x14ac:dyDescent="0.2">
      <c r="A246" t="s">
        <v>458</v>
      </c>
      <c r="B246" t="s">
        <v>613</v>
      </c>
      <c r="C246" t="s">
        <v>129</v>
      </c>
      <c r="D246" t="s">
        <v>404</v>
      </c>
      <c r="E246" t="s">
        <v>118</v>
      </c>
      <c r="F246" t="s">
        <v>585</v>
      </c>
      <c r="G246" s="41">
        <f t="shared" si="0"/>
        <v>2.645</v>
      </c>
      <c r="H246" s="41">
        <v>-29.4</v>
      </c>
      <c r="L246" t="s">
        <v>669</v>
      </c>
    </row>
    <row r="247" spans="1:12" x14ac:dyDescent="0.2">
      <c r="A247" t="s">
        <v>458</v>
      </c>
      <c r="B247" t="s">
        <v>614</v>
      </c>
      <c r="C247" t="s">
        <v>129</v>
      </c>
      <c r="D247" t="s">
        <v>404</v>
      </c>
      <c r="E247" t="s">
        <v>118</v>
      </c>
      <c r="F247" t="s">
        <v>585</v>
      </c>
      <c r="G247" s="41">
        <f t="shared" si="0"/>
        <v>2.645</v>
      </c>
      <c r="H247" s="41">
        <v>-29.6</v>
      </c>
      <c r="L247" t="s">
        <v>669</v>
      </c>
    </row>
    <row r="248" spans="1:12" x14ac:dyDescent="0.2">
      <c r="A248" t="s">
        <v>458</v>
      </c>
      <c r="B248" t="s">
        <v>615</v>
      </c>
      <c r="C248" t="s">
        <v>129</v>
      </c>
      <c r="D248" t="s">
        <v>404</v>
      </c>
      <c r="E248" t="s">
        <v>118</v>
      </c>
      <c r="F248" t="s">
        <v>585</v>
      </c>
      <c r="G248" s="41">
        <f t="shared" si="0"/>
        <v>2.645</v>
      </c>
      <c r="H248" s="41">
        <v>-29.4</v>
      </c>
      <c r="L248" t="s">
        <v>669</v>
      </c>
    </row>
    <row r="249" spans="1:12" x14ac:dyDescent="0.2">
      <c r="A249" t="s">
        <v>458</v>
      </c>
      <c r="B249" t="s">
        <v>616</v>
      </c>
      <c r="C249" t="s">
        <v>129</v>
      </c>
      <c r="D249" t="s">
        <v>404</v>
      </c>
      <c r="E249" t="s">
        <v>118</v>
      </c>
      <c r="F249" t="s">
        <v>585</v>
      </c>
      <c r="G249" s="41">
        <f t="shared" si="0"/>
        <v>2.645</v>
      </c>
      <c r="H249" s="41">
        <v>-33.4</v>
      </c>
      <c r="L249" t="s">
        <v>669</v>
      </c>
    </row>
    <row r="250" spans="1:12" x14ac:dyDescent="0.2">
      <c r="A250" t="s">
        <v>458</v>
      </c>
      <c r="B250" t="s">
        <v>617</v>
      </c>
      <c r="C250" t="s">
        <v>129</v>
      </c>
      <c r="D250" t="s">
        <v>404</v>
      </c>
      <c r="E250" t="s">
        <v>118</v>
      </c>
      <c r="F250" t="s">
        <v>622</v>
      </c>
      <c r="G250" s="41">
        <f t="shared" si="0"/>
        <v>2.645</v>
      </c>
      <c r="H250" s="41">
        <v>-39.6</v>
      </c>
      <c r="L250" t="s">
        <v>669</v>
      </c>
    </row>
    <row r="251" spans="1:12" x14ac:dyDescent="0.2">
      <c r="A251" t="s">
        <v>458</v>
      </c>
      <c r="B251" t="s">
        <v>618</v>
      </c>
      <c r="C251" t="s">
        <v>129</v>
      </c>
      <c r="D251" t="s">
        <v>404</v>
      </c>
      <c r="E251" t="s">
        <v>118</v>
      </c>
      <c r="F251" t="s">
        <v>622</v>
      </c>
      <c r="G251" s="41">
        <f t="shared" si="0"/>
        <v>2.645</v>
      </c>
      <c r="H251" s="41">
        <v>-41.5</v>
      </c>
      <c r="L251" t="s">
        <v>669</v>
      </c>
    </row>
    <row r="252" spans="1:12" x14ac:dyDescent="0.2">
      <c r="A252" t="s">
        <v>458</v>
      </c>
      <c r="B252" t="s">
        <v>619</v>
      </c>
      <c r="C252" t="s">
        <v>129</v>
      </c>
      <c r="D252" t="s">
        <v>404</v>
      </c>
      <c r="E252" t="s">
        <v>118</v>
      </c>
      <c r="F252" t="s">
        <v>622</v>
      </c>
      <c r="G252" s="41">
        <f t="shared" si="0"/>
        <v>2.645</v>
      </c>
      <c r="H252" s="41">
        <v>-43.1</v>
      </c>
      <c r="L252" t="s">
        <v>669</v>
      </c>
    </row>
    <row r="253" spans="1:12" x14ac:dyDescent="0.2">
      <c r="A253" t="s">
        <v>458</v>
      </c>
      <c r="B253" t="s">
        <v>620</v>
      </c>
      <c r="C253" t="s">
        <v>129</v>
      </c>
      <c r="D253" t="s">
        <v>404</v>
      </c>
      <c r="E253" t="s">
        <v>118</v>
      </c>
      <c r="F253" t="s">
        <v>622</v>
      </c>
      <c r="G253" s="41">
        <f t="shared" si="0"/>
        <v>2.645</v>
      </c>
      <c r="H253" s="41">
        <v>-38.299999999999997</v>
      </c>
      <c r="L253" t="s">
        <v>669</v>
      </c>
    </row>
    <row r="254" spans="1:12" x14ac:dyDescent="0.2">
      <c r="A254" t="s">
        <v>458</v>
      </c>
      <c r="B254" t="s">
        <v>621</v>
      </c>
      <c r="C254" t="s">
        <v>129</v>
      </c>
      <c r="D254" t="s">
        <v>404</v>
      </c>
      <c r="E254" t="s">
        <v>118</v>
      </c>
      <c r="F254" t="s">
        <v>622</v>
      </c>
      <c r="G254" s="41">
        <f t="shared" si="0"/>
        <v>2.645</v>
      </c>
      <c r="H254" s="41">
        <v>-43.4</v>
      </c>
      <c r="L254" t="s">
        <v>669</v>
      </c>
    </row>
    <row r="255" spans="1:12" x14ac:dyDescent="0.2">
      <c r="A255" t="s">
        <v>458</v>
      </c>
      <c r="B255" t="s">
        <v>623</v>
      </c>
      <c r="C255" t="s">
        <v>129</v>
      </c>
      <c r="D255" t="s">
        <v>404</v>
      </c>
      <c r="E255" t="s">
        <v>118</v>
      </c>
      <c r="F255" t="s">
        <v>622</v>
      </c>
      <c r="G255" s="41">
        <f t="shared" si="0"/>
        <v>2.645</v>
      </c>
      <c r="H255" s="41">
        <v>-40</v>
      </c>
      <c r="L255" t="s">
        <v>669</v>
      </c>
    </row>
    <row r="256" spans="1:12" x14ac:dyDescent="0.2">
      <c r="A256" t="s">
        <v>458</v>
      </c>
      <c r="B256" t="s">
        <v>624</v>
      </c>
      <c r="C256" t="s">
        <v>129</v>
      </c>
      <c r="D256" t="s">
        <v>404</v>
      </c>
      <c r="E256" t="s">
        <v>118</v>
      </c>
      <c r="F256" t="s">
        <v>622</v>
      </c>
      <c r="G256" s="41">
        <f t="shared" si="0"/>
        <v>2.645</v>
      </c>
      <c r="H256" s="41">
        <v>-36.200000000000003</v>
      </c>
      <c r="L256" t="s">
        <v>669</v>
      </c>
    </row>
    <row r="257" spans="1:12" x14ac:dyDescent="0.2">
      <c r="A257" t="s">
        <v>458</v>
      </c>
      <c r="B257" t="s">
        <v>625</v>
      </c>
      <c r="C257" t="s">
        <v>1277</v>
      </c>
      <c r="D257" t="s">
        <v>404</v>
      </c>
      <c r="E257" t="s">
        <v>118</v>
      </c>
      <c r="F257" t="s">
        <v>626</v>
      </c>
      <c r="G257" s="41">
        <v>2.597</v>
      </c>
      <c r="H257" s="41">
        <v>-43.5</v>
      </c>
      <c r="L257" t="s">
        <v>417</v>
      </c>
    </row>
    <row r="258" spans="1:12" x14ac:dyDescent="0.2">
      <c r="A258" t="s">
        <v>458</v>
      </c>
      <c r="B258" t="s">
        <v>627</v>
      </c>
      <c r="C258" t="s">
        <v>1277</v>
      </c>
      <c r="D258" t="s">
        <v>404</v>
      </c>
      <c r="E258" t="s">
        <v>118</v>
      </c>
      <c r="F258" t="s">
        <v>626</v>
      </c>
      <c r="G258" s="41">
        <v>2.597</v>
      </c>
      <c r="H258" s="41">
        <v>-38</v>
      </c>
      <c r="L258" t="s">
        <v>417</v>
      </c>
    </row>
    <row r="259" spans="1:12" x14ac:dyDescent="0.2">
      <c r="A259" t="s">
        <v>458</v>
      </c>
      <c r="B259" t="s">
        <v>628</v>
      </c>
      <c r="C259" t="s">
        <v>1277</v>
      </c>
      <c r="D259" t="s">
        <v>404</v>
      </c>
      <c r="E259" t="s">
        <v>118</v>
      </c>
      <c r="F259" t="s">
        <v>626</v>
      </c>
      <c r="G259" s="41">
        <v>2.597</v>
      </c>
      <c r="H259" s="41">
        <v>-32.1</v>
      </c>
      <c r="L259" t="s">
        <v>417</v>
      </c>
    </row>
    <row r="260" spans="1:12" x14ac:dyDescent="0.2">
      <c r="A260" t="s">
        <v>458</v>
      </c>
      <c r="B260" t="s">
        <v>629</v>
      </c>
      <c r="C260" t="s">
        <v>1277</v>
      </c>
      <c r="D260" t="s">
        <v>404</v>
      </c>
      <c r="E260" t="s">
        <v>118</v>
      </c>
      <c r="F260" t="s">
        <v>632</v>
      </c>
      <c r="G260" s="41">
        <v>2.597</v>
      </c>
      <c r="H260" s="41">
        <v>-36.700000000000003</v>
      </c>
      <c r="L260" t="s">
        <v>417</v>
      </c>
    </row>
    <row r="261" spans="1:12" x14ac:dyDescent="0.2">
      <c r="A261" t="s">
        <v>458</v>
      </c>
      <c r="B261" t="s">
        <v>630</v>
      </c>
      <c r="C261" t="s">
        <v>1277</v>
      </c>
      <c r="D261" t="s">
        <v>404</v>
      </c>
      <c r="E261" t="s">
        <v>118</v>
      </c>
      <c r="F261" t="s">
        <v>632</v>
      </c>
      <c r="G261" s="41">
        <v>2.597</v>
      </c>
      <c r="H261" s="41">
        <v>-35</v>
      </c>
      <c r="L261" t="s">
        <v>417</v>
      </c>
    </row>
    <row r="262" spans="1:12" x14ac:dyDescent="0.2">
      <c r="A262" t="s">
        <v>458</v>
      </c>
      <c r="B262" t="s">
        <v>631</v>
      </c>
      <c r="C262" t="s">
        <v>1277</v>
      </c>
      <c r="D262" t="s">
        <v>404</v>
      </c>
      <c r="E262" t="s">
        <v>118</v>
      </c>
      <c r="F262" t="s">
        <v>632</v>
      </c>
      <c r="G262" s="41">
        <v>2.597</v>
      </c>
      <c r="H262" s="41">
        <v>-41</v>
      </c>
      <c r="L262" t="s">
        <v>417</v>
      </c>
    </row>
    <row r="263" spans="1:12" x14ac:dyDescent="0.2">
      <c r="A263" t="s">
        <v>458</v>
      </c>
      <c r="B263" t="s">
        <v>633</v>
      </c>
      <c r="C263" t="s">
        <v>1277</v>
      </c>
      <c r="D263" t="s">
        <v>404</v>
      </c>
      <c r="E263" t="s">
        <v>118</v>
      </c>
      <c r="F263" t="s">
        <v>632</v>
      </c>
      <c r="G263" s="41">
        <v>2.597</v>
      </c>
      <c r="H263" s="41">
        <v>-38.1</v>
      </c>
      <c r="L263" t="s">
        <v>417</v>
      </c>
    </row>
    <row r="264" spans="1:12" x14ac:dyDescent="0.2">
      <c r="A264" t="s">
        <v>458</v>
      </c>
      <c r="B264" t="s">
        <v>634</v>
      </c>
      <c r="C264" t="s">
        <v>1277</v>
      </c>
      <c r="D264" t="s">
        <v>404</v>
      </c>
      <c r="E264" t="s">
        <v>118</v>
      </c>
      <c r="F264" t="s">
        <v>632</v>
      </c>
      <c r="G264" s="41">
        <v>2.597</v>
      </c>
      <c r="H264" s="41">
        <v>-42</v>
      </c>
      <c r="L264" t="s">
        <v>417</v>
      </c>
    </row>
    <row r="265" spans="1:12" x14ac:dyDescent="0.2">
      <c r="A265" t="s">
        <v>458</v>
      </c>
      <c r="B265" t="s">
        <v>635</v>
      </c>
      <c r="C265" t="s">
        <v>1277</v>
      </c>
      <c r="D265" t="s">
        <v>404</v>
      </c>
      <c r="E265" t="s">
        <v>118</v>
      </c>
      <c r="F265" t="s">
        <v>636</v>
      </c>
      <c r="G265" s="41">
        <v>2.597</v>
      </c>
      <c r="H265" s="41">
        <v>-49.2</v>
      </c>
      <c r="L265" t="s">
        <v>417</v>
      </c>
    </row>
    <row r="266" spans="1:12" x14ac:dyDescent="0.2">
      <c r="A266" t="s">
        <v>458</v>
      </c>
      <c r="B266" t="s">
        <v>637</v>
      </c>
      <c r="C266" t="s">
        <v>1277</v>
      </c>
      <c r="D266" t="s">
        <v>404</v>
      </c>
      <c r="E266" t="s">
        <v>118</v>
      </c>
      <c r="F266" t="s">
        <v>636</v>
      </c>
      <c r="G266" s="41">
        <v>2.597</v>
      </c>
      <c r="H266" s="41">
        <v>-47.8</v>
      </c>
      <c r="L266" t="s">
        <v>417</v>
      </c>
    </row>
    <row r="267" spans="1:12" x14ac:dyDescent="0.2">
      <c r="A267" t="s">
        <v>458</v>
      </c>
      <c r="B267" t="s">
        <v>638</v>
      </c>
      <c r="C267" t="s">
        <v>1277</v>
      </c>
      <c r="D267" t="s">
        <v>404</v>
      </c>
      <c r="E267" t="s">
        <v>118</v>
      </c>
      <c r="F267" t="s">
        <v>636</v>
      </c>
      <c r="G267" s="41">
        <v>2.597</v>
      </c>
      <c r="H267" s="41">
        <v>-48.5</v>
      </c>
      <c r="L267" t="s">
        <v>417</v>
      </c>
    </row>
    <row r="268" spans="1:12" x14ac:dyDescent="0.2">
      <c r="A268" t="s">
        <v>458</v>
      </c>
      <c r="B268" t="s">
        <v>639</v>
      </c>
      <c r="C268" t="s">
        <v>1277</v>
      </c>
      <c r="D268" t="s">
        <v>404</v>
      </c>
      <c r="E268" t="s">
        <v>118</v>
      </c>
      <c r="F268" t="s">
        <v>636</v>
      </c>
      <c r="G268" s="41">
        <v>2.597</v>
      </c>
      <c r="H268" s="41">
        <v>-47</v>
      </c>
      <c r="L268" t="s">
        <v>417</v>
      </c>
    </row>
    <row r="269" spans="1:12" x14ac:dyDescent="0.2">
      <c r="A269" t="s">
        <v>458</v>
      </c>
      <c r="B269" t="s">
        <v>640</v>
      </c>
      <c r="C269" t="s">
        <v>1277</v>
      </c>
      <c r="D269" t="s">
        <v>404</v>
      </c>
      <c r="E269" t="s">
        <v>118</v>
      </c>
      <c r="F269" t="s">
        <v>636</v>
      </c>
      <c r="G269" s="41">
        <v>2.597</v>
      </c>
      <c r="H269" s="41">
        <v>-45.6</v>
      </c>
      <c r="L269" t="s">
        <v>417</v>
      </c>
    </row>
    <row r="270" spans="1:12" x14ac:dyDescent="0.2">
      <c r="A270" t="s">
        <v>458</v>
      </c>
      <c r="B270" t="s">
        <v>641</v>
      </c>
      <c r="C270" t="s">
        <v>1277</v>
      </c>
      <c r="D270" t="s">
        <v>404</v>
      </c>
      <c r="E270" t="s">
        <v>118</v>
      </c>
      <c r="F270" t="s">
        <v>636</v>
      </c>
      <c r="G270" s="41">
        <v>2.597</v>
      </c>
      <c r="H270" s="41">
        <v>-44.5</v>
      </c>
      <c r="L270" t="s">
        <v>417</v>
      </c>
    </row>
    <row r="271" spans="1:12" x14ac:dyDescent="0.2">
      <c r="A271" t="s">
        <v>458</v>
      </c>
      <c r="B271" t="s">
        <v>642</v>
      </c>
      <c r="C271" t="s">
        <v>128</v>
      </c>
      <c r="D271" t="s">
        <v>404</v>
      </c>
      <c r="E271" t="s">
        <v>116</v>
      </c>
      <c r="F271" t="s">
        <v>643</v>
      </c>
      <c r="G271" s="41">
        <v>2.65</v>
      </c>
      <c r="H271" s="41">
        <v>-41</v>
      </c>
      <c r="L271" t="s">
        <v>669</v>
      </c>
    </row>
    <row r="272" spans="1:12" x14ac:dyDescent="0.2">
      <c r="A272" t="s">
        <v>458</v>
      </c>
      <c r="B272" t="s">
        <v>644</v>
      </c>
      <c r="C272" t="s">
        <v>128</v>
      </c>
      <c r="D272" t="s">
        <v>404</v>
      </c>
      <c r="E272" t="s">
        <v>116</v>
      </c>
      <c r="F272" t="s">
        <v>643</v>
      </c>
      <c r="G272" s="41">
        <v>2.65</v>
      </c>
      <c r="H272" s="41">
        <v>-39.799999999999997</v>
      </c>
      <c r="L272" t="s">
        <v>669</v>
      </c>
    </row>
    <row r="273" spans="1:12" x14ac:dyDescent="0.2">
      <c r="A273" t="s">
        <v>458</v>
      </c>
      <c r="B273" t="s">
        <v>645</v>
      </c>
      <c r="C273" t="s">
        <v>128</v>
      </c>
      <c r="D273" t="s">
        <v>404</v>
      </c>
      <c r="E273" t="s">
        <v>116</v>
      </c>
      <c r="F273" t="s">
        <v>643</v>
      </c>
      <c r="G273" s="41">
        <v>2.65</v>
      </c>
      <c r="H273" s="41">
        <v>-40.700000000000003</v>
      </c>
      <c r="L273" t="s">
        <v>669</v>
      </c>
    </row>
    <row r="274" spans="1:12" x14ac:dyDescent="0.2">
      <c r="A274" t="s">
        <v>458</v>
      </c>
      <c r="B274" t="s">
        <v>646</v>
      </c>
      <c r="C274" t="s">
        <v>128</v>
      </c>
      <c r="D274" t="s">
        <v>404</v>
      </c>
      <c r="E274" t="s">
        <v>116</v>
      </c>
      <c r="F274" t="s">
        <v>643</v>
      </c>
      <c r="G274" s="41">
        <v>2.65</v>
      </c>
      <c r="H274" s="41">
        <v>-40.700000000000003</v>
      </c>
      <c r="L274" t="s">
        <v>669</v>
      </c>
    </row>
    <row r="275" spans="1:12" x14ac:dyDescent="0.2">
      <c r="A275" t="s">
        <v>458</v>
      </c>
      <c r="B275" t="s">
        <v>647</v>
      </c>
      <c r="C275" t="s">
        <v>128</v>
      </c>
      <c r="D275" t="s">
        <v>404</v>
      </c>
      <c r="E275" t="s">
        <v>116</v>
      </c>
      <c r="F275" t="s">
        <v>643</v>
      </c>
      <c r="G275" s="41">
        <v>2.65</v>
      </c>
      <c r="H275" s="41">
        <v>-41.5</v>
      </c>
      <c r="L275" t="s">
        <v>669</v>
      </c>
    </row>
    <row r="276" spans="1:12" x14ac:dyDescent="0.2">
      <c r="A276" t="s">
        <v>458</v>
      </c>
      <c r="B276" t="s">
        <v>648</v>
      </c>
      <c r="C276" t="s">
        <v>128</v>
      </c>
      <c r="D276" t="s">
        <v>404</v>
      </c>
      <c r="E276" t="s">
        <v>116</v>
      </c>
      <c r="F276" t="s">
        <v>643</v>
      </c>
      <c r="G276" s="41">
        <v>2.65</v>
      </c>
      <c r="H276" s="41">
        <v>-42.5</v>
      </c>
      <c r="L276" t="s">
        <v>669</v>
      </c>
    </row>
    <row r="277" spans="1:12" x14ac:dyDescent="0.2">
      <c r="A277" t="s">
        <v>458</v>
      </c>
      <c r="B277" t="s">
        <v>649</v>
      </c>
      <c r="C277" t="s">
        <v>128</v>
      </c>
      <c r="D277" t="s">
        <v>404</v>
      </c>
      <c r="E277" t="s">
        <v>116</v>
      </c>
      <c r="F277" t="s">
        <v>643</v>
      </c>
      <c r="G277" s="41">
        <v>2.65</v>
      </c>
      <c r="H277" s="41">
        <v>-43.1</v>
      </c>
      <c r="L277" t="s">
        <v>669</v>
      </c>
    </row>
    <row r="278" spans="1:12" x14ac:dyDescent="0.2">
      <c r="A278" t="s">
        <v>458</v>
      </c>
      <c r="B278" t="s">
        <v>650</v>
      </c>
      <c r="C278" t="s">
        <v>128</v>
      </c>
      <c r="D278" t="s">
        <v>404</v>
      </c>
      <c r="E278" t="s">
        <v>116</v>
      </c>
      <c r="F278" t="s">
        <v>643</v>
      </c>
      <c r="G278" s="41">
        <v>2.65</v>
      </c>
      <c r="H278" s="41">
        <v>-40.299999999999997</v>
      </c>
      <c r="L278" t="s">
        <v>669</v>
      </c>
    </row>
    <row r="279" spans="1:12" x14ac:dyDescent="0.2">
      <c r="A279" t="s">
        <v>458</v>
      </c>
      <c r="B279" t="s">
        <v>651</v>
      </c>
      <c r="C279" t="s">
        <v>128</v>
      </c>
      <c r="D279" t="s">
        <v>404</v>
      </c>
      <c r="E279" t="s">
        <v>116</v>
      </c>
      <c r="F279" t="s">
        <v>643</v>
      </c>
      <c r="G279" s="41">
        <v>2.65</v>
      </c>
      <c r="H279" s="41">
        <v>-40.9</v>
      </c>
      <c r="L279" t="s">
        <v>669</v>
      </c>
    </row>
    <row r="280" spans="1:12" x14ac:dyDescent="0.2">
      <c r="A280" t="s">
        <v>458</v>
      </c>
      <c r="B280" t="s">
        <v>652</v>
      </c>
      <c r="C280" t="s">
        <v>128</v>
      </c>
      <c r="D280" t="s">
        <v>404</v>
      </c>
      <c r="E280" t="s">
        <v>116</v>
      </c>
      <c r="F280" t="s">
        <v>643</v>
      </c>
      <c r="G280" s="41">
        <v>2.65</v>
      </c>
      <c r="H280" s="41">
        <v>-43</v>
      </c>
      <c r="L280" t="s">
        <v>669</v>
      </c>
    </row>
    <row r="281" spans="1:12" x14ac:dyDescent="0.2">
      <c r="A281" t="s">
        <v>458</v>
      </c>
      <c r="B281" t="s">
        <v>653</v>
      </c>
      <c r="C281" t="s">
        <v>128</v>
      </c>
      <c r="D281" t="s">
        <v>404</v>
      </c>
      <c r="E281" t="s">
        <v>116</v>
      </c>
      <c r="F281" t="s">
        <v>654</v>
      </c>
      <c r="G281" s="41">
        <v>2.65</v>
      </c>
      <c r="H281" s="41">
        <v>-36.9</v>
      </c>
      <c r="L281" t="s">
        <v>669</v>
      </c>
    </row>
    <row r="282" spans="1:12" x14ac:dyDescent="0.2">
      <c r="A282" t="s">
        <v>458</v>
      </c>
      <c r="B282" t="s">
        <v>655</v>
      </c>
      <c r="C282" t="s">
        <v>128</v>
      </c>
      <c r="D282" t="s">
        <v>404</v>
      </c>
      <c r="E282" t="s">
        <v>116</v>
      </c>
      <c r="F282" t="s">
        <v>654</v>
      </c>
      <c r="G282" s="41">
        <v>2.65</v>
      </c>
      <c r="H282" s="41">
        <v>-39.9</v>
      </c>
      <c r="L282" t="s">
        <v>669</v>
      </c>
    </row>
    <row r="283" spans="1:12" x14ac:dyDescent="0.2">
      <c r="A283" t="s">
        <v>458</v>
      </c>
      <c r="B283" t="s">
        <v>656</v>
      </c>
      <c r="C283" t="s">
        <v>128</v>
      </c>
      <c r="D283" t="s">
        <v>404</v>
      </c>
      <c r="E283" t="s">
        <v>116</v>
      </c>
      <c r="F283" t="s">
        <v>654</v>
      </c>
      <c r="G283" s="41">
        <v>2.65</v>
      </c>
      <c r="H283" s="41">
        <v>-39.9</v>
      </c>
      <c r="L283" t="s">
        <v>669</v>
      </c>
    </row>
    <row r="284" spans="1:12" x14ac:dyDescent="0.2">
      <c r="A284" t="s">
        <v>458</v>
      </c>
      <c r="B284" t="s">
        <v>657</v>
      </c>
      <c r="C284" t="s">
        <v>128</v>
      </c>
      <c r="D284" t="s">
        <v>404</v>
      </c>
      <c r="E284" t="s">
        <v>116</v>
      </c>
      <c r="F284" t="s">
        <v>654</v>
      </c>
      <c r="G284" s="41">
        <v>2.65</v>
      </c>
      <c r="H284" s="41">
        <v>-45</v>
      </c>
      <c r="L284" t="s">
        <v>669</v>
      </c>
    </row>
    <row r="285" spans="1:12" x14ac:dyDescent="0.2">
      <c r="A285" t="s">
        <v>458</v>
      </c>
      <c r="B285" t="s">
        <v>658</v>
      </c>
      <c r="C285" t="s">
        <v>128</v>
      </c>
      <c r="D285" t="s">
        <v>404</v>
      </c>
      <c r="E285" t="s">
        <v>116</v>
      </c>
      <c r="F285" t="s">
        <v>654</v>
      </c>
      <c r="G285" s="41">
        <v>2.65</v>
      </c>
      <c r="H285" s="41">
        <v>-43.4</v>
      </c>
      <c r="L285" t="s">
        <v>669</v>
      </c>
    </row>
    <row r="286" spans="1:12" x14ac:dyDescent="0.2">
      <c r="A286" t="s">
        <v>458</v>
      </c>
      <c r="B286" t="s">
        <v>659</v>
      </c>
      <c r="C286" t="s">
        <v>128</v>
      </c>
      <c r="D286" t="s">
        <v>404</v>
      </c>
      <c r="E286" t="s">
        <v>116</v>
      </c>
      <c r="F286" t="s">
        <v>654</v>
      </c>
      <c r="G286" s="41">
        <v>2.65</v>
      </c>
      <c r="H286" s="41">
        <v>-40.5</v>
      </c>
      <c r="L286" t="s">
        <v>669</v>
      </c>
    </row>
    <row r="287" spans="1:12" x14ac:dyDescent="0.2">
      <c r="A287" t="s">
        <v>458</v>
      </c>
      <c r="B287" t="s">
        <v>660</v>
      </c>
      <c r="C287" t="s">
        <v>129</v>
      </c>
      <c r="D287" t="s">
        <v>404</v>
      </c>
      <c r="E287" t="s">
        <v>116</v>
      </c>
      <c r="F287" t="s">
        <v>117</v>
      </c>
      <c r="G287" s="41">
        <v>2.72</v>
      </c>
      <c r="H287" s="41">
        <v>-56.7</v>
      </c>
      <c r="L287">
        <v>2.72</v>
      </c>
    </row>
    <row r="288" spans="1:12" x14ac:dyDescent="0.2">
      <c r="A288" t="s">
        <v>458</v>
      </c>
      <c r="B288" t="s">
        <v>661</v>
      </c>
      <c r="C288" t="s">
        <v>129</v>
      </c>
      <c r="D288" t="s">
        <v>404</v>
      </c>
      <c r="E288" t="s">
        <v>116</v>
      </c>
      <c r="F288" t="s">
        <v>117</v>
      </c>
      <c r="G288" s="41">
        <v>2.72</v>
      </c>
      <c r="H288" s="41">
        <v>-50.9</v>
      </c>
      <c r="L288">
        <v>2.72</v>
      </c>
    </row>
    <row r="289" spans="1:12" x14ac:dyDescent="0.2">
      <c r="A289" t="s">
        <v>458</v>
      </c>
      <c r="B289" t="s">
        <v>662</v>
      </c>
      <c r="C289" t="s">
        <v>129</v>
      </c>
      <c r="D289" t="s">
        <v>404</v>
      </c>
      <c r="E289" t="s">
        <v>116</v>
      </c>
      <c r="F289" t="s">
        <v>117</v>
      </c>
      <c r="G289" s="41">
        <v>2.72</v>
      </c>
      <c r="H289" s="41">
        <v>-51.2</v>
      </c>
      <c r="L289">
        <v>2.72</v>
      </c>
    </row>
    <row r="290" spans="1:12" x14ac:dyDescent="0.2">
      <c r="A290" t="s">
        <v>458</v>
      </c>
      <c r="B290" t="s">
        <v>663</v>
      </c>
      <c r="C290" t="s">
        <v>129</v>
      </c>
      <c r="D290" t="s">
        <v>404</v>
      </c>
      <c r="E290" t="s">
        <v>116</v>
      </c>
      <c r="F290" t="s">
        <v>117</v>
      </c>
      <c r="G290" s="41">
        <v>2.72</v>
      </c>
      <c r="H290" s="41">
        <v>-53.5</v>
      </c>
      <c r="L290">
        <v>2.72</v>
      </c>
    </row>
    <row r="291" spans="1:12" x14ac:dyDescent="0.2">
      <c r="A291" t="s">
        <v>458</v>
      </c>
      <c r="B291" t="s">
        <v>664</v>
      </c>
      <c r="C291" t="s">
        <v>129</v>
      </c>
      <c r="D291" t="s">
        <v>404</v>
      </c>
      <c r="E291" t="s">
        <v>116</v>
      </c>
      <c r="F291" t="s">
        <v>117</v>
      </c>
      <c r="G291" s="41">
        <v>2.72</v>
      </c>
      <c r="H291" s="41">
        <v>-51</v>
      </c>
      <c r="L291">
        <v>2.72</v>
      </c>
    </row>
    <row r="292" spans="1:12" x14ac:dyDescent="0.2">
      <c r="A292" t="s">
        <v>458</v>
      </c>
      <c r="B292" t="s">
        <v>665</v>
      </c>
      <c r="C292" t="s">
        <v>129</v>
      </c>
      <c r="D292" t="s">
        <v>404</v>
      </c>
      <c r="E292" t="s">
        <v>116</v>
      </c>
      <c r="F292" t="s">
        <v>117</v>
      </c>
      <c r="G292" s="41">
        <v>2.72</v>
      </c>
      <c r="H292" s="41">
        <v>-50.3</v>
      </c>
      <c r="L292">
        <v>2.72</v>
      </c>
    </row>
    <row r="293" spans="1:12" x14ac:dyDescent="0.2">
      <c r="A293" t="s">
        <v>458</v>
      </c>
      <c r="B293" t="s">
        <v>666</v>
      </c>
      <c r="C293" t="s">
        <v>129</v>
      </c>
      <c r="D293" t="s">
        <v>404</v>
      </c>
      <c r="E293" t="s">
        <v>116</v>
      </c>
      <c r="F293" t="s">
        <v>117</v>
      </c>
      <c r="G293" s="41">
        <v>2.72</v>
      </c>
      <c r="H293" s="41">
        <v>-48.4</v>
      </c>
      <c r="L293">
        <v>2.72</v>
      </c>
    </row>
    <row r="294" spans="1:12" x14ac:dyDescent="0.2">
      <c r="A294" t="s">
        <v>458</v>
      </c>
      <c r="B294" t="s">
        <v>667</v>
      </c>
      <c r="C294" t="s">
        <v>129</v>
      </c>
      <c r="D294" t="s">
        <v>404</v>
      </c>
      <c r="E294" t="s">
        <v>116</v>
      </c>
      <c r="F294" t="s">
        <v>117</v>
      </c>
      <c r="G294" s="41">
        <v>2.72</v>
      </c>
      <c r="H294" s="41">
        <v>-50</v>
      </c>
      <c r="L294">
        <v>2.72</v>
      </c>
    </row>
    <row r="295" spans="1:12" x14ac:dyDescent="0.2">
      <c r="A295" t="s">
        <v>458</v>
      </c>
      <c r="B295" t="s">
        <v>668</v>
      </c>
      <c r="C295" t="s">
        <v>129</v>
      </c>
      <c r="D295" t="s">
        <v>404</v>
      </c>
      <c r="E295" t="s">
        <v>116</v>
      </c>
      <c r="F295" t="s">
        <v>117</v>
      </c>
      <c r="G295" s="41">
        <v>2.72</v>
      </c>
      <c r="H295" s="41">
        <v>-53.6</v>
      </c>
      <c r="L295">
        <v>2.72</v>
      </c>
    </row>
    <row r="296" spans="1:12" x14ac:dyDescent="0.2">
      <c r="A296" t="s">
        <v>1634</v>
      </c>
      <c r="B296">
        <v>2531</v>
      </c>
      <c r="C296" t="s">
        <v>128</v>
      </c>
      <c r="F296" t="s">
        <v>1678</v>
      </c>
      <c r="G296" s="41">
        <v>2.2999999999999998</v>
      </c>
      <c r="H296" s="41">
        <v>-34.5</v>
      </c>
      <c r="I296">
        <v>0.13</v>
      </c>
    </row>
    <row r="297" spans="1:12" x14ac:dyDescent="0.2">
      <c r="A297" t="s">
        <v>1634</v>
      </c>
      <c r="B297">
        <v>2531</v>
      </c>
      <c r="C297" t="s">
        <v>128</v>
      </c>
      <c r="F297" t="s">
        <v>1678</v>
      </c>
      <c r="G297" s="41">
        <v>2.2999999999999998</v>
      </c>
      <c r="H297" s="41">
        <v>-36.4</v>
      </c>
      <c r="I297">
        <v>0.35</v>
      </c>
    </row>
    <row r="298" spans="1:12" x14ac:dyDescent="0.2">
      <c r="A298" t="s">
        <v>1634</v>
      </c>
      <c r="B298">
        <v>2533</v>
      </c>
      <c r="C298" t="s">
        <v>128</v>
      </c>
      <c r="F298" t="s">
        <v>1678</v>
      </c>
      <c r="G298" s="41">
        <v>2.2999999999999998</v>
      </c>
      <c r="H298" s="41">
        <v>-36.700000000000003</v>
      </c>
      <c r="I298">
        <v>0.31</v>
      </c>
    </row>
    <row r="299" spans="1:12" x14ac:dyDescent="0.2">
      <c r="A299" t="s">
        <v>1634</v>
      </c>
      <c r="B299">
        <v>1415</v>
      </c>
      <c r="C299" t="s">
        <v>6</v>
      </c>
      <c r="F299" t="s">
        <v>1679</v>
      </c>
      <c r="G299" s="41">
        <v>2.3250000000000002</v>
      </c>
      <c r="H299" s="41">
        <v>-37.9</v>
      </c>
      <c r="I299">
        <v>0.13</v>
      </c>
    </row>
    <row r="300" spans="1:12" x14ac:dyDescent="0.2">
      <c r="A300" t="s">
        <v>1634</v>
      </c>
      <c r="B300">
        <v>2512</v>
      </c>
      <c r="C300" t="s">
        <v>129</v>
      </c>
      <c r="F300" t="s">
        <v>1680</v>
      </c>
      <c r="G300" s="41">
        <v>2.4500000000000002</v>
      </c>
      <c r="H300" s="41">
        <v>-32.1</v>
      </c>
      <c r="I300">
        <v>0.27</v>
      </c>
    </row>
    <row r="301" spans="1:12" x14ac:dyDescent="0.2">
      <c r="A301" t="s">
        <v>1634</v>
      </c>
      <c r="B301">
        <v>2513</v>
      </c>
      <c r="C301" t="s">
        <v>129</v>
      </c>
      <c r="F301" t="s">
        <v>1680</v>
      </c>
      <c r="G301" s="41">
        <v>2.4500000000000002</v>
      </c>
      <c r="H301" s="41">
        <v>-32.700000000000003</v>
      </c>
      <c r="I301">
        <v>0.25</v>
      </c>
    </row>
    <row r="302" spans="1:12" x14ac:dyDescent="0.2">
      <c r="A302" t="s">
        <v>1634</v>
      </c>
      <c r="B302">
        <v>2514</v>
      </c>
      <c r="C302" t="s">
        <v>129</v>
      </c>
      <c r="F302" t="s">
        <v>1680</v>
      </c>
      <c r="G302" s="41">
        <v>2.4500000000000002</v>
      </c>
      <c r="H302" s="41">
        <v>-34.6</v>
      </c>
      <c r="I302">
        <v>0.26</v>
      </c>
    </row>
    <row r="303" spans="1:12" x14ac:dyDescent="0.2">
      <c r="A303" t="s">
        <v>1634</v>
      </c>
      <c r="B303">
        <v>2517</v>
      </c>
      <c r="C303" t="s">
        <v>129</v>
      </c>
      <c r="F303" t="s">
        <v>1680</v>
      </c>
      <c r="G303" s="41">
        <v>2.4500000000000002</v>
      </c>
      <c r="H303" s="41">
        <v>-34.5</v>
      </c>
      <c r="I303">
        <v>0.28000000000000003</v>
      </c>
    </row>
    <row r="304" spans="1:12" x14ac:dyDescent="0.2">
      <c r="A304" t="s">
        <v>1634</v>
      </c>
      <c r="B304">
        <v>2518</v>
      </c>
      <c r="C304" t="s">
        <v>129</v>
      </c>
      <c r="F304" t="s">
        <v>1680</v>
      </c>
      <c r="G304" s="41">
        <v>2.4500000000000002</v>
      </c>
      <c r="H304" s="41">
        <v>-34.6</v>
      </c>
      <c r="I304">
        <v>0.26</v>
      </c>
    </row>
    <row r="305" spans="1:9" x14ac:dyDescent="0.2">
      <c r="A305" t="s">
        <v>1634</v>
      </c>
      <c r="B305">
        <v>2520</v>
      </c>
      <c r="C305" t="s">
        <v>128</v>
      </c>
      <c r="F305" t="s">
        <v>1680</v>
      </c>
      <c r="G305" s="41">
        <v>2.4500000000000002</v>
      </c>
      <c r="H305" s="41">
        <v>-34.9</v>
      </c>
      <c r="I305">
        <v>0.18</v>
      </c>
    </row>
    <row r="306" spans="1:9" x14ac:dyDescent="0.2">
      <c r="A306" t="s">
        <v>1634</v>
      </c>
      <c r="B306">
        <v>1932</v>
      </c>
      <c r="C306" t="s">
        <v>128</v>
      </c>
      <c r="F306" t="s">
        <v>783</v>
      </c>
      <c r="G306" s="41">
        <v>2.65</v>
      </c>
      <c r="H306" s="41">
        <v>-45.1</v>
      </c>
      <c r="I306">
        <v>0.48</v>
      </c>
    </row>
    <row r="307" spans="1:9" x14ac:dyDescent="0.2">
      <c r="A307" t="s">
        <v>1634</v>
      </c>
      <c r="B307">
        <v>1972</v>
      </c>
      <c r="C307" t="s">
        <v>128</v>
      </c>
      <c r="F307" t="s">
        <v>783</v>
      </c>
      <c r="G307" s="41">
        <v>2.65</v>
      </c>
      <c r="H307" s="41">
        <v>-41.4</v>
      </c>
      <c r="I307">
        <v>0.36</v>
      </c>
    </row>
    <row r="308" spans="1:9" x14ac:dyDescent="0.2">
      <c r="A308" t="s">
        <v>1634</v>
      </c>
      <c r="B308">
        <v>1355</v>
      </c>
      <c r="C308" t="s">
        <v>6</v>
      </c>
      <c r="F308" t="s">
        <v>1681</v>
      </c>
      <c r="G308" s="41">
        <v>2.75</v>
      </c>
      <c r="H308" s="41">
        <v>-51.8</v>
      </c>
      <c r="I308">
        <v>0.22</v>
      </c>
    </row>
    <row r="309" spans="1:9" x14ac:dyDescent="0.2">
      <c r="A309" t="s">
        <v>1634</v>
      </c>
      <c r="B309">
        <v>2050</v>
      </c>
      <c r="C309" t="s">
        <v>129</v>
      </c>
      <c r="F309" t="s">
        <v>1682</v>
      </c>
      <c r="G309" s="41">
        <v>2.75</v>
      </c>
      <c r="H309" s="41">
        <v>-52.9</v>
      </c>
      <c r="I309">
        <v>0.28000000000000003</v>
      </c>
    </row>
    <row r="310" spans="1:9" x14ac:dyDescent="0.2">
      <c r="A310" t="s">
        <v>1634</v>
      </c>
      <c r="B310">
        <v>2065</v>
      </c>
      <c r="C310" t="s">
        <v>128</v>
      </c>
      <c r="F310" t="s">
        <v>1682</v>
      </c>
      <c r="G310" s="41">
        <v>2.75</v>
      </c>
      <c r="H310" s="41">
        <v>-58.7</v>
      </c>
      <c r="I310">
        <v>0.47</v>
      </c>
    </row>
    <row r="311" spans="1:9" x14ac:dyDescent="0.2">
      <c r="A311" t="s">
        <v>1634</v>
      </c>
      <c r="B311">
        <v>2070</v>
      </c>
      <c r="C311" t="s">
        <v>129</v>
      </c>
      <c r="F311" t="s">
        <v>1682</v>
      </c>
      <c r="G311" s="41">
        <v>2.75</v>
      </c>
      <c r="H311" s="41">
        <v>-53.8</v>
      </c>
      <c r="I311">
        <v>0.32</v>
      </c>
    </row>
    <row r="312" spans="1:9" x14ac:dyDescent="0.2">
      <c r="A312" t="s">
        <v>1634</v>
      </c>
      <c r="B312">
        <v>1391</v>
      </c>
      <c r="C312" t="s">
        <v>6</v>
      </c>
      <c r="F312" t="s">
        <v>1683</v>
      </c>
      <c r="G312" s="41">
        <v>3.3</v>
      </c>
      <c r="H312" s="41">
        <v>-30.3</v>
      </c>
      <c r="I312">
        <v>0.12</v>
      </c>
    </row>
    <row r="313" spans="1:9" x14ac:dyDescent="0.2">
      <c r="A313" t="s">
        <v>1634</v>
      </c>
      <c r="B313">
        <v>1392</v>
      </c>
      <c r="C313" t="s">
        <v>6</v>
      </c>
      <c r="F313" t="s">
        <v>1683</v>
      </c>
      <c r="G313" s="41">
        <v>3.3</v>
      </c>
      <c r="H313" s="41">
        <v>-26.2</v>
      </c>
      <c r="I313">
        <v>0.14000000000000001</v>
      </c>
    </row>
    <row r="314" spans="1:9" x14ac:dyDescent="0.2">
      <c r="A314" t="s">
        <v>1634</v>
      </c>
      <c r="B314">
        <v>1396</v>
      </c>
      <c r="C314" t="s">
        <v>6</v>
      </c>
      <c r="F314" t="s">
        <v>1683</v>
      </c>
      <c r="G314" s="41">
        <v>3.3</v>
      </c>
      <c r="H314" s="41">
        <v>-32.6</v>
      </c>
      <c r="I314">
        <v>0.16</v>
      </c>
    </row>
    <row r="315" spans="1:9" x14ac:dyDescent="0.2">
      <c r="A315" t="s">
        <v>1634</v>
      </c>
      <c r="B315">
        <v>1400</v>
      </c>
      <c r="C315" t="s">
        <v>6</v>
      </c>
      <c r="F315" t="s">
        <v>1684</v>
      </c>
      <c r="G315" s="41">
        <v>3.35</v>
      </c>
      <c r="H315" s="41">
        <v>-28.5</v>
      </c>
      <c r="I315">
        <v>0.18</v>
      </c>
    </row>
    <row r="316" spans="1:9" x14ac:dyDescent="0.2">
      <c r="A316" t="s">
        <v>1634</v>
      </c>
      <c r="B316">
        <v>1403</v>
      </c>
      <c r="C316" t="s">
        <v>6</v>
      </c>
      <c r="F316" t="s">
        <v>1684</v>
      </c>
      <c r="G316" s="41">
        <v>3.35</v>
      </c>
      <c r="H316" s="41">
        <v>-28.6</v>
      </c>
      <c r="I316">
        <v>0.19</v>
      </c>
    </row>
    <row r="317" spans="1:9" x14ac:dyDescent="0.2">
      <c r="A317" t="s">
        <v>1634</v>
      </c>
      <c r="B317">
        <v>1386</v>
      </c>
      <c r="C317" t="s">
        <v>6</v>
      </c>
      <c r="F317" t="s">
        <v>1685</v>
      </c>
      <c r="G317" s="41">
        <v>3.35</v>
      </c>
      <c r="H317" s="41">
        <v>-36.700000000000003</v>
      </c>
      <c r="I317">
        <v>0.2</v>
      </c>
    </row>
    <row r="318" spans="1:9" x14ac:dyDescent="0.2">
      <c r="A318" t="s">
        <v>1634</v>
      </c>
      <c r="B318">
        <v>1385</v>
      </c>
      <c r="C318" t="s">
        <v>6</v>
      </c>
      <c r="F318" t="s">
        <v>1674</v>
      </c>
      <c r="G318" s="41">
        <v>3.55</v>
      </c>
      <c r="H318" s="41">
        <v>-15.1</v>
      </c>
      <c r="I318">
        <v>0.06</v>
      </c>
    </row>
    <row r="319" spans="1:9" x14ac:dyDescent="0.2">
      <c r="A319" t="s">
        <v>1634</v>
      </c>
      <c r="B319" t="s">
        <v>1686</v>
      </c>
      <c r="C319" t="s">
        <v>6</v>
      </c>
      <c r="F319" t="s">
        <v>1684</v>
      </c>
      <c r="G319" s="41">
        <v>3.35</v>
      </c>
      <c r="H319" s="41">
        <v>-26.4</v>
      </c>
      <c r="I319">
        <v>0.1</v>
      </c>
    </row>
    <row r="320" spans="1:9" x14ac:dyDescent="0.2">
      <c r="A320" t="s">
        <v>1634</v>
      </c>
      <c r="B320" t="s">
        <v>1687</v>
      </c>
      <c r="C320" t="s">
        <v>6</v>
      </c>
      <c r="F320" t="s">
        <v>1684</v>
      </c>
      <c r="G320" s="41">
        <v>3.35</v>
      </c>
      <c r="H320" s="41">
        <v>-28</v>
      </c>
      <c r="I320">
        <v>0.41</v>
      </c>
    </row>
    <row r="321" spans="1:9" x14ac:dyDescent="0.2">
      <c r="A321" t="s">
        <v>1634</v>
      </c>
      <c r="B321" t="s">
        <v>1687</v>
      </c>
      <c r="C321" t="s">
        <v>6</v>
      </c>
      <c r="F321" t="s">
        <v>1684</v>
      </c>
      <c r="G321" s="41">
        <v>3.35</v>
      </c>
      <c r="H321" s="41">
        <v>-28.7</v>
      </c>
      <c r="I321">
        <v>0.49</v>
      </c>
    </row>
    <row r="322" spans="1:9" x14ac:dyDescent="0.2">
      <c r="A322" t="s">
        <v>1634</v>
      </c>
      <c r="B322" t="s">
        <v>1688</v>
      </c>
      <c r="C322" t="s">
        <v>6</v>
      </c>
      <c r="F322" t="s">
        <v>1689</v>
      </c>
      <c r="G322" s="41">
        <v>3.45</v>
      </c>
      <c r="H322" s="41">
        <v>-26</v>
      </c>
      <c r="I322">
        <v>0.41</v>
      </c>
    </row>
    <row r="323" spans="1:9" x14ac:dyDescent="0.2">
      <c r="A323" t="s">
        <v>1634</v>
      </c>
      <c r="B323" t="s">
        <v>1688</v>
      </c>
      <c r="C323" t="s">
        <v>6</v>
      </c>
      <c r="F323" t="s">
        <v>1689</v>
      </c>
      <c r="G323" s="41">
        <v>3.45</v>
      </c>
      <c r="H323" s="41">
        <v>-27.9</v>
      </c>
      <c r="I323">
        <v>0.69</v>
      </c>
    </row>
    <row r="324" spans="1:9" x14ac:dyDescent="0.2">
      <c r="A324" t="s">
        <v>1634</v>
      </c>
      <c r="B324" t="s">
        <v>1688</v>
      </c>
      <c r="C324" t="s">
        <v>6</v>
      </c>
      <c r="F324" t="s">
        <v>1689</v>
      </c>
      <c r="G324" s="41">
        <v>3.45</v>
      </c>
      <c r="H324" s="41">
        <v>-26.3</v>
      </c>
      <c r="I324">
        <v>0.43</v>
      </c>
    </row>
    <row r="325" spans="1:9" x14ac:dyDescent="0.2">
      <c r="A325" t="s">
        <v>1634</v>
      </c>
      <c r="B325" t="s">
        <v>1687</v>
      </c>
      <c r="C325" t="s">
        <v>6</v>
      </c>
      <c r="F325" t="s">
        <v>1690</v>
      </c>
      <c r="G325" s="41">
        <v>3.45</v>
      </c>
      <c r="H325" s="41">
        <v>-31.4</v>
      </c>
      <c r="I325">
        <v>0.33</v>
      </c>
    </row>
    <row r="326" spans="1:9" x14ac:dyDescent="0.2">
      <c r="A326" t="s">
        <v>1634</v>
      </c>
      <c r="B326" t="s">
        <v>1687</v>
      </c>
      <c r="C326" t="s">
        <v>6</v>
      </c>
      <c r="F326" t="s">
        <v>1690</v>
      </c>
      <c r="G326" s="41">
        <v>3.45</v>
      </c>
      <c r="H326" s="41">
        <v>-26.2</v>
      </c>
      <c r="I326">
        <v>0.65</v>
      </c>
    </row>
    <row r="327" spans="1:9" x14ac:dyDescent="0.2">
      <c r="A327" t="s">
        <v>1634</v>
      </c>
      <c r="B327" t="s">
        <v>1687</v>
      </c>
      <c r="C327" t="s">
        <v>6</v>
      </c>
      <c r="F327" t="s">
        <v>1690</v>
      </c>
      <c r="G327" s="41">
        <v>3.45</v>
      </c>
      <c r="H327" s="41">
        <v>-26.2</v>
      </c>
      <c r="I327">
        <v>0.93</v>
      </c>
    </row>
    <row r="328" spans="1:9" x14ac:dyDescent="0.2">
      <c r="A328" t="s">
        <v>1634</v>
      </c>
      <c r="B328" t="s">
        <v>1687</v>
      </c>
      <c r="C328" t="s">
        <v>6</v>
      </c>
      <c r="F328" t="s">
        <v>1690</v>
      </c>
      <c r="G328" s="41">
        <v>3.45</v>
      </c>
      <c r="H328" s="41">
        <v>-33</v>
      </c>
      <c r="I328">
        <v>0.38</v>
      </c>
    </row>
    <row r="329" spans="1:9" x14ac:dyDescent="0.2">
      <c r="A329" t="s">
        <v>1634</v>
      </c>
      <c r="B329" t="s">
        <v>1687</v>
      </c>
      <c r="C329" t="s">
        <v>6</v>
      </c>
      <c r="F329" t="s">
        <v>1690</v>
      </c>
      <c r="G329" s="41">
        <v>3.45</v>
      </c>
      <c r="H329" s="41">
        <v>-32.9</v>
      </c>
      <c r="I329">
        <v>0.14000000000000001</v>
      </c>
    </row>
    <row r="330" spans="1:9" x14ac:dyDescent="0.2">
      <c r="A330" t="s">
        <v>1634</v>
      </c>
      <c r="B330" t="s">
        <v>1687</v>
      </c>
      <c r="C330" t="s">
        <v>6</v>
      </c>
      <c r="F330" t="s">
        <v>1690</v>
      </c>
      <c r="G330" s="41">
        <v>3.45</v>
      </c>
      <c r="H330" s="41">
        <v>-28.4</v>
      </c>
      <c r="I330">
        <v>0.8</v>
      </c>
    </row>
    <row r="331" spans="1:9" x14ac:dyDescent="0.2">
      <c r="A331" t="s">
        <v>1634</v>
      </c>
      <c r="B331" t="s">
        <v>1687</v>
      </c>
      <c r="C331" t="s">
        <v>6</v>
      </c>
      <c r="F331" t="s">
        <v>1690</v>
      </c>
      <c r="G331" s="41">
        <v>3.45</v>
      </c>
      <c r="H331" s="41">
        <v>-15.8</v>
      </c>
      <c r="I331">
        <v>0.08</v>
      </c>
    </row>
    <row r="332" spans="1:9" s="67" customFormat="1" x14ac:dyDescent="0.2">
      <c r="A332" s="67" t="s">
        <v>1634</v>
      </c>
      <c r="B332" s="67" t="s">
        <v>1687</v>
      </c>
      <c r="C332" s="67" t="s">
        <v>6</v>
      </c>
      <c r="F332" s="67" t="s">
        <v>1690</v>
      </c>
      <c r="G332" s="68">
        <v>3.45</v>
      </c>
      <c r="H332" s="68">
        <v>-14.3</v>
      </c>
      <c r="I332" s="67">
        <v>0.96</v>
      </c>
    </row>
    <row r="333" spans="1:9" x14ac:dyDescent="0.2">
      <c r="A333" t="s">
        <v>1634</v>
      </c>
      <c r="B333" t="s">
        <v>1686</v>
      </c>
      <c r="C333" t="s">
        <v>6</v>
      </c>
      <c r="F333" t="s">
        <v>1691</v>
      </c>
      <c r="G333" s="41">
        <v>3.45</v>
      </c>
      <c r="H333" s="41">
        <v>-27.6</v>
      </c>
      <c r="I333">
        <v>0.3</v>
      </c>
    </row>
    <row r="334" spans="1:9" x14ac:dyDescent="0.2">
      <c r="A334" t="s">
        <v>1634</v>
      </c>
      <c r="B334" t="s">
        <v>1688</v>
      </c>
      <c r="C334" t="s">
        <v>6</v>
      </c>
      <c r="F334" t="s">
        <v>1674</v>
      </c>
      <c r="G334" s="41">
        <v>3.55</v>
      </c>
      <c r="H334" s="41">
        <v>-17.3</v>
      </c>
      <c r="I334">
        <v>0.04</v>
      </c>
    </row>
    <row r="335" spans="1:9" x14ac:dyDescent="0.2">
      <c r="A335" t="s">
        <v>1634</v>
      </c>
      <c r="B335" t="s">
        <v>1688</v>
      </c>
      <c r="C335" t="s">
        <v>6</v>
      </c>
      <c r="F335" t="s">
        <v>1674</v>
      </c>
      <c r="G335" s="41">
        <v>3.55</v>
      </c>
      <c r="H335" s="41">
        <v>-22.4</v>
      </c>
      <c r="I335">
        <v>0.04</v>
      </c>
    </row>
    <row r="336" spans="1:9" x14ac:dyDescent="0.2">
      <c r="A336" t="s">
        <v>1634</v>
      </c>
      <c r="B336" t="s">
        <v>1688</v>
      </c>
      <c r="C336" t="s">
        <v>6</v>
      </c>
      <c r="F336" t="s">
        <v>1674</v>
      </c>
      <c r="G336" s="41">
        <v>3.55</v>
      </c>
      <c r="H336" s="41">
        <v>-19.100000000000001</v>
      </c>
      <c r="I336">
        <v>0.03</v>
      </c>
    </row>
    <row r="337" spans="1:9" x14ac:dyDescent="0.2">
      <c r="A337" t="s">
        <v>1634</v>
      </c>
      <c r="B337" t="s">
        <v>1688</v>
      </c>
      <c r="C337" t="s">
        <v>6</v>
      </c>
      <c r="F337" t="s">
        <v>1674</v>
      </c>
      <c r="G337" s="41">
        <v>3.55</v>
      </c>
      <c r="H337" s="41">
        <v>-20.399999999999999</v>
      </c>
      <c r="I337">
        <v>0.05</v>
      </c>
    </row>
    <row r="338" spans="1:9" x14ac:dyDescent="0.2">
      <c r="A338" t="s">
        <v>1634</v>
      </c>
      <c r="B338" t="s">
        <v>1688</v>
      </c>
      <c r="C338" t="s">
        <v>6</v>
      </c>
      <c r="F338" t="s">
        <v>1674</v>
      </c>
      <c r="G338" s="41">
        <v>3.55</v>
      </c>
      <c r="H338" s="41">
        <v>-17.399999999999999</v>
      </c>
      <c r="I338">
        <v>0.05</v>
      </c>
    </row>
    <row r="339" spans="1:9" x14ac:dyDescent="0.2">
      <c r="A339" t="s">
        <v>1634</v>
      </c>
      <c r="B339" t="s">
        <v>1688</v>
      </c>
      <c r="C339" t="s">
        <v>6</v>
      </c>
      <c r="F339" t="s">
        <v>1674</v>
      </c>
      <c r="G339" s="41">
        <v>3.55</v>
      </c>
      <c r="H339" s="41">
        <v>-18.2</v>
      </c>
      <c r="I339">
        <v>0.04</v>
      </c>
    </row>
    <row r="340" spans="1:9" x14ac:dyDescent="0.2">
      <c r="A340" t="s">
        <v>1731</v>
      </c>
      <c r="B340" t="s">
        <v>1732</v>
      </c>
      <c r="C340" t="s">
        <v>129</v>
      </c>
      <c r="D340" t="s">
        <v>404</v>
      </c>
      <c r="F340" t="s">
        <v>747</v>
      </c>
      <c r="G340" s="45">
        <v>2.5706941176470588</v>
      </c>
      <c r="H340" s="41">
        <v>-29.5</v>
      </c>
    </row>
    <row r="341" spans="1:9" x14ac:dyDescent="0.2">
      <c r="A341" t="s">
        <v>1731</v>
      </c>
      <c r="B341" t="s">
        <v>1733</v>
      </c>
      <c r="C341" t="s">
        <v>196</v>
      </c>
      <c r="D341" t="s">
        <v>404</v>
      </c>
      <c r="F341" t="s">
        <v>747</v>
      </c>
      <c r="G341" s="45">
        <v>2.5740823529411765</v>
      </c>
      <c r="H341" s="41">
        <v>-40.799999999999997</v>
      </c>
    </row>
    <row r="342" spans="1:9" x14ac:dyDescent="0.2">
      <c r="A342" t="s">
        <v>1731</v>
      </c>
      <c r="B342" t="s">
        <v>1734</v>
      </c>
      <c r="C342" t="s">
        <v>129</v>
      </c>
      <c r="D342" t="s">
        <v>404</v>
      </c>
      <c r="F342" t="s">
        <v>747</v>
      </c>
      <c r="G342" s="45">
        <v>2.5772323529411767</v>
      </c>
      <c r="H342" s="41">
        <v>-29</v>
      </c>
    </row>
    <row r="343" spans="1:9" x14ac:dyDescent="0.2">
      <c r="A343" t="s">
        <v>1731</v>
      </c>
      <c r="B343" t="s">
        <v>1735</v>
      </c>
      <c r="C343" t="s">
        <v>129</v>
      </c>
      <c r="D343" t="s">
        <v>404</v>
      </c>
      <c r="F343" t="s">
        <v>747</v>
      </c>
      <c r="G343" s="45">
        <v>2.5777517647058823</v>
      </c>
      <c r="H343" s="41">
        <v>-39.1</v>
      </c>
    </row>
    <row r="344" spans="1:9" x14ac:dyDescent="0.2">
      <c r="A344" t="s">
        <v>1731</v>
      </c>
      <c r="B344" t="s">
        <v>1736</v>
      </c>
      <c r="C344" t="s">
        <v>129</v>
      </c>
      <c r="D344" t="s">
        <v>404</v>
      </c>
      <c r="F344" t="s">
        <v>747</v>
      </c>
      <c r="G344" s="45">
        <v>2.5801217647058823</v>
      </c>
      <c r="H344" s="41">
        <v>-27.8</v>
      </c>
    </row>
    <row r="345" spans="1:9" x14ac:dyDescent="0.2">
      <c r="A345" t="s">
        <v>1731</v>
      </c>
      <c r="B345" t="s">
        <v>1737</v>
      </c>
      <c r="C345" t="s">
        <v>129</v>
      </c>
      <c r="D345" t="s">
        <v>404</v>
      </c>
      <c r="F345" t="s">
        <v>747</v>
      </c>
      <c r="G345" s="45">
        <v>2.5823470588235296</v>
      </c>
      <c r="H345" s="41">
        <v>-27.7</v>
      </c>
    </row>
    <row r="346" spans="1:9" x14ac:dyDescent="0.2">
      <c r="A346" t="s">
        <v>1731</v>
      </c>
      <c r="B346" t="s">
        <v>1738</v>
      </c>
      <c r="C346" t="s">
        <v>129</v>
      </c>
      <c r="D346" t="s">
        <v>404</v>
      </c>
      <c r="F346" t="s">
        <v>747</v>
      </c>
      <c r="G346" s="45">
        <v>2.5879823529411765</v>
      </c>
      <c r="H346" s="41">
        <v>-28.3</v>
      </c>
    </row>
    <row r="347" spans="1:9" x14ac:dyDescent="0.2">
      <c r="A347" t="s">
        <v>1731</v>
      </c>
      <c r="B347" t="s">
        <v>1739</v>
      </c>
      <c r="C347" t="s">
        <v>196</v>
      </c>
      <c r="D347" t="s">
        <v>404</v>
      </c>
      <c r="F347" t="s">
        <v>747</v>
      </c>
      <c r="G347" s="45">
        <v>2.5895594117647063</v>
      </c>
      <c r="H347" s="41">
        <v>-29.6</v>
      </c>
    </row>
    <row r="348" spans="1:9" x14ac:dyDescent="0.2">
      <c r="A348" t="s">
        <v>1731</v>
      </c>
      <c r="B348" t="s">
        <v>1740</v>
      </c>
      <c r="C348" t="s">
        <v>6</v>
      </c>
      <c r="D348" t="s">
        <v>404</v>
      </c>
      <c r="F348" t="s">
        <v>747</v>
      </c>
      <c r="G348" s="45">
        <v>2.5956199999999998</v>
      </c>
      <c r="H348" s="41">
        <v>-43.1</v>
      </c>
    </row>
    <row r="349" spans="1:9" x14ac:dyDescent="0.2">
      <c r="A349" t="s">
        <v>1731</v>
      </c>
      <c r="B349" t="s">
        <v>1741</v>
      </c>
      <c r="C349" t="s">
        <v>129</v>
      </c>
      <c r="D349" t="s">
        <v>404</v>
      </c>
      <c r="F349" t="s">
        <v>747</v>
      </c>
      <c r="G349" s="45">
        <v>2.5956300000000003</v>
      </c>
      <c r="H349" s="41">
        <v>-38.299999999999997</v>
      </c>
    </row>
    <row r="350" spans="1:9" x14ac:dyDescent="0.2">
      <c r="A350" t="s">
        <v>1731</v>
      </c>
      <c r="B350" t="s">
        <v>1742</v>
      </c>
      <c r="C350" t="s">
        <v>128</v>
      </c>
      <c r="D350" t="s">
        <v>404</v>
      </c>
      <c r="F350" t="s">
        <v>747</v>
      </c>
      <c r="G350" s="45">
        <v>2.5959749999999997</v>
      </c>
      <c r="H350" s="41">
        <v>-36.200000000000003</v>
      </c>
    </row>
    <row r="351" spans="1:9" x14ac:dyDescent="0.2">
      <c r="A351" t="s">
        <v>1731</v>
      </c>
      <c r="B351" t="s">
        <v>1743</v>
      </c>
      <c r="C351" t="s">
        <v>196</v>
      </c>
      <c r="D351" t="s">
        <v>404</v>
      </c>
      <c r="F351" t="s">
        <v>1744</v>
      </c>
      <c r="G351" s="45">
        <v>2.5965256410256412</v>
      </c>
      <c r="H351" s="41">
        <v>-43.5</v>
      </c>
    </row>
    <row r="352" spans="1:9" x14ac:dyDescent="0.2">
      <c r="A352" t="s">
        <v>1731</v>
      </c>
      <c r="B352" t="s">
        <v>1745</v>
      </c>
      <c r="C352" t="s">
        <v>196</v>
      </c>
      <c r="D352" t="s">
        <v>404</v>
      </c>
      <c r="F352" t="s">
        <v>1744</v>
      </c>
      <c r="G352" s="45">
        <v>2.5969205128205126</v>
      </c>
      <c r="H352" s="41">
        <v>-32.1</v>
      </c>
    </row>
    <row r="353" spans="1:8" x14ac:dyDescent="0.2">
      <c r="A353" t="s">
        <v>1731</v>
      </c>
      <c r="B353" t="s">
        <v>1746</v>
      </c>
      <c r="C353" t="s">
        <v>196</v>
      </c>
      <c r="D353" t="s">
        <v>404</v>
      </c>
      <c r="F353" t="s">
        <v>1744</v>
      </c>
      <c r="G353" s="45">
        <v>2.6115624999999998</v>
      </c>
      <c r="H353" s="41">
        <v>-41</v>
      </c>
    </row>
    <row r="354" spans="1:8" x14ac:dyDescent="0.2">
      <c r="A354" t="s">
        <v>1731</v>
      </c>
      <c r="B354" t="s">
        <v>1747</v>
      </c>
      <c r="C354" t="s">
        <v>129</v>
      </c>
      <c r="D354" t="s">
        <v>404</v>
      </c>
      <c r="F354" t="s">
        <v>1744</v>
      </c>
      <c r="G354" s="45">
        <v>2.628451612903226</v>
      </c>
      <c r="H354" s="41">
        <v>-49.2</v>
      </c>
    </row>
    <row r="355" spans="1:8" x14ac:dyDescent="0.2">
      <c r="A355" t="s">
        <v>1731</v>
      </c>
      <c r="B355" t="s">
        <v>1748</v>
      </c>
      <c r="C355" t="s">
        <v>196</v>
      </c>
      <c r="D355" t="s">
        <v>404</v>
      </c>
      <c r="F355" t="s">
        <v>1744</v>
      </c>
      <c r="G355" s="45">
        <v>2.6286604838709677</v>
      </c>
      <c r="H355" s="41">
        <v>-47.8</v>
      </c>
    </row>
    <row r="356" spans="1:8" x14ac:dyDescent="0.2">
      <c r="A356" t="s">
        <v>1731</v>
      </c>
      <c r="B356" t="s">
        <v>1749</v>
      </c>
      <c r="C356" t="s">
        <v>196</v>
      </c>
      <c r="D356" t="s">
        <v>404</v>
      </c>
      <c r="F356" t="s">
        <v>1744</v>
      </c>
      <c r="G356" s="45">
        <v>2.628689516129032</v>
      </c>
      <c r="H356" s="41">
        <v>-47</v>
      </c>
    </row>
    <row r="357" spans="1:8" x14ac:dyDescent="0.2">
      <c r="A357" t="s">
        <v>1731</v>
      </c>
      <c r="B357" t="s">
        <v>1750</v>
      </c>
      <c r="C357" t="s">
        <v>6</v>
      </c>
      <c r="D357" t="s">
        <v>404</v>
      </c>
      <c r="F357" t="s">
        <v>1744</v>
      </c>
      <c r="G357" s="45">
        <v>2.6280000000000001</v>
      </c>
      <c r="H357" s="41">
        <v>-45.6</v>
      </c>
    </row>
    <row r="358" spans="1:8" x14ac:dyDescent="0.2">
      <c r="A358" t="s">
        <v>1731</v>
      </c>
      <c r="B358" t="s">
        <v>1751</v>
      </c>
      <c r="C358" t="s">
        <v>128</v>
      </c>
      <c r="D358" t="s">
        <v>404</v>
      </c>
      <c r="F358" t="s">
        <v>1744</v>
      </c>
      <c r="G358" s="45">
        <v>2.629</v>
      </c>
      <c r="H358" s="41">
        <v>-44.5</v>
      </c>
    </row>
    <row r="359" spans="1:8" x14ac:dyDescent="0.2">
      <c r="A359" t="s">
        <v>1731</v>
      </c>
      <c r="B359" t="s">
        <v>1752</v>
      </c>
      <c r="C359" t="s">
        <v>128</v>
      </c>
      <c r="D359" t="s">
        <v>404</v>
      </c>
      <c r="F359" t="s">
        <v>387</v>
      </c>
      <c r="G359" s="45">
        <v>2.6294303944315547</v>
      </c>
      <c r="H359" s="41">
        <v>-41</v>
      </c>
    </row>
    <row r="360" spans="1:8" x14ac:dyDescent="0.2">
      <c r="A360" t="s">
        <v>1731</v>
      </c>
      <c r="B360" t="s">
        <v>1753</v>
      </c>
      <c r="C360" t="s">
        <v>128</v>
      </c>
      <c r="D360" t="s">
        <v>404</v>
      </c>
      <c r="F360" t="s">
        <v>387</v>
      </c>
      <c r="G360" s="45">
        <v>2.6321856148491878</v>
      </c>
      <c r="H360" s="41">
        <v>-39.799999999999997</v>
      </c>
    </row>
    <row r="361" spans="1:8" x14ac:dyDescent="0.2">
      <c r="A361" t="s">
        <v>1731</v>
      </c>
      <c r="B361" t="s">
        <v>1754</v>
      </c>
      <c r="C361" t="s">
        <v>196</v>
      </c>
      <c r="D361" t="s">
        <v>404</v>
      </c>
      <c r="F361" t="s">
        <v>387</v>
      </c>
      <c r="G361" s="45">
        <v>2.6417563805104409</v>
      </c>
      <c r="H361" s="41">
        <v>-40.700000000000003</v>
      </c>
    </row>
    <row r="362" spans="1:8" x14ac:dyDescent="0.2">
      <c r="A362" t="s">
        <v>1731</v>
      </c>
      <c r="B362" t="s">
        <v>1755</v>
      </c>
      <c r="C362" t="s">
        <v>196</v>
      </c>
      <c r="D362" t="s">
        <v>404</v>
      </c>
      <c r="F362" t="s">
        <v>387</v>
      </c>
      <c r="G362" s="45">
        <v>2.6980344827586205</v>
      </c>
      <c r="H362" s="41">
        <v>-39.9</v>
      </c>
    </row>
    <row r="363" spans="1:8" x14ac:dyDescent="0.2">
      <c r="A363" t="s">
        <v>1731</v>
      </c>
      <c r="B363" t="s">
        <v>1756</v>
      </c>
      <c r="C363" t="s">
        <v>196</v>
      </c>
      <c r="D363" t="s">
        <v>404</v>
      </c>
      <c r="F363" t="s">
        <v>387</v>
      </c>
      <c r="G363" s="45">
        <v>2.6981206896551724</v>
      </c>
      <c r="H363" s="41">
        <v>-39.9</v>
      </c>
    </row>
    <row r="364" spans="1:8" x14ac:dyDescent="0.2">
      <c r="A364" t="s">
        <v>1731</v>
      </c>
      <c r="B364" t="s">
        <v>1757</v>
      </c>
      <c r="C364" t="s">
        <v>196</v>
      </c>
      <c r="D364" t="s">
        <v>404</v>
      </c>
      <c r="F364" t="s">
        <v>117</v>
      </c>
      <c r="G364" s="45">
        <v>2.7213202453987728</v>
      </c>
      <c r="H364" s="41">
        <v>-43.4</v>
      </c>
    </row>
    <row r="365" spans="1:8" x14ac:dyDescent="0.2">
      <c r="A365" t="s">
        <v>1731</v>
      </c>
      <c r="B365" t="s">
        <v>1758</v>
      </c>
      <c r="C365" t="s">
        <v>196</v>
      </c>
      <c r="D365" t="s">
        <v>404</v>
      </c>
      <c r="F365" t="s">
        <v>117</v>
      </c>
      <c r="G365" s="45">
        <v>2.7213349693251536</v>
      </c>
      <c r="H365" s="41">
        <v>-49.7</v>
      </c>
    </row>
    <row r="366" spans="1:8" x14ac:dyDescent="0.2">
      <c r="A366" t="s">
        <v>1731</v>
      </c>
      <c r="B366" t="s">
        <v>1759</v>
      </c>
      <c r="C366" t="s">
        <v>196</v>
      </c>
      <c r="D366" t="s">
        <v>404</v>
      </c>
      <c r="F366" t="s">
        <v>117</v>
      </c>
      <c r="G366" s="45">
        <v>2.7221006134969326</v>
      </c>
      <c r="H366" s="41">
        <v>-44.1</v>
      </c>
    </row>
    <row r="367" spans="1:8" x14ac:dyDescent="0.2">
      <c r="A367" t="s">
        <v>1731</v>
      </c>
      <c r="B367" t="s">
        <v>1760</v>
      </c>
      <c r="C367" t="s">
        <v>196</v>
      </c>
      <c r="D367" t="s">
        <v>404</v>
      </c>
      <c r="F367" t="s">
        <v>117</v>
      </c>
      <c r="G367" s="45">
        <v>2.7243631901840488</v>
      </c>
      <c r="H367" s="41">
        <v>-46.3</v>
      </c>
    </row>
    <row r="368" spans="1:8" x14ac:dyDescent="0.2">
      <c r="A368" t="s">
        <v>1731</v>
      </c>
      <c r="B368" t="s">
        <v>1761</v>
      </c>
      <c r="C368" t="s">
        <v>196</v>
      </c>
      <c r="D368" t="s">
        <v>404</v>
      </c>
      <c r="F368" t="s">
        <v>117</v>
      </c>
      <c r="G368" s="45">
        <v>2.7248245398773006</v>
      </c>
      <c r="H368" s="41">
        <v>-48.6</v>
      </c>
    </row>
    <row r="369" spans="1:8" x14ac:dyDescent="0.2">
      <c r="A369" t="s">
        <v>1731</v>
      </c>
      <c r="B369" t="s">
        <v>1762</v>
      </c>
      <c r="C369" t="s">
        <v>129</v>
      </c>
      <c r="D369" t="s">
        <v>404</v>
      </c>
      <c r="F369" t="s">
        <v>463</v>
      </c>
      <c r="G369" s="45">
        <v>2.6241353846153848</v>
      </c>
      <c r="H369" s="41">
        <v>-45.5</v>
      </c>
    </row>
    <row r="370" spans="1:8" x14ac:dyDescent="0.2">
      <c r="A370" t="s">
        <v>1731</v>
      </c>
      <c r="B370" t="s">
        <v>1763</v>
      </c>
      <c r="C370" t="s">
        <v>129</v>
      </c>
      <c r="D370" t="s">
        <v>404</v>
      </c>
      <c r="F370" t="s">
        <v>463</v>
      </c>
      <c r="G370" s="45">
        <v>2.6241661538461538</v>
      </c>
      <c r="H370" s="41">
        <v>-45.9</v>
      </c>
    </row>
    <row r="371" spans="1:8" x14ac:dyDescent="0.2">
      <c r="A371" t="s">
        <v>1731</v>
      </c>
      <c r="B371" t="s">
        <v>1764</v>
      </c>
      <c r="C371" t="s">
        <v>129</v>
      </c>
      <c r="D371" t="s">
        <v>404</v>
      </c>
      <c r="F371" t="s">
        <v>463</v>
      </c>
      <c r="G371" s="45">
        <v>2.624550769230769</v>
      </c>
      <c r="H371" s="41">
        <v>-43.7</v>
      </c>
    </row>
    <row r="372" spans="1:8" x14ac:dyDescent="0.2">
      <c r="A372" t="s">
        <v>1731</v>
      </c>
      <c r="B372" t="s">
        <v>1765</v>
      </c>
      <c r="C372" t="s">
        <v>129</v>
      </c>
      <c r="D372" t="s">
        <v>404</v>
      </c>
      <c r="F372" t="s">
        <v>463</v>
      </c>
      <c r="G372" s="45">
        <v>2.6246046153846154</v>
      </c>
      <c r="H372" s="41">
        <v>-38.299999999999997</v>
      </c>
    </row>
    <row r="373" spans="1:8" x14ac:dyDescent="0.2">
      <c r="A373" t="s">
        <v>1731</v>
      </c>
      <c r="B373" t="s">
        <v>1766</v>
      </c>
      <c r="C373" t="s">
        <v>196</v>
      </c>
      <c r="D373" t="s">
        <v>404</v>
      </c>
      <c r="F373" t="s">
        <v>463</v>
      </c>
      <c r="G373" s="45">
        <v>2.6260892307692307</v>
      </c>
      <c r="H373" s="41">
        <v>-49.6</v>
      </c>
    </row>
    <row r="374" spans="1:8" x14ac:dyDescent="0.2">
      <c r="A374" t="s">
        <v>1731</v>
      </c>
      <c r="B374" t="s">
        <v>1767</v>
      </c>
      <c r="C374" t="s">
        <v>196</v>
      </c>
      <c r="D374" t="s">
        <v>404</v>
      </c>
      <c r="F374" t="s">
        <v>463</v>
      </c>
      <c r="G374" s="45">
        <v>2.6307353846153845</v>
      </c>
      <c r="H374" s="41">
        <v>-42.8</v>
      </c>
    </row>
    <row r="375" spans="1:8" x14ac:dyDescent="0.2">
      <c r="A375" t="s">
        <v>1731</v>
      </c>
      <c r="B375" t="s">
        <v>1768</v>
      </c>
      <c r="C375" t="s">
        <v>129</v>
      </c>
      <c r="D375" t="s">
        <v>404</v>
      </c>
      <c r="F375" t="s">
        <v>463</v>
      </c>
      <c r="G375" s="45">
        <v>2.6308584615384616</v>
      </c>
      <c r="H375" s="41">
        <v>-40</v>
      </c>
    </row>
    <row r="376" spans="1:8" x14ac:dyDescent="0.2">
      <c r="A376" t="s">
        <v>1731</v>
      </c>
      <c r="B376" t="s">
        <v>1769</v>
      </c>
      <c r="C376" t="s">
        <v>129</v>
      </c>
      <c r="D376" t="s">
        <v>404</v>
      </c>
      <c r="F376" t="s">
        <v>463</v>
      </c>
      <c r="G376" s="45">
        <v>2.6331046153846156</v>
      </c>
      <c r="H376" s="41">
        <v>-44.8</v>
      </c>
    </row>
    <row r="377" spans="1:8" x14ac:dyDescent="0.2">
      <c r="A377" t="s">
        <v>1731</v>
      </c>
      <c r="B377" t="s">
        <v>1770</v>
      </c>
      <c r="C377" t="s">
        <v>128</v>
      </c>
      <c r="D377" t="s">
        <v>404</v>
      </c>
      <c r="F377" t="s">
        <v>387</v>
      </c>
      <c r="G377" s="45">
        <v>2.6384597435897437</v>
      </c>
      <c r="H377" s="41">
        <v>-39.799999999999997</v>
      </c>
    </row>
    <row r="378" spans="1:8" x14ac:dyDescent="0.2">
      <c r="A378" t="s">
        <v>1731</v>
      </c>
      <c r="B378" t="s">
        <v>1771</v>
      </c>
      <c r="C378" t="s">
        <v>196</v>
      </c>
      <c r="D378" t="s">
        <v>404</v>
      </c>
      <c r="F378" t="s">
        <v>387</v>
      </c>
      <c r="G378" s="45">
        <v>2.6403930769230768</v>
      </c>
      <c r="H378" s="41">
        <v>-42.8</v>
      </c>
    </row>
    <row r="379" spans="1:8" x14ac:dyDescent="0.2">
      <c r="A379" t="s">
        <v>1731</v>
      </c>
      <c r="B379" t="s">
        <v>1772</v>
      </c>
      <c r="C379" t="s">
        <v>196</v>
      </c>
      <c r="D379" t="s">
        <v>404</v>
      </c>
      <c r="F379" t="s">
        <v>387</v>
      </c>
      <c r="G379" s="45">
        <v>2.6407930769230772</v>
      </c>
      <c r="H379" s="41">
        <v>-40.1</v>
      </c>
    </row>
    <row r="380" spans="1:8" x14ac:dyDescent="0.2">
      <c r="A380" t="s">
        <v>1731</v>
      </c>
      <c r="B380" t="s">
        <v>1773</v>
      </c>
      <c r="C380" t="s">
        <v>196</v>
      </c>
      <c r="D380" t="s">
        <v>404</v>
      </c>
      <c r="F380" t="s">
        <v>387</v>
      </c>
      <c r="G380" s="45">
        <v>2.6464930769230768</v>
      </c>
      <c r="H380" s="41">
        <v>-41.6</v>
      </c>
    </row>
    <row r="381" spans="1:8" x14ac:dyDescent="0.2">
      <c r="A381" t="s">
        <v>1731</v>
      </c>
      <c r="B381" t="s">
        <v>1774</v>
      </c>
      <c r="C381" t="s">
        <v>129</v>
      </c>
      <c r="D381" t="s">
        <v>404</v>
      </c>
      <c r="F381" t="s">
        <v>387</v>
      </c>
      <c r="G381" s="45">
        <v>2.6470764102564104</v>
      </c>
      <c r="H381" s="41">
        <v>-41.9</v>
      </c>
    </row>
    <row r="382" spans="1:8" x14ac:dyDescent="0.2">
      <c r="A382" t="s">
        <v>1731</v>
      </c>
      <c r="B382" t="s">
        <v>1775</v>
      </c>
      <c r="C382" t="s">
        <v>128</v>
      </c>
      <c r="D382" t="s">
        <v>404</v>
      </c>
      <c r="F382" t="s">
        <v>387</v>
      </c>
      <c r="G382" s="45">
        <v>2.6525097435897438</v>
      </c>
      <c r="H382" s="41">
        <v>-41</v>
      </c>
    </row>
    <row r="383" spans="1:8" x14ac:dyDescent="0.2">
      <c r="A383" t="s">
        <v>1731</v>
      </c>
      <c r="B383" t="s">
        <v>1776</v>
      </c>
      <c r="C383" t="s">
        <v>196</v>
      </c>
      <c r="D383" t="s">
        <v>404</v>
      </c>
      <c r="F383" t="s">
        <v>387</v>
      </c>
      <c r="G383" s="45">
        <v>2.6532764102564101</v>
      </c>
      <c r="H383" s="41">
        <v>-43</v>
      </c>
    </row>
    <row r="384" spans="1:8" x14ac:dyDescent="0.2">
      <c r="A384" t="s">
        <v>1731</v>
      </c>
      <c r="B384" t="s">
        <v>1777</v>
      </c>
      <c r="C384" t="s">
        <v>196</v>
      </c>
      <c r="D384" t="s">
        <v>404</v>
      </c>
      <c r="F384" t="s">
        <v>387</v>
      </c>
      <c r="G384" s="45">
        <v>2.6654430769230766</v>
      </c>
      <c r="H384" s="41">
        <v>-46.8</v>
      </c>
    </row>
    <row r="385" spans="1:8" x14ac:dyDescent="0.2">
      <c r="A385" t="s">
        <v>1731</v>
      </c>
      <c r="B385" t="s">
        <v>1778</v>
      </c>
      <c r="C385" t="s">
        <v>128</v>
      </c>
      <c r="D385" t="s">
        <v>404</v>
      </c>
      <c r="F385" t="s">
        <v>387</v>
      </c>
      <c r="G385" s="45">
        <v>2.6735930769230767</v>
      </c>
      <c r="H385" s="41">
        <v>-45.1</v>
      </c>
    </row>
    <row r="386" spans="1:8" x14ac:dyDescent="0.2">
      <c r="A386" t="s">
        <v>797</v>
      </c>
      <c r="B386" t="s">
        <v>2273</v>
      </c>
      <c r="C386" t="s">
        <v>2274</v>
      </c>
      <c r="D386" t="s">
        <v>404</v>
      </c>
      <c r="E386" t="s">
        <v>763</v>
      </c>
      <c r="G386" s="45">
        <v>3.5</v>
      </c>
      <c r="H386" s="41">
        <v>-28.77</v>
      </c>
    </row>
    <row r="387" spans="1:8" x14ac:dyDescent="0.2">
      <c r="A387" t="s">
        <v>797</v>
      </c>
      <c r="B387" t="s">
        <v>2275</v>
      </c>
      <c r="C387" t="s">
        <v>2274</v>
      </c>
      <c r="D387" t="s">
        <v>404</v>
      </c>
      <c r="E387" t="s">
        <v>763</v>
      </c>
      <c r="G387" s="45">
        <v>3.5</v>
      </c>
      <c r="H387" s="41">
        <v>-25.34</v>
      </c>
    </row>
    <row r="388" spans="1:8" x14ac:dyDescent="0.2">
      <c r="A388" t="s">
        <v>797</v>
      </c>
      <c r="B388" t="s">
        <v>2276</v>
      </c>
      <c r="C388" t="s">
        <v>2274</v>
      </c>
      <c r="D388" t="s">
        <v>404</v>
      </c>
      <c r="E388" t="s">
        <v>763</v>
      </c>
      <c r="G388" s="45">
        <v>3.5</v>
      </c>
      <c r="H388" s="41">
        <v>-27.34</v>
      </c>
    </row>
    <row r="389" spans="1:8" x14ac:dyDescent="0.2">
      <c r="A389" t="s">
        <v>797</v>
      </c>
      <c r="B389" t="s">
        <v>2277</v>
      </c>
      <c r="C389" t="s">
        <v>2274</v>
      </c>
      <c r="D389" t="s">
        <v>404</v>
      </c>
      <c r="E389" t="s">
        <v>763</v>
      </c>
      <c r="G389" s="45">
        <v>3.5</v>
      </c>
      <c r="H389" s="41">
        <v>-26.49</v>
      </c>
    </row>
    <row r="390" spans="1:8" x14ac:dyDescent="0.2">
      <c r="A390" t="s">
        <v>797</v>
      </c>
      <c r="B390" t="s">
        <v>2278</v>
      </c>
      <c r="C390" t="s">
        <v>2274</v>
      </c>
      <c r="D390" t="s">
        <v>404</v>
      </c>
      <c r="E390" t="s">
        <v>763</v>
      </c>
      <c r="G390" s="45">
        <v>3.5</v>
      </c>
      <c r="H390" s="41">
        <f>-24.29</f>
        <v>-24.29</v>
      </c>
    </row>
    <row r="391" spans="1:8" x14ac:dyDescent="0.2">
      <c r="A391" t="s">
        <v>797</v>
      </c>
      <c r="B391" t="s">
        <v>2279</v>
      </c>
      <c r="C391" t="s">
        <v>2274</v>
      </c>
      <c r="D391" t="s">
        <v>404</v>
      </c>
      <c r="E391" t="s">
        <v>763</v>
      </c>
      <c r="G391" s="45">
        <v>3.5</v>
      </c>
      <c r="H391" s="41">
        <v>-29.63</v>
      </c>
    </row>
    <row r="392" spans="1:8" x14ac:dyDescent="0.2">
      <c r="A392" t="s">
        <v>797</v>
      </c>
      <c r="B392" t="s">
        <v>2280</v>
      </c>
      <c r="C392" t="s">
        <v>2274</v>
      </c>
      <c r="D392" t="s">
        <v>404</v>
      </c>
      <c r="E392" t="s">
        <v>763</v>
      </c>
      <c r="G392" s="45">
        <v>3.5</v>
      </c>
      <c r="H392" s="41">
        <v>-27.21</v>
      </c>
    </row>
    <row r="393" spans="1:8" x14ac:dyDescent="0.2">
      <c r="A393" t="s">
        <v>797</v>
      </c>
      <c r="B393" t="s">
        <v>2281</v>
      </c>
      <c r="C393" t="s">
        <v>2274</v>
      </c>
      <c r="D393" t="s">
        <v>404</v>
      </c>
      <c r="E393" t="s">
        <v>763</v>
      </c>
      <c r="G393" s="45">
        <v>3.5</v>
      </c>
      <c r="H393" s="41">
        <v>-27.67</v>
      </c>
    </row>
    <row r="394" spans="1:8" x14ac:dyDescent="0.2">
      <c r="A394" t="s">
        <v>797</v>
      </c>
      <c r="B394" t="s">
        <v>2282</v>
      </c>
      <c r="C394" t="s">
        <v>2274</v>
      </c>
      <c r="D394" t="s">
        <v>404</v>
      </c>
      <c r="E394" t="s">
        <v>763</v>
      </c>
      <c r="G394" s="45">
        <v>3.5</v>
      </c>
      <c r="H394" s="41">
        <v>-27.03</v>
      </c>
    </row>
    <row r="395" spans="1:8" x14ac:dyDescent="0.2">
      <c r="A395" t="s">
        <v>797</v>
      </c>
      <c r="B395" t="s">
        <v>2283</v>
      </c>
      <c r="C395" t="s">
        <v>2274</v>
      </c>
      <c r="D395" t="s">
        <v>404</v>
      </c>
      <c r="E395" t="s">
        <v>763</v>
      </c>
      <c r="G395" s="45">
        <v>3.5</v>
      </c>
      <c r="H395" s="41">
        <v>-26.26</v>
      </c>
    </row>
    <row r="396" spans="1:8" x14ac:dyDescent="0.2">
      <c r="A396" t="s">
        <v>797</v>
      </c>
      <c r="B396" t="s">
        <v>2284</v>
      </c>
      <c r="C396" t="s">
        <v>2274</v>
      </c>
      <c r="D396" t="s">
        <v>404</v>
      </c>
      <c r="E396" t="s">
        <v>763</v>
      </c>
      <c r="G396" s="45">
        <v>3.5</v>
      </c>
      <c r="H396" s="41">
        <v>-26.33</v>
      </c>
    </row>
    <row r="397" spans="1:8" x14ac:dyDescent="0.2">
      <c r="A397" t="s">
        <v>797</v>
      </c>
      <c r="B397" t="s">
        <v>2285</v>
      </c>
      <c r="C397" t="s">
        <v>2274</v>
      </c>
      <c r="D397" t="s">
        <v>404</v>
      </c>
      <c r="E397" t="s">
        <v>763</v>
      </c>
      <c r="G397" s="45">
        <v>3.5</v>
      </c>
      <c r="H397" s="41">
        <v>-27.11</v>
      </c>
    </row>
    <row r="398" spans="1:8" x14ac:dyDescent="0.2">
      <c r="A398" t="s">
        <v>797</v>
      </c>
      <c r="B398" t="s">
        <v>2286</v>
      </c>
      <c r="C398" t="s">
        <v>670</v>
      </c>
      <c r="D398" t="s">
        <v>404</v>
      </c>
      <c r="E398" t="s">
        <v>763</v>
      </c>
      <c r="G398" s="45">
        <v>3.5</v>
      </c>
      <c r="H398" s="41">
        <v>-23.28</v>
      </c>
    </row>
    <row r="399" spans="1:8" x14ac:dyDescent="0.2">
      <c r="A399" t="s">
        <v>797</v>
      </c>
      <c r="B399" t="s">
        <v>2287</v>
      </c>
      <c r="C399" t="s">
        <v>670</v>
      </c>
      <c r="D399" t="s">
        <v>404</v>
      </c>
      <c r="E399" t="s">
        <v>763</v>
      </c>
      <c r="G399" s="45">
        <v>3.5</v>
      </c>
      <c r="H399" s="41">
        <v>-26.8</v>
      </c>
    </row>
    <row r="400" spans="1:8" x14ac:dyDescent="0.2">
      <c r="A400" t="s">
        <v>797</v>
      </c>
      <c r="B400" t="s">
        <v>2288</v>
      </c>
      <c r="C400" t="s">
        <v>759</v>
      </c>
      <c r="D400" t="s">
        <v>404</v>
      </c>
      <c r="E400" t="s">
        <v>763</v>
      </c>
      <c r="G400" s="45">
        <v>3.5</v>
      </c>
      <c r="H400" s="41">
        <v>-16.21</v>
      </c>
    </row>
    <row r="401" spans="1:9" x14ac:dyDescent="0.2">
      <c r="A401" t="s">
        <v>797</v>
      </c>
      <c r="B401" t="s">
        <v>2289</v>
      </c>
      <c r="C401" t="s">
        <v>759</v>
      </c>
      <c r="D401" t="s">
        <v>404</v>
      </c>
      <c r="E401" t="s">
        <v>763</v>
      </c>
      <c r="G401" s="45">
        <v>3.5</v>
      </c>
      <c r="H401" s="41">
        <v>-22.03</v>
      </c>
    </row>
    <row r="402" spans="1:9" x14ac:dyDescent="0.2">
      <c r="A402" t="s">
        <v>797</v>
      </c>
      <c r="B402" t="s">
        <v>2290</v>
      </c>
      <c r="C402" t="s">
        <v>759</v>
      </c>
      <c r="D402" t="s">
        <v>404</v>
      </c>
      <c r="E402" t="s">
        <v>763</v>
      </c>
      <c r="G402" s="45">
        <v>3.5</v>
      </c>
      <c r="H402" s="41">
        <v>-23.14</v>
      </c>
    </row>
    <row r="403" spans="1:9" x14ac:dyDescent="0.2">
      <c r="A403" t="s">
        <v>797</v>
      </c>
      <c r="B403" t="s">
        <v>2291</v>
      </c>
      <c r="C403" t="s">
        <v>759</v>
      </c>
      <c r="D403" t="s">
        <v>404</v>
      </c>
      <c r="E403" t="s">
        <v>763</v>
      </c>
      <c r="G403" s="45">
        <v>3.5</v>
      </c>
      <c r="H403" s="41">
        <v>-25.58</v>
      </c>
    </row>
    <row r="404" spans="1:9" x14ac:dyDescent="0.2">
      <c r="A404" t="s">
        <v>797</v>
      </c>
      <c r="B404" t="s">
        <v>2292</v>
      </c>
      <c r="C404" t="s">
        <v>759</v>
      </c>
      <c r="D404" t="s">
        <v>404</v>
      </c>
      <c r="E404" t="s">
        <v>763</v>
      </c>
      <c r="G404" s="45">
        <v>3.5</v>
      </c>
      <c r="H404" s="41">
        <v>-24.37</v>
      </c>
    </row>
    <row r="405" spans="1:9" x14ac:dyDescent="0.2">
      <c r="A405" t="s">
        <v>797</v>
      </c>
      <c r="B405" t="s">
        <v>2293</v>
      </c>
      <c r="C405" t="s">
        <v>759</v>
      </c>
      <c r="D405" t="s">
        <v>404</v>
      </c>
      <c r="E405" t="s">
        <v>763</v>
      </c>
      <c r="G405" s="45">
        <v>3.5</v>
      </c>
      <c r="H405" s="41">
        <v>-26.14</v>
      </c>
    </row>
    <row r="406" spans="1:9" x14ac:dyDescent="0.2">
      <c r="A406" t="s">
        <v>797</v>
      </c>
      <c r="B406" t="s">
        <v>2295</v>
      </c>
      <c r="C406" t="s">
        <v>6</v>
      </c>
      <c r="D406" t="s">
        <v>404</v>
      </c>
      <c r="E406" t="s">
        <v>763</v>
      </c>
      <c r="G406" s="45">
        <v>3.5</v>
      </c>
      <c r="H406" s="41">
        <v>-22.76</v>
      </c>
    </row>
    <row r="407" spans="1:9" x14ac:dyDescent="0.2">
      <c r="A407" t="s">
        <v>797</v>
      </c>
      <c r="B407" t="s">
        <v>2296</v>
      </c>
      <c r="C407" t="s">
        <v>6</v>
      </c>
      <c r="D407" t="s">
        <v>404</v>
      </c>
      <c r="E407" t="s">
        <v>763</v>
      </c>
      <c r="G407" s="45">
        <v>3.5</v>
      </c>
      <c r="H407" s="41">
        <v>-27.66</v>
      </c>
    </row>
    <row r="408" spans="1:9" x14ac:dyDescent="0.2">
      <c r="A408" t="s">
        <v>797</v>
      </c>
      <c r="B408" t="s">
        <v>2297</v>
      </c>
      <c r="C408" t="s">
        <v>6</v>
      </c>
      <c r="D408" t="s">
        <v>404</v>
      </c>
      <c r="E408" t="s">
        <v>763</v>
      </c>
      <c r="G408" s="45">
        <v>3.5</v>
      </c>
      <c r="H408" s="41">
        <v>-28.87</v>
      </c>
    </row>
    <row r="409" spans="1:9" x14ac:dyDescent="0.2">
      <c r="A409" t="s">
        <v>797</v>
      </c>
      <c r="B409">
        <v>93006</v>
      </c>
      <c r="C409" t="s">
        <v>129</v>
      </c>
      <c r="D409" t="s">
        <v>68</v>
      </c>
      <c r="E409" t="s">
        <v>763</v>
      </c>
      <c r="G409" s="45">
        <v>3.5</v>
      </c>
      <c r="H409" s="41">
        <v>-24.88</v>
      </c>
    </row>
    <row r="410" spans="1:9" x14ac:dyDescent="0.2">
      <c r="A410" t="s">
        <v>797</v>
      </c>
      <c r="B410" t="s">
        <v>2321</v>
      </c>
      <c r="C410" t="s">
        <v>129</v>
      </c>
      <c r="D410" t="s">
        <v>68</v>
      </c>
      <c r="E410" t="s">
        <v>763</v>
      </c>
      <c r="G410" s="45">
        <v>3.5</v>
      </c>
      <c r="H410" s="41">
        <v>-23.57</v>
      </c>
    </row>
    <row r="411" spans="1:9" x14ac:dyDescent="0.2">
      <c r="A411" t="s">
        <v>797</v>
      </c>
      <c r="B411" t="s">
        <v>2322</v>
      </c>
      <c r="C411" t="s">
        <v>129</v>
      </c>
      <c r="D411" t="s">
        <v>68</v>
      </c>
      <c r="E411" t="s">
        <v>763</v>
      </c>
      <c r="G411" s="45">
        <v>3.5</v>
      </c>
      <c r="H411" s="41">
        <v>-28.77</v>
      </c>
    </row>
    <row r="412" spans="1:9" x14ac:dyDescent="0.2">
      <c r="A412" t="s">
        <v>2696</v>
      </c>
      <c r="B412" t="s">
        <v>2641</v>
      </c>
      <c r="C412" t="s">
        <v>128</v>
      </c>
      <c r="D412" t="s">
        <v>2695</v>
      </c>
      <c r="E412" t="s">
        <v>2702</v>
      </c>
      <c r="F412" t="s">
        <v>894</v>
      </c>
      <c r="G412" s="45">
        <v>2.2200000000000002</v>
      </c>
      <c r="H412" s="41">
        <v>-32.9</v>
      </c>
      <c r="I412">
        <v>0.19</v>
      </c>
    </row>
    <row r="413" spans="1:9" x14ac:dyDescent="0.2">
      <c r="A413" t="s">
        <v>2696</v>
      </c>
      <c r="B413" t="s">
        <v>2697</v>
      </c>
      <c r="C413" t="s">
        <v>128</v>
      </c>
      <c r="D413" t="s">
        <v>2695</v>
      </c>
      <c r="E413" t="s">
        <v>2702</v>
      </c>
      <c r="F413" t="s">
        <v>886</v>
      </c>
      <c r="G413" s="45">
        <v>2.2200000000000002</v>
      </c>
      <c r="H413" s="41">
        <v>-30.1</v>
      </c>
      <c r="I413">
        <v>0.21</v>
      </c>
    </row>
    <row r="414" spans="1:9" x14ac:dyDescent="0.2">
      <c r="A414" t="s">
        <v>2696</v>
      </c>
      <c r="B414" t="s">
        <v>2698</v>
      </c>
      <c r="C414" t="s">
        <v>128</v>
      </c>
      <c r="D414" t="s">
        <v>2695</v>
      </c>
      <c r="E414" t="s">
        <v>2702</v>
      </c>
      <c r="F414" t="s">
        <v>886</v>
      </c>
      <c r="G414" s="45">
        <v>2.2200000000000002</v>
      </c>
      <c r="H414" s="41">
        <v>-26.8</v>
      </c>
      <c r="I414">
        <v>0.2</v>
      </c>
    </row>
    <row r="415" spans="1:9" x14ac:dyDescent="0.2">
      <c r="A415" t="s">
        <v>2696</v>
      </c>
      <c r="B415" t="s">
        <v>2699</v>
      </c>
      <c r="C415" t="s">
        <v>128</v>
      </c>
      <c r="D415" t="s">
        <v>2695</v>
      </c>
      <c r="E415" t="s">
        <v>2702</v>
      </c>
      <c r="F415" t="s">
        <v>886</v>
      </c>
      <c r="G415" s="45">
        <v>2.2200000000000002</v>
      </c>
      <c r="H415" s="41">
        <v>-31.7</v>
      </c>
      <c r="I415">
        <v>0.28999999999999998</v>
      </c>
    </row>
    <row r="416" spans="1:9" x14ac:dyDescent="0.2">
      <c r="A416" t="s">
        <v>2696</v>
      </c>
      <c r="B416" t="s">
        <v>2700</v>
      </c>
      <c r="C416" t="s">
        <v>128</v>
      </c>
      <c r="D416" t="s">
        <v>2695</v>
      </c>
      <c r="E416" t="s">
        <v>2702</v>
      </c>
      <c r="F416" t="s">
        <v>886</v>
      </c>
      <c r="G416" s="45">
        <v>2.2200000000000002</v>
      </c>
      <c r="H416" s="41">
        <v>-32</v>
      </c>
      <c r="I416">
        <v>0.23</v>
      </c>
    </row>
    <row r="417" spans="1:10" x14ac:dyDescent="0.2">
      <c r="A417" t="s">
        <v>2696</v>
      </c>
      <c r="B417" t="s">
        <v>2663</v>
      </c>
      <c r="C417" t="s">
        <v>128</v>
      </c>
      <c r="D417" t="s">
        <v>404</v>
      </c>
      <c r="E417" t="s">
        <v>2703</v>
      </c>
      <c r="F417" t="s">
        <v>787</v>
      </c>
      <c r="G417" s="45">
        <v>2.56</v>
      </c>
      <c r="H417" s="41">
        <v>-35.200000000000003</v>
      </c>
      <c r="I417">
        <v>0.3</v>
      </c>
    </row>
    <row r="418" spans="1:10" x14ac:dyDescent="0.2">
      <c r="A418" t="s">
        <v>2696</v>
      </c>
      <c r="B418" t="s">
        <v>2665</v>
      </c>
      <c r="C418" t="s">
        <v>128</v>
      </c>
      <c r="D418" t="s">
        <v>404</v>
      </c>
      <c r="E418" t="s">
        <v>2703</v>
      </c>
      <c r="F418" t="s">
        <v>787</v>
      </c>
      <c r="G418" s="45">
        <v>2.56</v>
      </c>
      <c r="H418" s="41">
        <v>-30</v>
      </c>
      <c r="I418">
        <v>0.2</v>
      </c>
    </row>
    <row r="419" spans="1:10" x14ac:dyDescent="0.2">
      <c r="A419" t="s">
        <v>2696</v>
      </c>
      <c r="B419" t="s">
        <v>2666</v>
      </c>
      <c r="C419" t="s">
        <v>128</v>
      </c>
      <c r="D419" t="s">
        <v>404</v>
      </c>
      <c r="E419" t="s">
        <v>2703</v>
      </c>
      <c r="F419" t="s">
        <v>787</v>
      </c>
      <c r="G419" s="45">
        <v>2.56</v>
      </c>
      <c r="H419" s="41">
        <v>-29.7</v>
      </c>
      <c r="I419">
        <v>0.13</v>
      </c>
    </row>
    <row r="420" spans="1:10" x14ac:dyDescent="0.2">
      <c r="A420" t="s">
        <v>2696</v>
      </c>
      <c r="B420" t="s">
        <v>2667</v>
      </c>
      <c r="C420" t="s">
        <v>128</v>
      </c>
      <c r="D420" t="s">
        <v>404</v>
      </c>
      <c r="E420" t="s">
        <v>2703</v>
      </c>
      <c r="F420" t="s">
        <v>787</v>
      </c>
      <c r="G420" s="45">
        <v>2.56</v>
      </c>
      <c r="H420" s="41">
        <v>-33.4</v>
      </c>
      <c r="I420">
        <v>0.11</v>
      </c>
    </row>
    <row r="421" spans="1:10" s="67" customFormat="1" x14ac:dyDescent="0.2">
      <c r="A421" s="67" t="s">
        <v>2696</v>
      </c>
      <c r="B421" s="67" t="s">
        <v>2672</v>
      </c>
      <c r="C421" s="67" t="s">
        <v>128</v>
      </c>
      <c r="D421" s="67" t="s">
        <v>404</v>
      </c>
      <c r="E421" s="67" t="s">
        <v>2703</v>
      </c>
      <c r="F421" s="67" t="s">
        <v>788</v>
      </c>
      <c r="G421" s="69">
        <v>2.6</v>
      </c>
      <c r="H421" s="68">
        <v>-18.2</v>
      </c>
      <c r="I421" s="67">
        <v>0.31</v>
      </c>
    </row>
    <row r="422" spans="1:10" x14ac:dyDescent="0.2">
      <c r="A422" t="s">
        <v>2696</v>
      </c>
      <c r="B422" t="s">
        <v>2675</v>
      </c>
      <c r="C422" t="s">
        <v>128</v>
      </c>
      <c r="D422" t="s">
        <v>404</v>
      </c>
      <c r="E422" t="s">
        <v>772</v>
      </c>
      <c r="F422" t="s">
        <v>2701</v>
      </c>
      <c r="G422" s="45">
        <v>2.72</v>
      </c>
      <c r="H422" s="41">
        <v>-33.799999999999997</v>
      </c>
      <c r="I422">
        <v>0.47</v>
      </c>
    </row>
    <row r="423" spans="1:10" x14ac:dyDescent="0.2">
      <c r="A423" t="s">
        <v>2696</v>
      </c>
      <c r="B423" t="s">
        <v>2679</v>
      </c>
      <c r="C423" t="s">
        <v>128</v>
      </c>
      <c r="D423" t="s">
        <v>404</v>
      </c>
      <c r="E423" t="s">
        <v>772</v>
      </c>
      <c r="F423" t="s">
        <v>2701</v>
      </c>
      <c r="G423" s="45">
        <v>2.72</v>
      </c>
      <c r="H423" s="41">
        <v>-33.5</v>
      </c>
      <c r="I423">
        <v>0.56999999999999995</v>
      </c>
    </row>
    <row r="424" spans="1:10" s="9" customFormat="1" ht="15" x14ac:dyDescent="0.2">
      <c r="A424" s="9" t="s">
        <v>2710</v>
      </c>
      <c r="B424" s="15">
        <v>1</v>
      </c>
      <c r="C424" s="9" t="s">
        <v>128</v>
      </c>
      <c r="D424" s="9" t="s">
        <v>404</v>
      </c>
      <c r="E424" s="9" t="s">
        <v>750</v>
      </c>
      <c r="F424" s="9" t="s">
        <v>2711</v>
      </c>
      <c r="G424" s="36">
        <v>2.2200000000000002</v>
      </c>
      <c r="H424" s="36">
        <v>-29.3</v>
      </c>
      <c r="J424" s="9">
        <v>0.41</v>
      </c>
    </row>
    <row r="425" spans="1:10" s="9" customFormat="1" ht="15" x14ac:dyDescent="0.2">
      <c r="A425" s="9" t="s">
        <v>2710</v>
      </c>
      <c r="B425" s="15">
        <v>2</v>
      </c>
      <c r="C425" s="9" t="s">
        <v>128</v>
      </c>
      <c r="D425" s="9" t="s">
        <v>404</v>
      </c>
      <c r="E425" s="9" t="s">
        <v>750</v>
      </c>
      <c r="F425" s="9" t="s">
        <v>2711</v>
      </c>
      <c r="G425" s="36">
        <v>2.2200000000000002</v>
      </c>
      <c r="H425" s="36">
        <v>-27.5</v>
      </c>
      <c r="J425" s="9">
        <v>0.35</v>
      </c>
    </row>
    <row r="426" spans="1:10" s="9" customFormat="1" ht="15" x14ac:dyDescent="0.2">
      <c r="A426" s="9" t="s">
        <v>2710</v>
      </c>
      <c r="B426" s="15">
        <v>3</v>
      </c>
      <c r="C426" s="9" t="s">
        <v>128</v>
      </c>
      <c r="D426" s="9" t="s">
        <v>404</v>
      </c>
      <c r="E426" s="9" t="s">
        <v>750</v>
      </c>
      <c r="F426" s="9" t="s">
        <v>2711</v>
      </c>
      <c r="G426" s="36">
        <v>2.2200000000000002</v>
      </c>
      <c r="H426" s="36">
        <v>-29.3</v>
      </c>
      <c r="J426" s="9">
        <v>0.46</v>
      </c>
    </row>
    <row r="427" spans="1:10" s="9" customFormat="1" ht="15" x14ac:dyDescent="0.2">
      <c r="A427" s="9" t="s">
        <v>2710</v>
      </c>
      <c r="B427" s="15">
        <v>4</v>
      </c>
      <c r="C427" s="9" t="s">
        <v>128</v>
      </c>
      <c r="D427" s="9" t="s">
        <v>404</v>
      </c>
      <c r="E427" s="9" t="s">
        <v>750</v>
      </c>
      <c r="F427" s="9" t="s">
        <v>2711</v>
      </c>
      <c r="G427" s="36">
        <v>2.2200000000000002</v>
      </c>
      <c r="H427" s="36">
        <v>-28.8</v>
      </c>
      <c r="J427" s="9">
        <v>0.39</v>
      </c>
    </row>
    <row r="428" spans="1:10" s="9" customFormat="1" ht="15" x14ac:dyDescent="0.2">
      <c r="A428" s="9" t="s">
        <v>2710</v>
      </c>
      <c r="B428" s="15">
        <v>5</v>
      </c>
      <c r="C428" s="9" t="s">
        <v>128</v>
      </c>
      <c r="D428" s="9" t="s">
        <v>404</v>
      </c>
      <c r="E428" s="9" t="s">
        <v>750</v>
      </c>
      <c r="F428" s="9" t="s">
        <v>2711</v>
      </c>
      <c r="G428" s="36">
        <v>2.2200000000000002</v>
      </c>
      <c r="H428" s="36">
        <v>-28.4</v>
      </c>
      <c r="J428" s="9">
        <v>0.39</v>
      </c>
    </row>
    <row r="429" spans="1:10" s="9" customFormat="1" ht="15" x14ac:dyDescent="0.2">
      <c r="A429" s="9" t="s">
        <v>2710</v>
      </c>
      <c r="B429" s="15">
        <v>6</v>
      </c>
      <c r="C429" s="9" t="s">
        <v>128</v>
      </c>
      <c r="D429" s="9" t="s">
        <v>404</v>
      </c>
      <c r="E429" s="9" t="s">
        <v>750</v>
      </c>
      <c r="F429" s="9" t="s">
        <v>2711</v>
      </c>
      <c r="G429" s="36">
        <v>2.2200000000000002</v>
      </c>
      <c r="H429" s="36">
        <v>-28.5</v>
      </c>
      <c r="J429" s="9">
        <v>0.39</v>
      </c>
    </row>
    <row r="430" spans="1:10" s="9" customFormat="1" ht="15" x14ac:dyDescent="0.2">
      <c r="A430" s="9" t="s">
        <v>2710</v>
      </c>
      <c r="B430" s="15">
        <v>7</v>
      </c>
      <c r="C430" s="9" t="s">
        <v>128</v>
      </c>
      <c r="D430" s="9" t="s">
        <v>404</v>
      </c>
      <c r="E430" s="9" t="s">
        <v>750</v>
      </c>
      <c r="F430" s="9" t="s">
        <v>2711</v>
      </c>
      <c r="G430" s="36">
        <v>2.2200000000000002</v>
      </c>
      <c r="H430" s="36">
        <v>-28.3</v>
      </c>
      <c r="J430" s="9">
        <v>0.36</v>
      </c>
    </row>
    <row r="431" spans="1:10" s="9" customFormat="1" ht="15" x14ac:dyDescent="0.2">
      <c r="A431" s="9" t="s">
        <v>2710</v>
      </c>
      <c r="B431" s="15">
        <v>8</v>
      </c>
      <c r="C431" s="9" t="s">
        <v>128</v>
      </c>
      <c r="D431" s="9" t="s">
        <v>404</v>
      </c>
      <c r="E431" s="9" t="s">
        <v>750</v>
      </c>
      <c r="F431" s="9" t="s">
        <v>2711</v>
      </c>
      <c r="G431" s="36">
        <v>2.2200000000000002</v>
      </c>
      <c r="H431" s="36">
        <v>-28.6</v>
      </c>
      <c r="J431" s="9">
        <v>0.5</v>
      </c>
    </row>
    <row r="432" spans="1:10" s="9" customFormat="1" ht="15" x14ac:dyDescent="0.2">
      <c r="A432" s="9" t="s">
        <v>2710</v>
      </c>
      <c r="B432" s="15">
        <v>9</v>
      </c>
      <c r="C432" s="9" t="s">
        <v>128</v>
      </c>
      <c r="D432" s="9" t="s">
        <v>404</v>
      </c>
      <c r="E432" s="9" t="s">
        <v>750</v>
      </c>
      <c r="F432" s="9" t="s">
        <v>2711</v>
      </c>
      <c r="G432" s="36">
        <v>2.2200000000000002</v>
      </c>
      <c r="H432" s="36">
        <v>-28.4</v>
      </c>
      <c r="J432" s="9">
        <v>0.43</v>
      </c>
    </row>
    <row r="433" spans="1:10" s="9" customFormat="1" ht="15" x14ac:dyDescent="0.2">
      <c r="A433" s="9" t="s">
        <v>2710</v>
      </c>
      <c r="B433" s="15">
        <v>10</v>
      </c>
      <c r="C433" s="9" t="s">
        <v>128</v>
      </c>
      <c r="D433" s="9" t="s">
        <v>404</v>
      </c>
      <c r="E433" s="9" t="s">
        <v>750</v>
      </c>
      <c r="F433" s="9" t="s">
        <v>2711</v>
      </c>
      <c r="G433" s="36">
        <v>2.2200000000000002</v>
      </c>
      <c r="H433" s="36">
        <v>-28.1</v>
      </c>
      <c r="J433" s="9">
        <v>0.47</v>
      </c>
    </row>
    <row r="434" spans="1:10" s="9" customFormat="1" ht="15" x14ac:dyDescent="0.2">
      <c r="A434" s="9" t="s">
        <v>2710</v>
      </c>
      <c r="B434" s="15">
        <v>11</v>
      </c>
      <c r="C434" s="9" t="s">
        <v>128</v>
      </c>
      <c r="D434" s="9" t="s">
        <v>404</v>
      </c>
      <c r="E434" s="9" t="s">
        <v>750</v>
      </c>
      <c r="F434" s="9" t="s">
        <v>2711</v>
      </c>
      <c r="G434" s="36">
        <v>2.2200000000000002</v>
      </c>
      <c r="H434" s="36">
        <v>-29.4</v>
      </c>
      <c r="J434" s="9">
        <v>0.43</v>
      </c>
    </row>
    <row r="435" spans="1:10" s="9" customFormat="1" ht="15" x14ac:dyDescent="0.2">
      <c r="A435" s="9" t="s">
        <v>2710</v>
      </c>
      <c r="B435" s="15">
        <v>12</v>
      </c>
      <c r="C435" s="9" t="s">
        <v>128</v>
      </c>
      <c r="D435" s="9" t="s">
        <v>404</v>
      </c>
      <c r="E435" s="9" t="s">
        <v>750</v>
      </c>
      <c r="F435" s="9" t="s">
        <v>2711</v>
      </c>
      <c r="G435" s="36">
        <v>2.2200000000000002</v>
      </c>
      <c r="H435" s="36">
        <v>-27.8</v>
      </c>
      <c r="J435" s="9">
        <v>0.3</v>
      </c>
    </row>
    <row r="436" spans="1:10" s="9" customFormat="1" ht="15" x14ac:dyDescent="0.2">
      <c r="A436" s="9" t="s">
        <v>2710</v>
      </c>
      <c r="B436" s="15">
        <v>1</v>
      </c>
      <c r="C436" s="9" t="s">
        <v>128</v>
      </c>
      <c r="D436" s="9" t="s">
        <v>404</v>
      </c>
      <c r="E436" s="9" t="s">
        <v>2715</v>
      </c>
      <c r="F436" s="9" t="s">
        <v>2712</v>
      </c>
      <c r="G436" s="36">
        <v>2.56</v>
      </c>
      <c r="H436" s="36">
        <v>-33.1</v>
      </c>
      <c r="J436" s="9">
        <v>2.2999999999999998</v>
      </c>
    </row>
    <row r="437" spans="1:10" s="9" customFormat="1" ht="15" x14ac:dyDescent="0.2">
      <c r="A437" s="9" t="s">
        <v>2710</v>
      </c>
      <c r="B437" s="15">
        <v>2</v>
      </c>
      <c r="C437" s="9" t="s">
        <v>128</v>
      </c>
      <c r="D437" s="9" t="s">
        <v>404</v>
      </c>
      <c r="E437" s="9" t="s">
        <v>2715</v>
      </c>
      <c r="F437" s="9" t="s">
        <v>2712</v>
      </c>
      <c r="G437" s="36">
        <v>2.56</v>
      </c>
      <c r="H437" s="36">
        <v>-34.1</v>
      </c>
      <c r="J437" s="9">
        <v>1.64</v>
      </c>
    </row>
    <row r="438" spans="1:10" s="9" customFormat="1" ht="15" x14ac:dyDescent="0.2">
      <c r="A438" s="9" t="s">
        <v>2710</v>
      </c>
      <c r="B438" s="15">
        <v>3</v>
      </c>
      <c r="C438" s="9" t="s">
        <v>128</v>
      </c>
      <c r="D438" s="9" t="s">
        <v>404</v>
      </c>
      <c r="E438" s="9" t="s">
        <v>2715</v>
      </c>
      <c r="F438" s="9" t="s">
        <v>2712</v>
      </c>
      <c r="G438" s="36">
        <v>2.56</v>
      </c>
      <c r="H438" s="36">
        <v>-33.299999999999997</v>
      </c>
      <c r="J438" s="9">
        <v>1.66</v>
      </c>
    </row>
    <row r="439" spans="1:10" s="9" customFormat="1" ht="15" x14ac:dyDescent="0.2">
      <c r="A439" s="9" t="s">
        <v>2710</v>
      </c>
      <c r="B439" s="15">
        <v>1</v>
      </c>
      <c r="C439" s="9" t="s">
        <v>128</v>
      </c>
      <c r="D439" s="9" t="s">
        <v>404</v>
      </c>
      <c r="E439" s="9" t="s">
        <v>118</v>
      </c>
      <c r="F439" s="9" t="s">
        <v>2713</v>
      </c>
      <c r="G439" s="36">
        <v>2.6</v>
      </c>
      <c r="H439" s="36">
        <v>-40.4</v>
      </c>
      <c r="J439" s="9">
        <v>0.74</v>
      </c>
    </row>
    <row r="440" spans="1:10" s="9" customFormat="1" ht="15" x14ac:dyDescent="0.2">
      <c r="A440" s="9" t="s">
        <v>2710</v>
      </c>
      <c r="B440" s="15">
        <v>2</v>
      </c>
      <c r="C440" s="9" t="s">
        <v>128</v>
      </c>
      <c r="D440" s="9" t="s">
        <v>404</v>
      </c>
      <c r="E440" s="9" t="s">
        <v>118</v>
      </c>
      <c r="F440" s="9" t="s">
        <v>2713</v>
      </c>
      <c r="G440" s="36">
        <v>2.6</v>
      </c>
      <c r="H440" s="36">
        <v>-45.3</v>
      </c>
      <c r="J440" s="9">
        <v>1.02</v>
      </c>
    </row>
    <row r="441" spans="1:10" s="9" customFormat="1" ht="15" x14ac:dyDescent="0.2">
      <c r="A441" s="9" t="s">
        <v>2710</v>
      </c>
      <c r="B441" s="15">
        <v>3</v>
      </c>
      <c r="C441" s="9" t="s">
        <v>128</v>
      </c>
      <c r="D441" s="9" t="s">
        <v>404</v>
      </c>
      <c r="E441" s="9" t="s">
        <v>118</v>
      </c>
      <c r="F441" s="9" t="s">
        <v>2713</v>
      </c>
      <c r="G441" s="36">
        <v>2.6</v>
      </c>
      <c r="H441" s="36">
        <v>-48.9</v>
      </c>
      <c r="J441" s="9">
        <v>2.91</v>
      </c>
    </row>
    <row r="442" spans="1:10" s="9" customFormat="1" ht="15" x14ac:dyDescent="0.2">
      <c r="A442" s="9" t="s">
        <v>2710</v>
      </c>
      <c r="B442" s="15">
        <v>4</v>
      </c>
      <c r="C442" s="9" t="s">
        <v>128</v>
      </c>
      <c r="D442" s="9" t="s">
        <v>404</v>
      </c>
      <c r="E442" s="9" t="s">
        <v>118</v>
      </c>
      <c r="F442" s="9" t="s">
        <v>2713</v>
      </c>
      <c r="G442" s="36">
        <v>2.6</v>
      </c>
      <c r="H442" s="36">
        <v>-43.7</v>
      </c>
      <c r="J442" s="15">
        <v>1.91</v>
      </c>
    </row>
    <row r="443" spans="1:10" s="9" customFormat="1" ht="15" x14ac:dyDescent="0.2">
      <c r="A443" s="9" t="s">
        <v>2710</v>
      </c>
      <c r="B443" s="15">
        <v>5</v>
      </c>
      <c r="C443" s="9" t="s">
        <v>128</v>
      </c>
      <c r="D443" s="9" t="s">
        <v>404</v>
      </c>
      <c r="E443" s="9" t="s">
        <v>118</v>
      </c>
      <c r="F443" s="9" t="s">
        <v>2713</v>
      </c>
      <c r="G443" s="36">
        <v>2.6</v>
      </c>
      <c r="H443" s="36">
        <v>-47.6</v>
      </c>
      <c r="J443" s="9">
        <v>4.24</v>
      </c>
    </row>
    <row r="444" spans="1:10" s="9" customFormat="1" ht="15" x14ac:dyDescent="0.2">
      <c r="A444" s="9" t="s">
        <v>2710</v>
      </c>
      <c r="B444" s="15">
        <v>6</v>
      </c>
      <c r="C444" s="9" t="s">
        <v>128</v>
      </c>
      <c r="D444" s="9" t="s">
        <v>404</v>
      </c>
      <c r="E444" s="9" t="s">
        <v>118</v>
      </c>
      <c r="F444" s="9" t="s">
        <v>2713</v>
      </c>
      <c r="G444" s="36">
        <v>2.6</v>
      </c>
      <c r="H444" s="36">
        <v>-43.1</v>
      </c>
      <c r="J444" s="9">
        <v>4.45</v>
      </c>
    </row>
    <row r="445" spans="1:10" s="9" customFormat="1" ht="15" x14ac:dyDescent="0.2">
      <c r="A445" s="9" t="s">
        <v>2710</v>
      </c>
      <c r="B445" s="15">
        <v>2</v>
      </c>
      <c r="C445" s="9" t="s">
        <v>128</v>
      </c>
      <c r="D445" s="9" t="s">
        <v>404</v>
      </c>
      <c r="E445" s="9" t="s">
        <v>118</v>
      </c>
      <c r="F445" s="9" t="s">
        <v>1744</v>
      </c>
      <c r="G445" s="36">
        <v>2.6</v>
      </c>
      <c r="H445" s="36">
        <v>-37.700000000000003</v>
      </c>
      <c r="J445" s="9">
        <v>0.19</v>
      </c>
    </row>
    <row r="446" spans="1:10" s="9" customFormat="1" ht="15" x14ac:dyDescent="0.2">
      <c r="A446" s="9" t="s">
        <v>2710</v>
      </c>
      <c r="B446" s="15">
        <v>3</v>
      </c>
      <c r="C446" s="9" t="s">
        <v>128</v>
      </c>
      <c r="D446" s="9" t="s">
        <v>404</v>
      </c>
      <c r="E446" s="9" t="s">
        <v>118</v>
      </c>
      <c r="F446" s="9" t="s">
        <v>1744</v>
      </c>
      <c r="G446" s="36">
        <v>2.6</v>
      </c>
      <c r="H446" s="36">
        <v>-40.4</v>
      </c>
      <c r="J446" s="9">
        <v>0.93</v>
      </c>
    </row>
    <row r="447" spans="1:10" s="9" customFormat="1" ht="15" x14ac:dyDescent="0.2">
      <c r="A447" s="9" t="s">
        <v>2710</v>
      </c>
      <c r="B447" s="15">
        <v>4</v>
      </c>
      <c r="C447" s="9" t="s">
        <v>128</v>
      </c>
      <c r="D447" s="9" t="s">
        <v>404</v>
      </c>
      <c r="E447" s="9" t="s">
        <v>118</v>
      </c>
      <c r="F447" s="9" t="s">
        <v>1744</v>
      </c>
      <c r="G447" s="36">
        <v>2.6</v>
      </c>
      <c r="H447" s="36">
        <v>-43.3</v>
      </c>
      <c r="J447" s="9">
        <v>0.74</v>
      </c>
    </row>
    <row r="448" spans="1:10" s="9" customFormat="1" ht="15" x14ac:dyDescent="0.2">
      <c r="A448" s="9" t="s">
        <v>2710</v>
      </c>
      <c r="B448" s="15">
        <v>1</v>
      </c>
      <c r="C448" s="9" t="s">
        <v>128</v>
      </c>
      <c r="D448" s="9" t="s">
        <v>404</v>
      </c>
      <c r="E448" s="9" t="s">
        <v>116</v>
      </c>
      <c r="F448" s="9" t="s">
        <v>260</v>
      </c>
      <c r="G448" s="36">
        <v>2.69</v>
      </c>
      <c r="H448" s="36">
        <v>-39.4</v>
      </c>
      <c r="J448" s="9">
        <v>2.67</v>
      </c>
    </row>
    <row r="449" spans="1:10" s="9" customFormat="1" ht="15" x14ac:dyDescent="0.2">
      <c r="A449" s="9" t="s">
        <v>2710</v>
      </c>
      <c r="B449" s="15">
        <v>2</v>
      </c>
      <c r="C449" s="9" t="s">
        <v>128</v>
      </c>
      <c r="D449" s="9" t="s">
        <v>404</v>
      </c>
      <c r="E449" s="9" t="s">
        <v>116</v>
      </c>
      <c r="F449" s="9" t="s">
        <v>260</v>
      </c>
      <c r="G449" s="36">
        <v>2.69</v>
      </c>
      <c r="H449" s="36">
        <v>-42.8</v>
      </c>
      <c r="J449" s="9">
        <v>6.83</v>
      </c>
    </row>
    <row r="450" spans="1:10" s="9" customFormat="1" ht="15" x14ac:dyDescent="0.2">
      <c r="A450" s="9" t="s">
        <v>2710</v>
      </c>
      <c r="B450" s="15">
        <v>3</v>
      </c>
      <c r="C450" s="9" t="s">
        <v>128</v>
      </c>
      <c r="D450" s="9" t="s">
        <v>404</v>
      </c>
      <c r="E450" s="9" t="s">
        <v>116</v>
      </c>
      <c r="F450" s="9" t="s">
        <v>260</v>
      </c>
      <c r="G450" s="36">
        <v>2.69</v>
      </c>
      <c r="H450" s="36">
        <v>-39.1</v>
      </c>
      <c r="J450" s="9">
        <v>1.56</v>
      </c>
    </row>
    <row r="451" spans="1:10" s="9" customFormat="1" ht="15" x14ac:dyDescent="0.2">
      <c r="A451" s="9" t="s">
        <v>2710</v>
      </c>
      <c r="B451" s="15">
        <v>4</v>
      </c>
      <c r="C451" s="9" t="s">
        <v>128</v>
      </c>
      <c r="D451" s="9" t="s">
        <v>404</v>
      </c>
      <c r="E451" s="9" t="s">
        <v>116</v>
      </c>
      <c r="F451" s="9" t="s">
        <v>260</v>
      </c>
      <c r="G451" s="36">
        <v>2.69</v>
      </c>
      <c r="H451" s="36">
        <v>-42.2</v>
      </c>
      <c r="J451" s="9">
        <v>2.66</v>
      </c>
    </row>
    <row r="452" spans="1:10" s="9" customFormat="1" ht="15" x14ac:dyDescent="0.2">
      <c r="A452" s="9" t="s">
        <v>2710</v>
      </c>
      <c r="B452" s="15">
        <v>5</v>
      </c>
      <c r="C452" s="9" t="s">
        <v>128</v>
      </c>
      <c r="D452" s="9" t="s">
        <v>404</v>
      </c>
      <c r="E452" s="9" t="s">
        <v>116</v>
      </c>
      <c r="F452" s="9" t="s">
        <v>260</v>
      </c>
      <c r="G452" s="36">
        <v>2.69</v>
      </c>
      <c r="H452" s="36">
        <v>-42</v>
      </c>
      <c r="J452" s="9">
        <v>1.83</v>
      </c>
    </row>
    <row r="453" spans="1:10" s="9" customFormat="1" ht="15" x14ac:dyDescent="0.2">
      <c r="A453" s="9" t="s">
        <v>2710</v>
      </c>
      <c r="B453" s="15">
        <v>6</v>
      </c>
      <c r="C453" s="9" t="s">
        <v>128</v>
      </c>
      <c r="D453" s="9" t="s">
        <v>404</v>
      </c>
      <c r="E453" s="9" t="s">
        <v>116</v>
      </c>
      <c r="F453" s="9" t="s">
        <v>260</v>
      </c>
      <c r="G453" s="36">
        <v>2.69</v>
      </c>
      <c r="H453" s="36">
        <v>-45.4</v>
      </c>
      <c r="J453" s="9">
        <v>2.5</v>
      </c>
    </row>
    <row r="454" spans="1:10" s="9" customFormat="1" ht="15" x14ac:dyDescent="0.2">
      <c r="A454" s="9" t="s">
        <v>2710</v>
      </c>
      <c r="B454" s="15">
        <v>7</v>
      </c>
      <c r="C454" s="9" t="s">
        <v>128</v>
      </c>
      <c r="D454" s="9" t="s">
        <v>404</v>
      </c>
      <c r="E454" s="9" t="s">
        <v>116</v>
      </c>
      <c r="F454" s="9" t="s">
        <v>260</v>
      </c>
      <c r="G454" s="36">
        <v>2.69</v>
      </c>
      <c r="H454" s="36">
        <v>-43.7</v>
      </c>
      <c r="J454" s="9">
        <v>2.0499999999999998</v>
      </c>
    </row>
    <row r="455" spans="1:10" s="9" customFormat="1" ht="15" x14ac:dyDescent="0.2">
      <c r="A455" s="9" t="s">
        <v>2710</v>
      </c>
      <c r="B455" s="15">
        <v>8</v>
      </c>
      <c r="C455" s="9" t="s">
        <v>128</v>
      </c>
      <c r="D455" s="9" t="s">
        <v>404</v>
      </c>
      <c r="E455" s="9" t="s">
        <v>116</v>
      </c>
      <c r="F455" s="9" t="s">
        <v>260</v>
      </c>
      <c r="G455" s="36">
        <v>2.69</v>
      </c>
      <c r="H455" s="36">
        <v>-42.4</v>
      </c>
      <c r="J455" s="9">
        <v>2.1800000000000002</v>
      </c>
    </row>
    <row r="456" spans="1:10" s="9" customFormat="1" ht="15" x14ac:dyDescent="0.2">
      <c r="A456" s="9" t="s">
        <v>2710</v>
      </c>
      <c r="B456" s="15">
        <v>1</v>
      </c>
      <c r="C456" s="9" t="s">
        <v>2716</v>
      </c>
      <c r="D456" s="9" t="s">
        <v>404</v>
      </c>
      <c r="E456" s="9" t="s">
        <v>19</v>
      </c>
      <c r="F456" s="9" t="s">
        <v>2714</v>
      </c>
      <c r="G456" s="36">
        <v>3.25</v>
      </c>
      <c r="H456" s="36">
        <v>-25</v>
      </c>
      <c r="J456" s="9">
        <v>0.16</v>
      </c>
    </row>
    <row r="457" spans="1:10" s="9" customFormat="1" ht="15" x14ac:dyDescent="0.2">
      <c r="A457" s="9" t="s">
        <v>2710</v>
      </c>
      <c r="B457" s="15">
        <v>2</v>
      </c>
      <c r="C457" s="9" t="s">
        <v>2716</v>
      </c>
      <c r="D457" s="9" t="s">
        <v>404</v>
      </c>
      <c r="E457" s="9" t="s">
        <v>19</v>
      </c>
      <c r="F457" s="9" t="s">
        <v>2714</v>
      </c>
      <c r="G457" s="36">
        <v>3.25</v>
      </c>
      <c r="H457" s="36">
        <v>-22.6</v>
      </c>
      <c r="J457" s="9">
        <v>0.52</v>
      </c>
    </row>
    <row r="458" spans="1:10" s="9" customFormat="1" ht="15" x14ac:dyDescent="0.2">
      <c r="A458" s="9" t="s">
        <v>2710</v>
      </c>
      <c r="B458" s="15">
        <v>3</v>
      </c>
      <c r="C458" s="9" t="s">
        <v>2716</v>
      </c>
      <c r="D458" s="9" t="s">
        <v>404</v>
      </c>
      <c r="E458" s="9" t="s">
        <v>19</v>
      </c>
      <c r="F458" s="9" t="s">
        <v>2714</v>
      </c>
      <c r="G458" s="36">
        <v>3.25</v>
      </c>
      <c r="H458" s="36">
        <v>-24.4</v>
      </c>
      <c r="J458" s="9">
        <v>0.43</v>
      </c>
    </row>
    <row r="459" spans="1:10" s="9" customFormat="1" ht="15" x14ac:dyDescent="0.2">
      <c r="A459" s="9" t="s">
        <v>2710</v>
      </c>
      <c r="B459" s="15">
        <v>4</v>
      </c>
      <c r="C459" s="9" t="s">
        <v>2716</v>
      </c>
      <c r="D459" s="9" t="s">
        <v>404</v>
      </c>
      <c r="E459" s="9" t="s">
        <v>19</v>
      </c>
      <c r="F459" s="9" t="s">
        <v>2714</v>
      </c>
      <c r="G459" s="36">
        <v>3.25</v>
      </c>
      <c r="H459" s="36">
        <v>-25.7</v>
      </c>
      <c r="J459" s="9">
        <v>0.21</v>
      </c>
    </row>
    <row r="460" spans="1:10" s="9" customFormat="1" ht="15" x14ac:dyDescent="0.2">
      <c r="A460" s="9" t="s">
        <v>2710</v>
      </c>
      <c r="B460" s="15">
        <v>5</v>
      </c>
      <c r="C460" s="9" t="s">
        <v>2716</v>
      </c>
      <c r="D460" s="9" t="s">
        <v>404</v>
      </c>
      <c r="E460" s="9" t="s">
        <v>19</v>
      </c>
      <c r="F460" s="9" t="s">
        <v>2714</v>
      </c>
      <c r="G460" s="36">
        <v>3.25</v>
      </c>
      <c r="H460" s="36">
        <v>-24.5</v>
      </c>
      <c r="J460" s="9">
        <v>0.39</v>
      </c>
    </row>
    <row r="461" spans="1:10" s="9" customFormat="1" ht="15" x14ac:dyDescent="0.2">
      <c r="A461" s="9" t="s">
        <v>2710</v>
      </c>
      <c r="B461" s="15">
        <v>6</v>
      </c>
      <c r="C461" s="9" t="s">
        <v>2716</v>
      </c>
      <c r="D461" s="9" t="s">
        <v>404</v>
      </c>
      <c r="E461" s="9" t="s">
        <v>19</v>
      </c>
      <c r="F461" s="9" t="s">
        <v>2714</v>
      </c>
      <c r="G461" s="36">
        <v>3.25</v>
      </c>
      <c r="H461" s="36">
        <v>-25.5</v>
      </c>
      <c r="J461" s="9">
        <v>0.12</v>
      </c>
    </row>
    <row r="462" spans="1:10" s="9" customFormat="1" ht="15" x14ac:dyDescent="0.2">
      <c r="A462" s="9" t="s">
        <v>2710</v>
      </c>
      <c r="B462" s="15">
        <v>7</v>
      </c>
      <c r="C462" s="9" t="s">
        <v>2716</v>
      </c>
      <c r="D462" s="9" t="s">
        <v>404</v>
      </c>
      <c r="E462" s="9" t="s">
        <v>19</v>
      </c>
      <c r="F462" s="9" t="s">
        <v>2714</v>
      </c>
      <c r="G462" s="36">
        <v>3.25</v>
      </c>
      <c r="H462" s="36">
        <v>-26.2</v>
      </c>
      <c r="J462" s="9">
        <v>0.17</v>
      </c>
    </row>
    <row r="463" spans="1:10" s="9" customFormat="1" ht="15" x14ac:dyDescent="0.2">
      <c r="A463" s="9" t="s">
        <v>2710</v>
      </c>
      <c r="B463" s="15">
        <v>8</v>
      </c>
      <c r="C463" s="9" t="s">
        <v>2716</v>
      </c>
      <c r="D463" s="9" t="s">
        <v>404</v>
      </c>
      <c r="E463" s="9" t="s">
        <v>19</v>
      </c>
      <c r="F463" s="9" t="s">
        <v>2714</v>
      </c>
      <c r="G463" s="36">
        <v>3.25</v>
      </c>
      <c r="H463" s="36">
        <v>-26.2</v>
      </c>
      <c r="J463" s="9">
        <v>0.16</v>
      </c>
    </row>
    <row r="464" spans="1:10" s="9" customFormat="1" ht="15" x14ac:dyDescent="0.2">
      <c r="A464" s="9" t="s">
        <v>2710</v>
      </c>
      <c r="B464" s="15">
        <v>9</v>
      </c>
      <c r="C464" s="9" t="s">
        <v>2716</v>
      </c>
      <c r="D464" s="9" t="s">
        <v>404</v>
      </c>
      <c r="E464" s="9" t="s">
        <v>19</v>
      </c>
      <c r="F464" s="9" t="s">
        <v>2714</v>
      </c>
      <c r="G464" s="36">
        <v>3.25</v>
      </c>
      <c r="H464" s="36">
        <v>-26</v>
      </c>
      <c r="J464" s="9">
        <v>0.17</v>
      </c>
    </row>
    <row r="465" spans="1:10" s="9" customFormat="1" ht="15" x14ac:dyDescent="0.2">
      <c r="A465" s="9" t="s">
        <v>2710</v>
      </c>
      <c r="B465" s="15">
        <v>10</v>
      </c>
      <c r="C465" s="9" t="s">
        <v>2716</v>
      </c>
      <c r="D465" s="9" t="s">
        <v>404</v>
      </c>
      <c r="E465" s="9" t="s">
        <v>19</v>
      </c>
      <c r="F465" s="9" t="s">
        <v>2714</v>
      </c>
      <c r="G465" s="36">
        <v>3.25</v>
      </c>
      <c r="H465" s="36">
        <v>-25.7</v>
      </c>
      <c r="J465" s="9">
        <v>0.17</v>
      </c>
    </row>
    <row r="466" spans="1:10" s="9" customFormat="1" ht="15" x14ac:dyDescent="0.2">
      <c r="A466" s="9" t="s">
        <v>2710</v>
      </c>
      <c r="B466" s="15">
        <v>11</v>
      </c>
      <c r="C466" s="9" t="s">
        <v>2716</v>
      </c>
      <c r="D466" s="9" t="s">
        <v>404</v>
      </c>
      <c r="E466" s="9" t="s">
        <v>19</v>
      </c>
      <c r="F466" s="9" t="s">
        <v>2714</v>
      </c>
      <c r="G466" s="36">
        <v>3.25</v>
      </c>
      <c r="H466" s="36">
        <v>-24.8</v>
      </c>
      <c r="J466" s="9">
        <v>0.28000000000000003</v>
      </c>
    </row>
    <row r="467" spans="1:10" s="9" customFormat="1" ht="15" x14ac:dyDescent="0.2">
      <c r="A467" s="9" t="s">
        <v>2710</v>
      </c>
      <c r="B467" s="15">
        <v>12</v>
      </c>
      <c r="C467" s="9" t="s">
        <v>2716</v>
      </c>
      <c r="D467" s="9" t="s">
        <v>404</v>
      </c>
      <c r="E467" s="9" t="s">
        <v>19</v>
      </c>
      <c r="F467" s="9" t="s">
        <v>2714</v>
      </c>
      <c r="G467" s="36">
        <v>3.25</v>
      </c>
      <c r="H467" s="36">
        <v>-24.4</v>
      </c>
      <c r="J467" s="9">
        <v>0.28999999999999998</v>
      </c>
    </row>
    <row r="468" spans="1:10" s="9" customFormat="1" ht="15" x14ac:dyDescent="0.2">
      <c r="A468" s="9" t="s">
        <v>2710</v>
      </c>
      <c r="B468" s="15">
        <v>1</v>
      </c>
      <c r="C468" s="9" t="s">
        <v>128</v>
      </c>
      <c r="D468" s="9" t="s">
        <v>404</v>
      </c>
      <c r="E468" s="9" t="s">
        <v>19</v>
      </c>
      <c r="F468" s="9" t="s">
        <v>2714</v>
      </c>
      <c r="G468" s="36">
        <v>3.25</v>
      </c>
      <c r="H468" s="36">
        <v>-29.3</v>
      </c>
      <c r="J468" s="9">
        <v>0.68</v>
      </c>
    </row>
    <row r="469" spans="1:10" s="9" customFormat="1" ht="15" x14ac:dyDescent="0.2">
      <c r="A469" s="9" t="s">
        <v>2710</v>
      </c>
      <c r="B469" s="15">
        <v>2</v>
      </c>
      <c r="C469" s="9" t="s">
        <v>128</v>
      </c>
      <c r="D469" s="9" t="s">
        <v>404</v>
      </c>
      <c r="E469" s="9" t="s">
        <v>19</v>
      </c>
      <c r="F469" s="9" t="s">
        <v>2714</v>
      </c>
      <c r="G469" s="36">
        <v>3.25</v>
      </c>
      <c r="H469" s="36">
        <v>-29.9</v>
      </c>
      <c r="J469" s="9">
        <v>0.94</v>
      </c>
    </row>
    <row r="470" spans="1:10" s="9" customFormat="1" ht="15" x14ac:dyDescent="0.2">
      <c r="A470" s="9" t="s">
        <v>2710</v>
      </c>
      <c r="B470" s="15">
        <v>3</v>
      </c>
      <c r="C470" s="9" t="s">
        <v>128</v>
      </c>
      <c r="D470" s="9" t="s">
        <v>404</v>
      </c>
      <c r="E470" s="9" t="s">
        <v>19</v>
      </c>
      <c r="F470" s="9" t="s">
        <v>2714</v>
      </c>
      <c r="G470" s="36">
        <v>3.25</v>
      </c>
      <c r="H470" s="36">
        <v>-27.6</v>
      </c>
      <c r="J470" s="9">
        <v>0.43</v>
      </c>
    </row>
    <row r="471" spans="1:10" s="9" customFormat="1" ht="15" x14ac:dyDescent="0.2">
      <c r="A471" s="9" t="s">
        <v>2710</v>
      </c>
      <c r="B471" s="15">
        <v>4</v>
      </c>
      <c r="C471" s="9" t="s">
        <v>128</v>
      </c>
      <c r="D471" s="9" t="s">
        <v>404</v>
      </c>
      <c r="E471" s="9" t="s">
        <v>19</v>
      </c>
      <c r="F471" s="9" t="s">
        <v>2714</v>
      </c>
      <c r="G471" s="36">
        <v>3.25</v>
      </c>
      <c r="H471" s="36">
        <v>-28.6</v>
      </c>
      <c r="J471" s="9">
        <v>0.94</v>
      </c>
    </row>
    <row r="472" spans="1:10" s="9" customFormat="1" ht="15" x14ac:dyDescent="0.2">
      <c r="A472" s="9" t="s">
        <v>2710</v>
      </c>
      <c r="B472" s="15">
        <v>5</v>
      </c>
      <c r="C472" s="9" t="s">
        <v>128</v>
      </c>
      <c r="D472" s="9" t="s">
        <v>404</v>
      </c>
      <c r="E472" s="9" t="s">
        <v>19</v>
      </c>
      <c r="F472" s="9" t="s">
        <v>2714</v>
      </c>
      <c r="G472" s="36">
        <v>3.25</v>
      </c>
      <c r="H472" s="36">
        <v>-27.7</v>
      </c>
      <c r="J472" s="9">
        <v>1.43</v>
      </c>
    </row>
    <row r="473" spans="1:10" s="9" customFormat="1" ht="15" x14ac:dyDescent="0.2">
      <c r="A473" s="9" t="s">
        <v>2710</v>
      </c>
      <c r="B473" s="15">
        <v>6</v>
      </c>
      <c r="C473" s="9" t="s">
        <v>128</v>
      </c>
      <c r="D473" s="9" t="s">
        <v>404</v>
      </c>
      <c r="E473" s="9" t="s">
        <v>19</v>
      </c>
      <c r="F473" s="9" t="s">
        <v>2714</v>
      </c>
      <c r="G473" s="36">
        <v>3.25</v>
      </c>
      <c r="H473" s="36">
        <v>-29.2</v>
      </c>
      <c r="J473" s="9">
        <v>1.02</v>
      </c>
    </row>
    <row r="474" spans="1:10" s="9" customFormat="1" ht="15" x14ac:dyDescent="0.2">
      <c r="A474" s="9" t="s">
        <v>2710</v>
      </c>
      <c r="B474" s="15">
        <v>7</v>
      </c>
      <c r="C474" s="9" t="s">
        <v>128</v>
      </c>
      <c r="D474" s="9" t="s">
        <v>404</v>
      </c>
      <c r="E474" s="9" t="s">
        <v>19</v>
      </c>
      <c r="F474" s="9" t="s">
        <v>2714</v>
      </c>
      <c r="G474" s="36">
        <v>3.25</v>
      </c>
      <c r="H474" s="36">
        <v>-29</v>
      </c>
      <c r="J474" s="9">
        <v>2.97</v>
      </c>
    </row>
    <row r="475" spans="1:10" s="9" customFormat="1" ht="15" x14ac:dyDescent="0.2">
      <c r="A475" s="9" t="s">
        <v>2710</v>
      </c>
      <c r="B475" s="15">
        <v>8</v>
      </c>
      <c r="C475" s="9" t="s">
        <v>128</v>
      </c>
      <c r="D475" s="9" t="s">
        <v>404</v>
      </c>
      <c r="E475" s="9" t="s">
        <v>19</v>
      </c>
      <c r="F475" s="9" t="s">
        <v>2714</v>
      </c>
      <c r="G475" s="36">
        <v>3.25</v>
      </c>
      <c r="H475" s="36">
        <v>-29.9</v>
      </c>
      <c r="J475" s="9">
        <v>1.29</v>
      </c>
    </row>
    <row r="476" spans="1:10" s="9" customFormat="1" ht="15" x14ac:dyDescent="0.2">
      <c r="A476" s="9" t="s">
        <v>2710</v>
      </c>
      <c r="B476" s="15">
        <v>9</v>
      </c>
      <c r="C476" s="9" t="s">
        <v>128</v>
      </c>
      <c r="D476" s="9" t="s">
        <v>404</v>
      </c>
      <c r="E476" s="9" t="s">
        <v>19</v>
      </c>
      <c r="F476" s="9" t="s">
        <v>2714</v>
      </c>
      <c r="G476" s="36">
        <v>3.25</v>
      </c>
      <c r="H476" s="36">
        <v>-29.2</v>
      </c>
      <c r="J476" s="9">
        <v>0.46</v>
      </c>
    </row>
    <row r="477" spans="1:10" s="9" customFormat="1" ht="15" x14ac:dyDescent="0.2">
      <c r="A477" s="9" t="s">
        <v>2710</v>
      </c>
      <c r="B477" s="15">
        <v>10</v>
      </c>
      <c r="C477" s="9" t="s">
        <v>128</v>
      </c>
      <c r="D477" s="9" t="s">
        <v>404</v>
      </c>
      <c r="E477" s="9" t="s">
        <v>19</v>
      </c>
      <c r="F477" s="9" t="s">
        <v>2714</v>
      </c>
      <c r="G477" s="36">
        <v>3.25</v>
      </c>
      <c r="H477" s="36">
        <v>-27.6</v>
      </c>
      <c r="J477" s="9">
        <v>1.87</v>
      </c>
    </row>
    <row r="478" spans="1:10" s="9" customFormat="1" ht="15" x14ac:dyDescent="0.2">
      <c r="A478" s="9" t="s">
        <v>2710</v>
      </c>
      <c r="B478" s="15">
        <v>11</v>
      </c>
      <c r="C478" s="9" t="s">
        <v>128</v>
      </c>
      <c r="D478" s="9" t="s">
        <v>404</v>
      </c>
      <c r="E478" s="9" t="s">
        <v>19</v>
      </c>
      <c r="F478" s="9" t="s">
        <v>2714</v>
      </c>
      <c r="G478" s="36">
        <v>3.25</v>
      </c>
      <c r="H478" s="36">
        <v>-27.4</v>
      </c>
      <c r="J478" s="9">
        <v>0.22</v>
      </c>
    </row>
    <row r="479" spans="1:10" s="9" customFormat="1" ht="15" x14ac:dyDescent="0.2">
      <c r="A479" s="9" t="s">
        <v>2710</v>
      </c>
      <c r="B479" s="15">
        <v>12</v>
      </c>
      <c r="C479" s="9" t="s">
        <v>128</v>
      </c>
      <c r="D479" s="9" t="s">
        <v>404</v>
      </c>
      <c r="E479" s="9" t="s">
        <v>19</v>
      </c>
      <c r="F479" s="9" t="s">
        <v>2714</v>
      </c>
      <c r="G479" s="36">
        <v>3.25</v>
      </c>
      <c r="H479" s="36">
        <v>-31.2</v>
      </c>
      <c r="J479" s="9">
        <v>1.31</v>
      </c>
    </row>
    <row r="480" spans="1:10" s="9" customFormat="1" ht="15" x14ac:dyDescent="0.2">
      <c r="A480" s="9" t="s">
        <v>2710</v>
      </c>
      <c r="B480" s="15">
        <v>13</v>
      </c>
      <c r="C480" s="9" t="s">
        <v>128</v>
      </c>
      <c r="D480" s="9" t="s">
        <v>404</v>
      </c>
      <c r="E480" s="9" t="s">
        <v>19</v>
      </c>
      <c r="F480" s="9" t="s">
        <v>2714</v>
      </c>
      <c r="G480" s="36">
        <v>3.25</v>
      </c>
      <c r="H480" s="36">
        <v>-29.3</v>
      </c>
      <c r="J480" s="9">
        <v>2.2799999999999998</v>
      </c>
    </row>
    <row r="481" spans="1:10" s="9" customFormat="1" ht="15" x14ac:dyDescent="0.2">
      <c r="A481" s="9" t="s">
        <v>2710</v>
      </c>
      <c r="B481" s="15">
        <v>14</v>
      </c>
      <c r="C481" s="9" t="s">
        <v>128</v>
      </c>
      <c r="D481" s="9" t="s">
        <v>404</v>
      </c>
      <c r="E481" s="9" t="s">
        <v>19</v>
      </c>
      <c r="F481" s="9" t="s">
        <v>2714</v>
      </c>
      <c r="G481" s="36">
        <v>3.25</v>
      </c>
      <c r="H481" s="36">
        <v>-28.6</v>
      </c>
      <c r="J481" s="9">
        <v>1.08</v>
      </c>
    </row>
    <row r="482" spans="1:10" s="9" customFormat="1" ht="15" x14ac:dyDescent="0.2">
      <c r="A482" s="9" t="s">
        <v>2710</v>
      </c>
      <c r="B482" s="15">
        <v>15</v>
      </c>
      <c r="C482" s="9" t="s">
        <v>128</v>
      </c>
      <c r="D482" s="9" t="s">
        <v>404</v>
      </c>
      <c r="E482" s="9" t="s">
        <v>19</v>
      </c>
      <c r="F482" s="9" t="s">
        <v>2714</v>
      </c>
      <c r="G482" s="36">
        <v>3.25</v>
      </c>
      <c r="H482" s="36">
        <v>-28.1</v>
      </c>
      <c r="J482" s="9">
        <v>0.49</v>
      </c>
    </row>
    <row r="483" spans="1:10" s="9" customFormat="1" ht="15" x14ac:dyDescent="0.2">
      <c r="A483" s="9" t="s">
        <v>2710</v>
      </c>
      <c r="B483" s="15">
        <v>16</v>
      </c>
      <c r="C483" s="9" t="s">
        <v>128</v>
      </c>
      <c r="D483" s="9" t="s">
        <v>404</v>
      </c>
      <c r="E483" s="9" t="s">
        <v>19</v>
      </c>
      <c r="F483" s="9" t="s">
        <v>2714</v>
      </c>
      <c r="G483" s="36">
        <v>3.25</v>
      </c>
      <c r="H483" s="36">
        <v>-28.6</v>
      </c>
      <c r="J483" s="9">
        <v>0.93</v>
      </c>
    </row>
    <row r="484" spans="1:10" s="9" customFormat="1" ht="15" x14ac:dyDescent="0.2">
      <c r="A484" s="9" t="s">
        <v>2710</v>
      </c>
      <c r="B484" s="15">
        <v>17</v>
      </c>
      <c r="C484" s="9" t="s">
        <v>128</v>
      </c>
      <c r="D484" s="9" t="s">
        <v>404</v>
      </c>
      <c r="E484" s="9" t="s">
        <v>19</v>
      </c>
      <c r="F484" s="9" t="s">
        <v>2714</v>
      </c>
      <c r="G484" s="36">
        <v>3.25</v>
      </c>
      <c r="H484" s="36">
        <v>-27.5</v>
      </c>
      <c r="J484" s="9">
        <v>0.42</v>
      </c>
    </row>
    <row r="485" spans="1:10" x14ac:dyDescent="0.2">
      <c r="A485" s="9" t="s">
        <v>2831</v>
      </c>
      <c r="B485" s="9" t="s">
        <v>2836</v>
      </c>
      <c r="C485" t="s">
        <v>128</v>
      </c>
      <c r="E485" s="27" t="s">
        <v>2832</v>
      </c>
      <c r="F485" s="9"/>
      <c r="G485" s="41">
        <v>2.2879999999999998</v>
      </c>
      <c r="H485" s="46">
        <v>-27.4</v>
      </c>
    </row>
    <row r="486" spans="1:10" x14ac:dyDescent="0.2">
      <c r="A486" s="9" t="s">
        <v>2831</v>
      </c>
      <c r="B486" s="9" t="s">
        <v>2836</v>
      </c>
      <c r="C486" t="s">
        <v>6</v>
      </c>
      <c r="E486" s="27" t="s">
        <v>2833</v>
      </c>
      <c r="F486" s="9"/>
      <c r="G486" s="41">
        <v>3.4</v>
      </c>
      <c r="H486" s="46">
        <v>-26.1</v>
      </c>
    </row>
    <row r="487" spans="1:10" x14ac:dyDescent="0.2">
      <c r="A487" s="9" t="s">
        <v>2831</v>
      </c>
      <c r="B487" s="9" t="s">
        <v>2836</v>
      </c>
      <c r="C487" t="s">
        <v>6</v>
      </c>
      <c r="E487" s="27" t="s">
        <v>2833</v>
      </c>
      <c r="F487" s="9"/>
      <c r="G487" s="41">
        <v>3.4</v>
      </c>
      <c r="H487" s="46">
        <v>-26.2</v>
      </c>
    </row>
    <row r="488" spans="1:10" x14ac:dyDescent="0.2">
      <c r="A488" s="9" t="s">
        <v>2831</v>
      </c>
      <c r="B488" s="9" t="s">
        <v>2836</v>
      </c>
      <c r="C488" t="s">
        <v>6</v>
      </c>
      <c r="E488" s="27" t="s">
        <v>2834</v>
      </c>
      <c r="F488" s="9"/>
      <c r="G488" s="41">
        <v>3.3</v>
      </c>
      <c r="H488" s="46">
        <v>-26.9</v>
      </c>
    </row>
    <row r="489" spans="1:10" x14ac:dyDescent="0.2">
      <c r="A489" s="9" t="s">
        <v>2831</v>
      </c>
      <c r="B489" s="9" t="s">
        <v>2836</v>
      </c>
      <c r="C489" t="s">
        <v>128</v>
      </c>
      <c r="E489" s="27" t="s">
        <v>2835</v>
      </c>
      <c r="F489" s="9"/>
      <c r="G489" s="41">
        <v>3.3</v>
      </c>
      <c r="H489" s="46">
        <v>-28.6</v>
      </c>
    </row>
    <row r="490" spans="1:10" x14ac:dyDescent="0.2">
      <c r="A490" s="9" t="s">
        <v>2831</v>
      </c>
      <c r="B490" s="9" t="s">
        <v>2836</v>
      </c>
      <c r="C490" t="s">
        <v>128</v>
      </c>
      <c r="E490" s="27" t="s">
        <v>2835</v>
      </c>
      <c r="F490" s="9"/>
      <c r="G490" s="41">
        <v>3.3</v>
      </c>
      <c r="H490" s="46">
        <v>-29.5</v>
      </c>
    </row>
    <row r="491" spans="1:10" x14ac:dyDescent="0.2">
      <c r="A491" s="9" t="s">
        <v>2831</v>
      </c>
      <c r="B491" s="9" t="s">
        <v>2836</v>
      </c>
      <c r="C491" t="s">
        <v>128</v>
      </c>
      <c r="E491" s="27" t="s">
        <v>2835</v>
      </c>
      <c r="F491" s="9"/>
      <c r="G491" s="41">
        <v>3.3</v>
      </c>
      <c r="H491" s="46">
        <v>-28.3</v>
      </c>
    </row>
    <row r="492" spans="1:10" x14ac:dyDescent="0.2">
      <c r="A492" s="9" t="s">
        <v>2838</v>
      </c>
      <c r="B492" s="9" t="s">
        <v>2836</v>
      </c>
      <c r="C492" s="9"/>
      <c r="E492" s="27" t="s">
        <v>2839</v>
      </c>
      <c r="F492" s="9"/>
      <c r="G492" s="41">
        <v>2.2999999999999998</v>
      </c>
      <c r="H492" s="46">
        <v>-19.5</v>
      </c>
      <c r="I492" s="9"/>
    </row>
    <row r="493" spans="1:10" x14ac:dyDescent="0.2">
      <c r="A493" s="9" t="s">
        <v>2838</v>
      </c>
      <c r="B493" s="9" t="s">
        <v>2836</v>
      </c>
      <c r="C493" s="9"/>
      <c r="D493" s="9"/>
      <c r="E493" s="27" t="s">
        <v>2840</v>
      </c>
      <c r="G493" s="41">
        <v>3.3</v>
      </c>
      <c r="H493" s="46">
        <v>-27.6</v>
      </c>
    </row>
    <row r="494" spans="1:10" x14ac:dyDescent="0.2">
      <c r="A494" s="9" t="s">
        <v>2838</v>
      </c>
      <c r="B494" s="9" t="s">
        <v>2836</v>
      </c>
      <c r="C494" s="9"/>
      <c r="E494" s="27" t="s">
        <v>2841</v>
      </c>
      <c r="G494" s="41">
        <v>3.4</v>
      </c>
      <c r="H494" s="46">
        <v>-26.4</v>
      </c>
    </row>
    <row r="495" spans="1:10" s="9" customFormat="1" x14ac:dyDescent="0.2">
      <c r="A495" s="9" t="s">
        <v>2846</v>
      </c>
      <c r="B495" s="9" t="s">
        <v>2836</v>
      </c>
      <c r="C495" s="27" t="s">
        <v>128</v>
      </c>
      <c r="E495" s="27" t="s">
        <v>2847</v>
      </c>
      <c r="G495" s="41">
        <v>2.62</v>
      </c>
      <c r="H495" s="46">
        <v>-25.7</v>
      </c>
    </row>
    <row r="496" spans="1:10" s="9" customFormat="1" x14ac:dyDescent="0.2">
      <c r="A496" s="9" t="s">
        <v>2846</v>
      </c>
      <c r="B496" s="9" t="s">
        <v>2836</v>
      </c>
      <c r="C496" s="27" t="s">
        <v>128</v>
      </c>
      <c r="E496" s="27" t="s">
        <v>2847</v>
      </c>
      <c r="G496" s="41">
        <v>2.62</v>
      </c>
      <c r="H496" s="46">
        <v>-24.2</v>
      </c>
    </row>
    <row r="497" spans="1:8" s="9" customFormat="1" x14ac:dyDescent="0.2">
      <c r="A497" s="9" t="s">
        <v>2846</v>
      </c>
      <c r="B497" s="9" t="s">
        <v>2836</v>
      </c>
      <c r="C497" s="27" t="s">
        <v>128</v>
      </c>
      <c r="E497" s="27" t="s">
        <v>2848</v>
      </c>
      <c r="G497" s="41">
        <v>2.62</v>
      </c>
      <c r="H497" s="46">
        <v>-29.5</v>
      </c>
    </row>
    <row r="498" spans="1:8" s="9" customFormat="1" x14ac:dyDescent="0.2">
      <c r="A498" s="9" t="s">
        <v>2846</v>
      </c>
      <c r="B498" s="9" t="s">
        <v>2836</v>
      </c>
      <c r="C498" s="27" t="s">
        <v>128</v>
      </c>
      <c r="E498" s="27" t="s">
        <v>2848</v>
      </c>
      <c r="G498" s="41">
        <v>2.62</v>
      </c>
      <c r="H498" s="46">
        <v>-34.200000000000003</v>
      </c>
    </row>
    <row r="499" spans="1:8" s="9" customFormat="1" x14ac:dyDescent="0.2">
      <c r="A499" s="9" t="s">
        <v>2846</v>
      </c>
      <c r="B499" s="9" t="s">
        <v>2836</v>
      </c>
      <c r="C499" s="27" t="s">
        <v>128</v>
      </c>
      <c r="E499" s="27" t="s">
        <v>2849</v>
      </c>
      <c r="G499" s="41">
        <v>2.62</v>
      </c>
      <c r="H499" s="46">
        <v>-30.7</v>
      </c>
    </row>
    <row r="500" spans="1:8" s="9" customFormat="1" x14ac:dyDescent="0.2">
      <c r="A500" s="9" t="s">
        <v>2846</v>
      </c>
      <c r="B500" s="9" t="s">
        <v>2836</v>
      </c>
      <c r="C500" s="27" t="s">
        <v>128</v>
      </c>
      <c r="E500" s="27" t="s">
        <v>2850</v>
      </c>
      <c r="G500" s="41">
        <v>2.62</v>
      </c>
      <c r="H500" s="46">
        <v>-30.8</v>
      </c>
    </row>
    <row r="501" spans="1:8" s="9" customFormat="1" x14ac:dyDescent="0.2">
      <c r="A501" s="9" t="s">
        <v>2846</v>
      </c>
      <c r="B501" s="9" t="s">
        <v>2836</v>
      </c>
      <c r="C501" s="27" t="s">
        <v>128</v>
      </c>
      <c r="E501" s="27" t="s">
        <v>2850</v>
      </c>
      <c r="G501" s="41">
        <v>2.62</v>
      </c>
      <c r="H501" s="46">
        <v>-35.200000000000003</v>
      </c>
    </row>
    <row r="502" spans="1:8" s="9" customFormat="1" x14ac:dyDescent="0.2">
      <c r="A502" s="9" t="s">
        <v>2846</v>
      </c>
      <c r="B502" s="9" t="s">
        <v>2836</v>
      </c>
      <c r="C502" s="27" t="s">
        <v>128</v>
      </c>
      <c r="E502" s="27" t="s">
        <v>2850</v>
      </c>
      <c r="G502" s="41">
        <v>2.62</v>
      </c>
      <c r="H502" s="46">
        <v>-41.7</v>
      </c>
    </row>
    <row r="503" spans="1:8" s="9" customFormat="1" x14ac:dyDescent="0.2">
      <c r="A503" s="9" t="s">
        <v>2846</v>
      </c>
      <c r="B503" s="9" t="s">
        <v>2836</v>
      </c>
      <c r="C503" s="27" t="s">
        <v>128</v>
      </c>
      <c r="E503" s="27" t="s">
        <v>2851</v>
      </c>
      <c r="G503" s="41">
        <v>2.62</v>
      </c>
      <c r="H503" s="46">
        <v>-26.8</v>
      </c>
    </row>
    <row r="504" spans="1:8" s="9" customFormat="1" x14ac:dyDescent="0.2">
      <c r="A504" s="9" t="s">
        <v>2846</v>
      </c>
      <c r="B504" s="9" t="s">
        <v>2836</v>
      </c>
      <c r="C504" s="27" t="s">
        <v>128</v>
      </c>
      <c r="E504" s="27" t="s">
        <v>2852</v>
      </c>
      <c r="G504" s="41">
        <v>2.62</v>
      </c>
      <c r="H504" s="46">
        <v>-18.100000000000001</v>
      </c>
    </row>
    <row r="505" spans="1:8" s="9" customFormat="1" x14ac:dyDescent="0.2">
      <c r="A505" s="9" t="s">
        <v>2846</v>
      </c>
      <c r="B505" s="9" t="s">
        <v>2836</v>
      </c>
      <c r="C505" s="27" t="s">
        <v>128</v>
      </c>
      <c r="E505" s="27" t="s">
        <v>2852</v>
      </c>
      <c r="G505" s="41">
        <v>2.62</v>
      </c>
      <c r="H505" s="46">
        <v>-27.3</v>
      </c>
    </row>
    <row r="506" spans="1:8" s="9" customFormat="1" x14ac:dyDescent="0.2">
      <c r="A506" s="9" t="s">
        <v>2846</v>
      </c>
      <c r="B506" s="9" t="s">
        <v>2836</v>
      </c>
      <c r="C506" s="27" t="s">
        <v>128</v>
      </c>
      <c r="E506" s="27" t="s">
        <v>2852</v>
      </c>
      <c r="G506" s="41">
        <v>2.62</v>
      </c>
      <c r="H506" s="46">
        <v>-19.100000000000001</v>
      </c>
    </row>
    <row r="507" spans="1:8" s="9" customFormat="1" x14ac:dyDescent="0.2">
      <c r="A507" s="9" t="s">
        <v>2846</v>
      </c>
      <c r="B507" s="9" t="s">
        <v>2836</v>
      </c>
      <c r="C507" s="27" t="s">
        <v>128</v>
      </c>
      <c r="E507" s="27" t="s">
        <v>2852</v>
      </c>
      <c r="G507" s="41">
        <v>2.62</v>
      </c>
      <c r="H507" s="46">
        <v>-17.100000000000001</v>
      </c>
    </row>
    <row r="508" spans="1:8" s="9" customFormat="1" x14ac:dyDescent="0.2">
      <c r="A508" s="9" t="s">
        <v>2846</v>
      </c>
      <c r="B508" s="9" t="s">
        <v>2836</v>
      </c>
      <c r="C508" s="27" t="s">
        <v>128</v>
      </c>
      <c r="E508" s="27" t="s">
        <v>2853</v>
      </c>
      <c r="G508" s="41">
        <v>2.62</v>
      </c>
      <c r="H508" s="46">
        <v>-21</v>
      </c>
    </row>
    <row r="509" spans="1:8" s="9" customFormat="1" x14ac:dyDescent="0.2">
      <c r="A509" s="9" t="s">
        <v>2846</v>
      </c>
      <c r="B509" s="9" t="s">
        <v>2836</v>
      </c>
      <c r="C509" s="27" t="s">
        <v>128</v>
      </c>
      <c r="E509" s="27" t="s">
        <v>2853</v>
      </c>
      <c r="G509" s="41">
        <v>2.62</v>
      </c>
      <c r="H509" s="46">
        <v>-22.3</v>
      </c>
    </row>
    <row r="510" spans="1:8" s="9" customFormat="1" x14ac:dyDescent="0.2">
      <c r="A510" s="9" t="s">
        <v>2846</v>
      </c>
      <c r="B510" s="9" t="s">
        <v>2836</v>
      </c>
      <c r="C510" s="27" t="s">
        <v>128</v>
      </c>
      <c r="E510" s="27" t="s">
        <v>2853</v>
      </c>
      <c r="G510" s="41">
        <v>2.62</v>
      </c>
      <c r="H510" s="46">
        <v>-36.4</v>
      </c>
    </row>
    <row r="511" spans="1:8" s="9" customFormat="1" x14ac:dyDescent="0.2">
      <c r="A511" s="9" t="s">
        <v>2846</v>
      </c>
      <c r="B511" s="9" t="s">
        <v>2836</v>
      </c>
      <c r="C511" s="27" t="s">
        <v>128</v>
      </c>
      <c r="E511" s="27" t="s">
        <v>2853</v>
      </c>
      <c r="G511" s="41">
        <v>2.62</v>
      </c>
      <c r="H511" s="46">
        <v>-27.8</v>
      </c>
    </row>
    <row r="512" spans="1:8" s="9" customFormat="1" x14ac:dyDescent="0.2">
      <c r="A512" s="9" t="s">
        <v>2846</v>
      </c>
      <c r="B512" s="9" t="s">
        <v>2836</v>
      </c>
      <c r="C512" s="27" t="s">
        <v>128</v>
      </c>
      <c r="E512" s="27" t="s">
        <v>2853</v>
      </c>
      <c r="G512" s="41">
        <v>2.62</v>
      </c>
      <c r="H512" s="46">
        <v>-15.5</v>
      </c>
    </row>
    <row r="513" spans="1:8" s="9" customFormat="1" x14ac:dyDescent="0.2">
      <c r="A513" s="9" t="s">
        <v>2846</v>
      </c>
      <c r="B513" s="9" t="s">
        <v>2836</v>
      </c>
      <c r="C513" s="27" t="s">
        <v>128</v>
      </c>
      <c r="E513" s="27" t="s">
        <v>2853</v>
      </c>
      <c r="G513" s="41">
        <v>2.62</v>
      </c>
      <c r="H513" s="46">
        <v>-16.3</v>
      </c>
    </row>
    <row r="514" spans="1:8" s="9" customFormat="1" x14ac:dyDescent="0.2">
      <c r="A514" s="9" t="s">
        <v>2846</v>
      </c>
      <c r="B514" s="9" t="s">
        <v>2836</v>
      </c>
      <c r="C514" s="27" t="s">
        <v>128</v>
      </c>
      <c r="E514" s="27" t="s">
        <v>2853</v>
      </c>
      <c r="G514" s="41">
        <v>2.62</v>
      </c>
      <c r="H514" s="46">
        <v>-16</v>
      </c>
    </row>
    <row r="515" spans="1:8" s="9" customFormat="1" x14ac:dyDescent="0.2">
      <c r="A515" s="9" t="s">
        <v>2846</v>
      </c>
      <c r="B515" s="9" t="s">
        <v>2836</v>
      </c>
      <c r="C515" s="27" t="s">
        <v>128</v>
      </c>
      <c r="E515" s="27" t="s">
        <v>2853</v>
      </c>
      <c r="G515" s="41">
        <v>2.62</v>
      </c>
      <c r="H515" s="46">
        <v>-18.899999999999999</v>
      </c>
    </row>
    <row r="516" spans="1:8" s="9" customFormat="1" x14ac:dyDescent="0.2">
      <c r="A516" s="9" t="s">
        <v>2846</v>
      </c>
      <c r="B516" s="9" t="s">
        <v>2836</v>
      </c>
      <c r="C516" s="27" t="s">
        <v>128</v>
      </c>
      <c r="E516" s="27" t="s">
        <v>2853</v>
      </c>
      <c r="G516" s="41">
        <v>2.62</v>
      </c>
      <c r="H516" s="46">
        <v>-15.7</v>
      </c>
    </row>
    <row r="517" spans="1:8" s="9" customFormat="1" x14ac:dyDescent="0.2">
      <c r="A517" s="9" t="s">
        <v>2846</v>
      </c>
      <c r="B517" s="9" t="s">
        <v>2836</v>
      </c>
      <c r="C517" s="27" t="s">
        <v>128</v>
      </c>
      <c r="E517" s="27" t="s">
        <v>2853</v>
      </c>
      <c r="G517" s="41">
        <v>2.62</v>
      </c>
      <c r="H517" s="46">
        <v>-15.1</v>
      </c>
    </row>
    <row r="518" spans="1:8" s="9" customFormat="1" x14ac:dyDescent="0.2">
      <c r="A518" s="9" t="s">
        <v>2846</v>
      </c>
      <c r="B518" s="9" t="s">
        <v>2836</v>
      </c>
      <c r="C518" s="27" t="s">
        <v>128</v>
      </c>
      <c r="E518" s="27" t="s">
        <v>2854</v>
      </c>
      <c r="G518" s="41">
        <v>2.62</v>
      </c>
      <c r="H518" s="46">
        <v>-18.100000000000001</v>
      </c>
    </row>
    <row r="519" spans="1:8" s="9" customFormat="1" x14ac:dyDescent="0.2">
      <c r="A519" s="9" t="s">
        <v>2846</v>
      </c>
      <c r="B519" s="9" t="s">
        <v>2836</v>
      </c>
      <c r="C519" s="27" t="s">
        <v>128</v>
      </c>
      <c r="E519" s="27" t="s">
        <v>2855</v>
      </c>
      <c r="G519" s="41">
        <v>2.62</v>
      </c>
      <c r="H519" s="46">
        <v>-19.2</v>
      </c>
    </row>
    <row r="520" spans="1:8" s="9" customFormat="1" x14ac:dyDescent="0.2">
      <c r="A520" s="9" t="s">
        <v>2846</v>
      </c>
      <c r="B520" s="9" t="s">
        <v>2836</v>
      </c>
      <c r="C520" s="27" t="s">
        <v>128</v>
      </c>
      <c r="E520" s="27" t="s">
        <v>2855</v>
      </c>
      <c r="G520" s="41">
        <v>2.62</v>
      </c>
      <c r="H520" s="46">
        <v>-46.3</v>
      </c>
    </row>
    <row r="521" spans="1:8" s="9" customFormat="1" ht="15" x14ac:dyDescent="0.2">
      <c r="A521" s="9" t="s">
        <v>2907</v>
      </c>
      <c r="B521" s="9" t="s">
        <v>2836</v>
      </c>
      <c r="C521" s="12" t="s">
        <v>128</v>
      </c>
      <c r="F521" s="12" t="s">
        <v>2918</v>
      </c>
      <c r="G521" s="36">
        <v>2.2999999999999998</v>
      </c>
      <c r="H521" s="39">
        <v>-34.5</v>
      </c>
    </row>
    <row r="522" spans="1:8" s="9" customFormat="1" ht="15" x14ac:dyDescent="0.2">
      <c r="A522" s="9" t="s">
        <v>2907</v>
      </c>
      <c r="B522" s="9" t="s">
        <v>2836</v>
      </c>
      <c r="C522" s="12" t="s">
        <v>128</v>
      </c>
      <c r="F522" s="12" t="s">
        <v>2918</v>
      </c>
      <c r="G522" s="36">
        <v>2.2999999999999998</v>
      </c>
      <c r="H522" s="39">
        <v>-36.4</v>
      </c>
    </row>
    <row r="523" spans="1:8" s="9" customFormat="1" ht="15" x14ac:dyDescent="0.2">
      <c r="A523" s="9" t="s">
        <v>2907</v>
      </c>
      <c r="B523" s="9" t="s">
        <v>2836</v>
      </c>
      <c r="C523" s="12" t="s">
        <v>128</v>
      </c>
      <c r="F523" s="12" t="s">
        <v>2918</v>
      </c>
      <c r="G523" s="36">
        <v>2.2999999999999998</v>
      </c>
      <c r="H523" s="39">
        <v>-36.700000000000003</v>
      </c>
    </row>
    <row r="524" spans="1:8" s="9" customFormat="1" ht="15" x14ac:dyDescent="0.2">
      <c r="A524" s="9" t="s">
        <v>2907</v>
      </c>
      <c r="B524" s="9" t="s">
        <v>2836</v>
      </c>
      <c r="C524" s="12" t="s">
        <v>6</v>
      </c>
      <c r="F524" s="12" t="s">
        <v>2920</v>
      </c>
      <c r="G524" s="36">
        <v>2.3250000000000002</v>
      </c>
      <c r="H524" s="39">
        <v>-37.9</v>
      </c>
    </row>
    <row r="525" spans="1:8" s="9" customFormat="1" ht="15" x14ac:dyDescent="0.2">
      <c r="A525" s="9" t="s">
        <v>2907</v>
      </c>
      <c r="B525" s="9" t="s">
        <v>2836</v>
      </c>
      <c r="C525" s="12" t="s">
        <v>129</v>
      </c>
      <c r="F525" s="12" t="s">
        <v>2925</v>
      </c>
      <c r="G525" s="36">
        <v>2.4500000000000002</v>
      </c>
      <c r="H525" s="39">
        <v>-32.1</v>
      </c>
    </row>
    <row r="526" spans="1:8" s="9" customFormat="1" ht="15" x14ac:dyDescent="0.2">
      <c r="A526" s="9" t="s">
        <v>2907</v>
      </c>
      <c r="B526" s="9" t="s">
        <v>2836</v>
      </c>
      <c r="C526" s="12" t="s">
        <v>129</v>
      </c>
      <c r="F526" s="12" t="s">
        <v>2925</v>
      </c>
      <c r="G526" s="36">
        <v>2.4500000000000002</v>
      </c>
      <c r="H526" s="39">
        <v>-32.700000000000003</v>
      </c>
    </row>
    <row r="527" spans="1:8" s="9" customFormat="1" ht="15" x14ac:dyDescent="0.2">
      <c r="A527" s="9" t="s">
        <v>2907</v>
      </c>
      <c r="B527" s="9" t="s">
        <v>2836</v>
      </c>
      <c r="C527" s="12" t="s">
        <v>129</v>
      </c>
      <c r="F527" s="12" t="s">
        <v>2925</v>
      </c>
      <c r="G527" s="36">
        <v>2.4500000000000002</v>
      </c>
      <c r="H527" s="39">
        <v>-34.6</v>
      </c>
    </row>
    <row r="528" spans="1:8" s="9" customFormat="1" ht="15" x14ac:dyDescent="0.2">
      <c r="A528" s="9" t="s">
        <v>2907</v>
      </c>
      <c r="B528" s="9" t="s">
        <v>2836</v>
      </c>
      <c r="C528" s="12" t="s">
        <v>129</v>
      </c>
      <c r="F528" s="12" t="s">
        <v>2925</v>
      </c>
      <c r="G528" s="36">
        <v>2.4500000000000002</v>
      </c>
      <c r="H528" s="39">
        <v>-34.5</v>
      </c>
    </row>
    <row r="529" spans="1:8" s="9" customFormat="1" ht="15" x14ac:dyDescent="0.2">
      <c r="A529" s="9" t="s">
        <v>2907</v>
      </c>
      <c r="B529" s="9" t="s">
        <v>2836</v>
      </c>
      <c r="C529" s="12" t="s">
        <v>129</v>
      </c>
      <c r="F529" s="12" t="s">
        <v>2925</v>
      </c>
      <c r="G529" s="36">
        <v>2.4500000000000002</v>
      </c>
      <c r="H529" s="39">
        <v>-34.6</v>
      </c>
    </row>
    <row r="530" spans="1:8" s="9" customFormat="1" ht="15" x14ac:dyDescent="0.2">
      <c r="A530" s="9" t="s">
        <v>2907</v>
      </c>
      <c r="B530" s="9" t="s">
        <v>2836</v>
      </c>
      <c r="C530" s="12" t="s">
        <v>128</v>
      </c>
      <c r="F530" s="12" t="s">
        <v>2925</v>
      </c>
      <c r="G530" s="36">
        <v>2.4500000000000002</v>
      </c>
      <c r="H530" s="39">
        <v>-34.9</v>
      </c>
    </row>
    <row r="531" spans="1:8" s="9" customFormat="1" ht="15" x14ac:dyDescent="0.2">
      <c r="A531" s="9" t="s">
        <v>2907</v>
      </c>
      <c r="B531" s="9" t="s">
        <v>2836</v>
      </c>
      <c r="C531" s="12" t="s">
        <v>128</v>
      </c>
      <c r="F531" s="12" t="s">
        <v>2927</v>
      </c>
      <c r="G531" s="36">
        <v>2.65</v>
      </c>
      <c r="H531" s="39">
        <v>-45.1</v>
      </c>
    </row>
    <row r="532" spans="1:8" s="9" customFormat="1" ht="15" x14ac:dyDescent="0.2">
      <c r="A532" s="9" t="s">
        <v>2907</v>
      </c>
      <c r="B532" s="9" t="s">
        <v>2836</v>
      </c>
      <c r="C532" s="12" t="s">
        <v>128</v>
      </c>
      <c r="F532" s="12" t="s">
        <v>2927</v>
      </c>
      <c r="G532" s="36">
        <v>2.65</v>
      </c>
      <c r="H532" s="39">
        <v>-41.4</v>
      </c>
    </row>
    <row r="533" spans="1:8" s="9" customFormat="1" ht="15" x14ac:dyDescent="0.2">
      <c r="A533" s="9" t="s">
        <v>2907</v>
      </c>
      <c r="B533" s="9" t="s">
        <v>2836</v>
      </c>
      <c r="C533" s="12" t="s">
        <v>6</v>
      </c>
      <c r="F533" s="12" t="s">
        <v>2942</v>
      </c>
      <c r="G533" s="36">
        <v>2.75</v>
      </c>
      <c r="H533" s="39">
        <v>-51.8</v>
      </c>
    </row>
    <row r="534" spans="1:8" s="9" customFormat="1" ht="15" x14ac:dyDescent="0.2">
      <c r="A534" s="9" t="s">
        <v>2907</v>
      </c>
      <c r="B534" s="9" t="s">
        <v>2836</v>
      </c>
      <c r="C534" s="12" t="s">
        <v>129</v>
      </c>
      <c r="F534" s="12" t="s">
        <v>2943</v>
      </c>
      <c r="G534" s="36">
        <v>2.75</v>
      </c>
      <c r="H534" s="39">
        <v>-52.9</v>
      </c>
    </row>
    <row r="535" spans="1:8" s="9" customFormat="1" ht="15" x14ac:dyDescent="0.2">
      <c r="A535" s="9" t="s">
        <v>2907</v>
      </c>
      <c r="B535" s="9" t="s">
        <v>2836</v>
      </c>
      <c r="C535" s="12" t="s">
        <v>128</v>
      </c>
      <c r="F535" s="12" t="s">
        <v>2943</v>
      </c>
      <c r="G535" s="36">
        <v>2.75</v>
      </c>
      <c r="H535" s="39">
        <v>-58.7</v>
      </c>
    </row>
    <row r="536" spans="1:8" s="9" customFormat="1" ht="15" x14ac:dyDescent="0.2">
      <c r="A536" s="9" t="s">
        <v>2907</v>
      </c>
      <c r="B536" s="9" t="s">
        <v>2836</v>
      </c>
      <c r="C536" s="12" t="s">
        <v>129</v>
      </c>
      <c r="F536" s="12" t="s">
        <v>2943</v>
      </c>
      <c r="G536" s="36">
        <v>2.75</v>
      </c>
      <c r="H536" s="39">
        <v>-53.8</v>
      </c>
    </row>
    <row r="537" spans="1:8" s="9" customFormat="1" ht="15" x14ac:dyDescent="0.2">
      <c r="A537" s="9" t="s">
        <v>2907</v>
      </c>
      <c r="B537" s="9" t="s">
        <v>2836</v>
      </c>
      <c r="C537" s="12" t="s">
        <v>6</v>
      </c>
      <c r="F537" s="12" t="s">
        <v>2947</v>
      </c>
      <c r="G537" s="36">
        <v>3.3</v>
      </c>
      <c r="H537" s="39">
        <v>-30.3</v>
      </c>
    </row>
    <row r="538" spans="1:8" s="9" customFormat="1" ht="15" x14ac:dyDescent="0.2">
      <c r="A538" s="9" t="s">
        <v>2907</v>
      </c>
      <c r="B538" s="9" t="s">
        <v>2836</v>
      </c>
      <c r="C538" s="12" t="s">
        <v>6</v>
      </c>
      <c r="F538" s="12" t="s">
        <v>2947</v>
      </c>
      <c r="G538" s="36">
        <v>3.3</v>
      </c>
      <c r="H538" s="39">
        <v>-26.2</v>
      </c>
    </row>
    <row r="539" spans="1:8" s="9" customFormat="1" ht="15" x14ac:dyDescent="0.2">
      <c r="A539" s="9" t="s">
        <v>2907</v>
      </c>
      <c r="B539" s="9" t="s">
        <v>2836</v>
      </c>
      <c r="C539" s="12" t="s">
        <v>6</v>
      </c>
      <c r="F539" s="12" t="s">
        <v>2947</v>
      </c>
      <c r="G539" s="36">
        <v>3.3</v>
      </c>
      <c r="H539" s="39">
        <v>-32.6</v>
      </c>
    </row>
    <row r="540" spans="1:8" s="9" customFormat="1" ht="15" x14ac:dyDescent="0.2">
      <c r="A540" s="9" t="s">
        <v>2907</v>
      </c>
      <c r="B540" s="9" t="s">
        <v>2836</v>
      </c>
      <c r="C540" s="12" t="s">
        <v>6</v>
      </c>
      <c r="F540" s="12" t="s">
        <v>1684</v>
      </c>
      <c r="G540" s="36">
        <v>3.35</v>
      </c>
      <c r="H540" s="39">
        <v>-28.5</v>
      </c>
    </row>
    <row r="541" spans="1:8" s="9" customFormat="1" ht="15" x14ac:dyDescent="0.2">
      <c r="A541" s="9" t="s">
        <v>2907</v>
      </c>
      <c r="B541" s="9" t="s">
        <v>2836</v>
      </c>
      <c r="C541" s="12" t="s">
        <v>6</v>
      </c>
      <c r="F541" s="12" t="s">
        <v>1684</v>
      </c>
      <c r="G541" s="36">
        <v>3.35</v>
      </c>
      <c r="H541" s="39">
        <v>-28.6</v>
      </c>
    </row>
    <row r="542" spans="1:8" s="9" customFormat="1" ht="15" x14ac:dyDescent="0.2">
      <c r="A542" s="9" t="s">
        <v>2907</v>
      </c>
      <c r="B542" s="9" t="s">
        <v>2836</v>
      </c>
      <c r="C542" s="12" t="s">
        <v>6</v>
      </c>
      <c r="F542" s="12" t="s">
        <v>2950</v>
      </c>
      <c r="G542" s="36">
        <v>3.45</v>
      </c>
      <c r="H542" s="39">
        <v>-36.700000000000003</v>
      </c>
    </row>
    <row r="543" spans="1:8" s="9" customFormat="1" ht="15" x14ac:dyDescent="0.2">
      <c r="A543" s="9" t="s">
        <v>2907</v>
      </c>
      <c r="B543" s="9" t="s">
        <v>2836</v>
      </c>
      <c r="C543" s="12" t="s">
        <v>6</v>
      </c>
      <c r="F543" s="12" t="s">
        <v>2952</v>
      </c>
      <c r="G543" s="36">
        <v>3.55</v>
      </c>
      <c r="H543" s="39">
        <v>-15.1</v>
      </c>
    </row>
    <row r="544" spans="1:8" x14ac:dyDescent="0.2">
      <c r="A544" s="9" t="s">
        <v>2958</v>
      </c>
      <c r="C544" s="12" t="s">
        <v>128</v>
      </c>
      <c r="D544" t="s">
        <v>404</v>
      </c>
      <c r="F544" s="12" t="s">
        <v>2960</v>
      </c>
      <c r="G544" s="41">
        <v>2.94</v>
      </c>
      <c r="H544" s="41">
        <v>-32.799999999999997</v>
      </c>
    </row>
    <row r="545" spans="1:8" ht="15" customHeight="1" x14ac:dyDescent="0.2">
      <c r="A545" s="9" t="s">
        <v>2958</v>
      </c>
      <c r="C545" s="12" t="s">
        <v>128</v>
      </c>
      <c r="D545" t="s">
        <v>404</v>
      </c>
      <c r="F545" s="12" t="s">
        <v>2960</v>
      </c>
      <c r="G545" s="41">
        <v>2.94</v>
      </c>
      <c r="H545" s="41">
        <v>-32.5</v>
      </c>
    </row>
    <row r="546" spans="1:8" x14ac:dyDescent="0.2">
      <c r="A546" s="9" t="s">
        <v>2958</v>
      </c>
      <c r="C546" s="12" t="s">
        <v>128</v>
      </c>
      <c r="D546" t="s">
        <v>404</v>
      </c>
      <c r="F546" s="12" t="s">
        <v>2960</v>
      </c>
      <c r="G546" s="41">
        <v>2.94</v>
      </c>
      <c r="H546" s="41">
        <v>-32.1</v>
      </c>
    </row>
    <row r="547" spans="1:8" x14ac:dyDescent="0.2">
      <c r="A547" s="9" t="s">
        <v>2958</v>
      </c>
      <c r="C547" s="12" t="s">
        <v>128</v>
      </c>
      <c r="D547" t="s">
        <v>404</v>
      </c>
      <c r="F547" s="12" t="s">
        <v>2960</v>
      </c>
      <c r="G547" s="41">
        <v>2.94</v>
      </c>
      <c r="H547" s="41">
        <v>-32.700000000000003</v>
      </c>
    </row>
    <row r="548" spans="1:8" x14ac:dyDescent="0.2">
      <c r="A548" s="9" t="s">
        <v>2958</v>
      </c>
      <c r="C548" s="12" t="s">
        <v>128</v>
      </c>
      <c r="D548" t="s">
        <v>404</v>
      </c>
      <c r="F548" s="12" t="s">
        <v>2960</v>
      </c>
      <c r="G548" s="41">
        <v>2.94</v>
      </c>
      <c r="H548" s="41">
        <v>-32.9</v>
      </c>
    </row>
    <row r="549" spans="1:8" x14ac:dyDescent="0.2">
      <c r="A549" s="9" t="s">
        <v>2958</v>
      </c>
      <c r="C549" s="12" t="s">
        <v>128</v>
      </c>
      <c r="D549" t="s">
        <v>404</v>
      </c>
      <c r="F549" s="12" t="s">
        <v>2960</v>
      </c>
      <c r="G549" s="41">
        <v>2.94</v>
      </c>
      <c r="H549" s="41">
        <v>-32.1</v>
      </c>
    </row>
    <row r="550" spans="1:8" x14ac:dyDescent="0.2">
      <c r="A550" s="9" t="s">
        <v>2958</v>
      </c>
      <c r="C550" s="12" t="s">
        <v>128</v>
      </c>
      <c r="D550" t="s">
        <v>404</v>
      </c>
      <c r="F550" s="12" t="s">
        <v>2960</v>
      </c>
      <c r="G550" s="41">
        <v>2.94</v>
      </c>
      <c r="H550" s="41">
        <v>-32.5</v>
      </c>
    </row>
    <row r="551" spans="1:8" x14ac:dyDescent="0.2">
      <c r="A551" s="9" t="s">
        <v>2958</v>
      </c>
      <c r="C551" s="12" t="s">
        <v>128</v>
      </c>
      <c r="D551" t="s">
        <v>404</v>
      </c>
      <c r="F551" s="12" t="s">
        <v>2960</v>
      </c>
      <c r="G551" s="41">
        <v>2.94</v>
      </c>
      <c r="H551" s="41">
        <v>-32.799999999999997</v>
      </c>
    </row>
    <row r="552" spans="1:8" x14ac:dyDescent="0.2">
      <c r="A552" s="9" t="s">
        <v>2958</v>
      </c>
      <c r="C552" s="12" t="s">
        <v>128</v>
      </c>
      <c r="D552" t="s">
        <v>404</v>
      </c>
      <c r="F552" s="12" t="s">
        <v>2960</v>
      </c>
      <c r="G552" s="41">
        <v>2.94</v>
      </c>
      <c r="H552" s="41">
        <v>-32.6</v>
      </c>
    </row>
    <row r="553" spans="1:8" x14ac:dyDescent="0.2">
      <c r="A553" s="9" t="s">
        <v>2961</v>
      </c>
      <c r="C553" s="12" t="s">
        <v>129</v>
      </c>
      <c r="D553" t="s">
        <v>404</v>
      </c>
      <c r="E553" t="s">
        <v>1245</v>
      </c>
      <c r="F553" s="12" t="s">
        <v>2962</v>
      </c>
      <c r="G553" s="41">
        <v>3.24</v>
      </c>
      <c r="H553" s="41">
        <v>-30.9</v>
      </c>
    </row>
    <row r="554" spans="1:8" x14ac:dyDescent="0.2">
      <c r="A554" s="9" t="s">
        <v>2961</v>
      </c>
      <c r="C554" s="12" t="s">
        <v>128</v>
      </c>
      <c r="D554" t="s">
        <v>404</v>
      </c>
      <c r="E554" t="s">
        <v>1245</v>
      </c>
      <c r="F554" s="12" t="s">
        <v>2963</v>
      </c>
      <c r="G554" s="41">
        <v>3.24</v>
      </c>
      <c r="H554" s="41">
        <v>-30.86</v>
      </c>
    </row>
    <row r="555" spans="1:8" x14ac:dyDescent="0.2">
      <c r="A555" s="9" t="s">
        <v>2961</v>
      </c>
      <c r="C555" s="12" t="s">
        <v>2757</v>
      </c>
      <c r="D555" t="s">
        <v>404</v>
      </c>
      <c r="E555" t="s">
        <v>2964</v>
      </c>
      <c r="F555" s="12" t="s">
        <v>2965</v>
      </c>
      <c r="G555" s="41">
        <v>3.24</v>
      </c>
      <c r="H555" s="41">
        <v>-31.19</v>
      </c>
    </row>
    <row r="556" spans="1:8" x14ac:dyDescent="0.2">
      <c r="A556" s="9" t="s">
        <v>2961</v>
      </c>
      <c r="C556" s="12" t="s">
        <v>6</v>
      </c>
      <c r="D556" t="s">
        <v>404</v>
      </c>
      <c r="E556" t="s">
        <v>2964</v>
      </c>
      <c r="F556" s="12" t="s">
        <v>2966</v>
      </c>
      <c r="G556" s="41">
        <v>3.24</v>
      </c>
      <c r="H556" s="41">
        <v>-33.29</v>
      </c>
    </row>
    <row r="557" spans="1:8" x14ac:dyDescent="0.2">
      <c r="A557" s="9" t="s">
        <v>2961</v>
      </c>
      <c r="C557" s="12" t="s">
        <v>1276</v>
      </c>
      <c r="D557" t="s">
        <v>404</v>
      </c>
      <c r="E557" t="s">
        <v>2964</v>
      </c>
      <c r="F557" s="12" t="s">
        <v>2967</v>
      </c>
      <c r="G557" s="41">
        <v>3.24</v>
      </c>
      <c r="H557" s="41">
        <v>-36.86</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191D1-6F6C-2F46-A29B-BCEBB8713C6B}">
  <dimension ref="A1:G153"/>
  <sheetViews>
    <sheetView topLeftCell="A39" workbookViewId="0">
      <selection activeCell="A2" sqref="A2:A46"/>
    </sheetView>
  </sheetViews>
  <sheetFormatPr baseColWidth="10" defaultColWidth="10.6640625" defaultRowHeight="16" x14ac:dyDescent="0.2"/>
  <cols>
    <col min="1" max="1" width="28.5" customWidth="1"/>
    <col min="2" max="2" width="13.6640625" customWidth="1"/>
    <col min="3" max="3" width="15" customWidth="1"/>
    <col min="4" max="4" width="9.1640625" style="59" customWidth="1"/>
    <col min="5" max="5" width="11.5" customWidth="1"/>
    <col min="6" max="6" width="13" customWidth="1"/>
  </cols>
  <sheetData>
    <row r="1" spans="1:7" s="3" customFormat="1" x14ac:dyDescent="0.2">
      <c r="A1" s="3" t="s">
        <v>480</v>
      </c>
      <c r="B1" s="3" t="s">
        <v>55</v>
      </c>
      <c r="C1" s="3" t="s">
        <v>1</v>
      </c>
      <c r="D1" s="58" t="s">
        <v>3040</v>
      </c>
      <c r="E1" s="3" t="s">
        <v>3041</v>
      </c>
      <c r="F1" s="3" t="s">
        <v>124</v>
      </c>
      <c r="G1" s="3" t="s">
        <v>125</v>
      </c>
    </row>
    <row r="2" spans="1:7" x14ac:dyDescent="0.2">
      <c r="A2" t="s">
        <v>3221</v>
      </c>
      <c r="B2" t="s">
        <v>3162</v>
      </c>
      <c r="C2" t="s">
        <v>3163</v>
      </c>
      <c r="D2" s="59" t="s">
        <v>3042</v>
      </c>
      <c r="E2" t="s">
        <v>3043</v>
      </c>
      <c r="G2">
        <v>-40.5</v>
      </c>
    </row>
    <row r="3" spans="1:7" x14ac:dyDescent="0.2">
      <c r="A3" t="s">
        <v>3221</v>
      </c>
      <c r="B3" t="s">
        <v>3162</v>
      </c>
      <c r="C3" t="s">
        <v>3163</v>
      </c>
      <c r="D3" s="59" t="s">
        <v>3044</v>
      </c>
      <c r="E3" t="s">
        <v>3043</v>
      </c>
      <c r="G3">
        <v>-38.4</v>
      </c>
    </row>
    <row r="4" spans="1:7" x14ac:dyDescent="0.2">
      <c r="A4" t="s">
        <v>3221</v>
      </c>
      <c r="B4" t="s">
        <v>3162</v>
      </c>
      <c r="C4" t="s">
        <v>3163</v>
      </c>
      <c r="D4" s="59" t="s">
        <v>3045</v>
      </c>
      <c r="E4" t="s">
        <v>3043</v>
      </c>
      <c r="G4">
        <v>-37.200000000000003</v>
      </c>
    </row>
    <row r="5" spans="1:7" x14ac:dyDescent="0.2">
      <c r="A5" t="s">
        <v>3221</v>
      </c>
      <c r="B5" t="s">
        <v>3162</v>
      </c>
      <c r="C5" t="s">
        <v>3163</v>
      </c>
      <c r="D5" s="59" t="s">
        <v>3046</v>
      </c>
      <c r="E5" t="s">
        <v>3047</v>
      </c>
      <c r="G5">
        <v>-38.299999999999997</v>
      </c>
    </row>
    <row r="6" spans="1:7" x14ac:dyDescent="0.2">
      <c r="A6" t="s">
        <v>3221</v>
      </c>
      <c r="B6" t="s">
        <v>3162</v>
      </c>
      <c r="C6" t="s">
        <v>3163</v>
      </c>
      <c r="D6" s="59" t="s">
        <v>3048</v>
      </c>
      <c r="E6" t="s">
        <v>3047</v>
      </c>
      <c r="G6">
        <v>-40.299999999999997</v>
      </c>
    </row>
    <row r="7" spans="1:7" x14ac:dyDescent="0.2">
      <c r="A7" t="s">
        <v>3221</v>
      </c>
      <c r="B7" t="s">
        <v>3162</v>
      </c>
      <c r="C7" t="s">
        <v>3163</v>
      </c>
      <c r="D7" s="59" t="s">
        <v>3049</v>
      </c>
      <c r="E7" t="s">
        <v>3047</v>
      </c>
      <c r="G7">
        <v>-31.8</v>
      </c>
    </row>
    <row r="8" spans="1:7" x14ac:dyDescent="0.2">
      <c r="A8" t="s">
        <v>3221</v>
      </c>
      <c r="B8" t="s">
        <v>3162</v>
      </c>
      <c r="C8" t="s">
        <v>3163</v>
      </c>
      <c r="D8" s="59" t="s">
        <v>3050</v>
      </c>
      <c r="E8" t="s">
        <v>3043</v>
      </c>
      <c r="G8">
        <v>-36.299999999999997</v>
      </c>
    </row>
    <row r="9" spans="1:7" x14ac:dyDescent="0.2">
      <c r="A9" t="s">
        <v>3221</v>
      </c>
      <c r="B9" t="s">
        <v>3162</v>
      </c>
      <c r="C9" t="s">
        <v>3163</v>
      </c>
      <c r="D9" s="59" t="s">
        <v>3051</v>
      </c>
      <c r="E9" t="s">
        <v>3052</v>
      </c>
      <c r="G9">
        <v>-33.799999999999997</v>
      </c>
    </row>
    <row r="10" spans="1:7" x14ac:dyDescent="0.2">
      <c r="A10" t="s">
        <v>3221</v>
      </c>
      <c r="B10" t="s">
        <v>3162</v>
      </c>
      <c r="C10" t="s">
        <v>3163</v>
      </c>
      <c r="D10" s="59" t="s">
        <v>3053</v>
      </c>
      <c r="E10" t="s">
        <v>3052</v>
      </c>
      <c r="G10">
        <v>-35</v>
      </c>
    </row>
    <row r="11" spans="1:7" x14ac:dyDescent="0.2">
      <c r="A11" t="s">
        <v>3221</v>
      </c>
      <c r="B11" t="s">
        <v>3162</v>
      </c>
      <c r="C11" t="s">
        <v>3163</v>
      </c>
      <c r="D11" s="59" t="s">
        <v>3054</v>
      </c>
      <c r="E11" t="s">
        <v>3043</v>
      </c>
      <c r="G11">
        <v>-35.6</v>
      </c>
    </row>
    <row r="12" spans="1:7" x14ac:dyDescent="0.2">
      <c r="A12" t="s">
        <v>3221</v>
      </c>
      <c r="B12" t="s">
        <v>3162</v>
      </c>
      <c r="C12" t="s">
        <v>3163</v>
      </c>
      <c r="D12" s="59" t="s">
        <v>3055</v>
      </c>
      <c r="E12" t="s">
        <v>3052</v>
      </c>
      <c r="G12">
        <v>-38.299999999999997</v>
      </c>
    </row>
    <row r="13" spans="1:7" x14ac:dyDescent="0.2">
      <c r="A13" t="s">
        <v>3221</v>
      </c>
      <c r="B13" t="s">
        <v>3162</v>
      </c>
      <c r="C13" t="s">
        <v>3163</v>
      </c>
      <c r="D13" s="59" t="s">
        <v>3056</v>
      </c>
      <c r="E13" t="s">
        <v>3052</v>
      </c>
      <c r="G13">
        <v>-38.6</v>
      </c>
    </row>
    <row r="14" spans="1:7" x14ac:dyDescent="0.2">
      <c r="A14" t="s">
        <v>3221</v>
      </c>
      <c r="B14" t="s">
        <v>3162</v>
      </c>
      <c r="C14" t="s">
        <v>3163</v>
      </c>
      <c r="D14" s="59" t="s">
        <v>3057</v>
      </c>
      <c r="E14" t="s">
        <v>3047</v>
      </c>
      <c r="G14">
        <v>-28.5</v>
      </c>
    </row>
    <row r="15" spans="1:7" x14ac:dyDescent="0.2">
      <c r="A15" t="s">
        <v>3221</v>
      </c>
      <c r="B15" t="s">
        <v>3162</v>
      </c>
      <c r="C15" t="s">
        <v>3163</v>
      </c>
      <c r="D15" s="59" t="s">
        <v>3058</v>
      </c>
      <c r="E15" t="s">
        <v>3043</v>
      </c>
      <c r="G15">
        <v>-35.6</v>
      </c>
    </row>
    <row r="16" spans="1:7" x14ac:dyDescent="0.2">
      <c r="A16" t="s">
        <v>3221</v>
      </c>
      <c r="B16" t="s">
        <v>3162</v>
      </c>
      <c r="C16" t="s">
        <v>3163</v>
      </c>
      <c r="D16" s="59" t="s">
        <v>3059</v>
      </c>
      <c r="E16" t="s">
        <v>3047</v>
      </c>
      <c r="G16">
        <v>-33.5</v>
      </c>
    </row>
    <row r="17" spans="1:7" x14ac:dyDescent="0.2">
      <c r="A17" t="s">
        <v>3221</v>
      </c>
      <c r="B17" t="s">
        <v>3162</v>
      </c>
      <c r="C17" t="s">
        <v>3163</v>
      </c>
      <c r="D17" s="59" t="s">
        <v>3060</v>
      </c>
      <c r="E17" t="s">
        <v>3047</v>
      </c>
      <c r="G17">
        <v>-28.5</v>
      </c>
    </row>
    <row r="18" spans="1:7" x14ac:dyDescent="0.2">
      <c r="A18" t="s">
        <v>3221</v>
      </c>
      <c r="B18" t="s">
        <v>3162</v>
      </c>
      <c r="C18" t="s">
        <v>3163</v>
      </c>
      <c r="D18" s="59" t="s">
        <v>3061</v>
      </c>
      <c r="E18" t="s">
        <v>3052</v>
      </c>
      <c r="G18">
        <v>-34.799999999999997</v>
      </c>
    </row>
    <row r="19" spans="1:7" x14ac:dyDescent="0.2">
      <c r="A19" t="s">
        <v>3221</v>
      </c>
      <c r="B19" t="s">
        <v>3162</v>
      </c>
      <c r="C19" t="s">
        <v>3163</v>
      </c>
      <c r="D19" s="59" t="s">
        <v>3062</v>
      </c>
      <c r="E19" t="s">
        <v>3052</v>
      </c>
      <c r="G19">
        <v>-34.299999999999997</v>
      </c>
    </row>
    <row r="20" spans="1:7" x14ac:dyDescent="0.2">
      <c r="A20" t="s">
        <v>3221</v>
      </c>
      <c r="B20" t="s">
        <v>3162</v>
      </c>
      <c r="C20" t="s">
        <v>3163</v>
      </c>
      <c r="D20" s="59" t="s">
        <v>3063</v>
      </c>
      <c r="E20" t="s">
        <v>3047</v>
      </c>
      <c r="G20">
        <v>-29.8</v>
      </c>
    </row>
    <row r="21" spans="1:7" x14ac:dyDescent="0.2">
      <c r="A21" t="s">
        <v>3221</v>
      </c>
      <c r="B21" t="s">
        <v>3162</v>
      </c>
      <c r="C21" t="s">
        <v>3163</v>
      </c>
      <c r="D21" s="59" t="s">
        <v>3064</v>
      </c>
      <c r="E21" t="s">
        <v>3047</v>
      </c>
      <c r="G21">
        <v>-33.200000000000003</v>
      </c>
    </row>
    <row r="22" spans="1:7" x14ac:dyDescent="0.2">
      <c r="A22" t="s">
        <v>3221</v>
      </c>
      <c r="B22" t="s">
        <v>3162</v>
      </c>
      <c r="C22" t="s">
        <v>3163</v>
      </c>
      <c r="D22" s="59" t="s">
        <v>3065</v>
      </c>
      <c r="E22" t="s">
        <v>3047</v>
      </c>
      <c r="G22">
        <v>-32.700000000000003</v>
      </c>
    </row>
    <row r="23" spans="1:7" x14ac:dyDescent="0.2">
      <c r="A23" t="s">
        <v>3221</v>
      </c>
      <c r="B23" t="s">
        <v>3162</v>
      </c>
      <c r="C23" t="s">
        <v>3163</v>
      </c>
      <c r="D23" s="59" t="s">
        <v>3066</v>
      </c>
      <c r="E23" t="s">
        <v>3052</v>
      </c>
      <c r="G23">
        <v>-34.6</v>
      </c>
    </row>
    <row r="24" spans="1:7" x14ac:dyDescent="0.2">
      <c r="A24" t="s">
        <v>3221</v>
      </c>
      <c r="B24" t="s">
        <v>3162</v>
      </c>
      <c r="C24" t="s">
        <v>3163</v>
      </c>
      <c r="D24" s="59" t="s">
        <v>3067</v>
      </c>
      <c r="E24" t="s">
        <v>3052</v>
      </c>
      <c r="G24">
        <v>-44.2</v>
      </c>
    </row>
    <row r="25" spans="1:7" x14ac:dyDescent="0.2">
      <c r="A25" t="s">
        <v>3221</v>
      </c>
      <c r="B25" t="s">
        <v>3162</v>
      </c>
      <c r="C25" t="s">
        <v>3163</v>
      </c>
      <c r="D25" s="59" t="s">
        <v>3068</v>
      </c>
      <c r="E25" t="s">
        <v>3052</v>
      </c>
      <c r="G25">
        <v>-40.6</v>
      </c>
    </row>
    <row r="26" spans="1:7" x14ac:dyDescent="0.2">
      <c r="A26" t="s">
        <v>3221</v>
      </c>
      <c r="B26" t="s">
        <v>3162</v>
      </c>
      <c r="C26" t="s">
        <v>3163</v>
      </c>
      <c r="D26" s="59" t="s">
        <v>3069</v>
      </c>
      <c r="E26" t="s">
        <v>3052</v>
      </c>
      <c r="G26">
        <v>-41.9</v>
      </c>
    </row>
    <row r="27" spans="1:7" x14ac:dyDescent="0.2">
      <c r="A27" t="s">
        <v>3221</v>
      </c>
      <c r="B27" t="s">
        <v>3162</v>
      </c>
      <c r="C27" t="s">
        <v>3163</v>
      </c>
      <c r="D27" s="59" t="s">
        <v>3070</v>
      </c>
      <c r="E27" t="s">
        <v>3047</v>
      </c>
      <c r="G27">
        <v>-34.200000000000003</v>
      </c>
    </row>
    <row r="28" spans="1:7" x14ac:dyDescent="0.2">
      <c r="A28" t="s">
        <v>3221</v>
      </c>
      <c r="B28" t="s">
        <v>3162</v>
      </c>
      <c r="C28" t="s">
        <v>3163</v>
      </c>
      <c r="D28" s="59" t="s">
        <v>3071</v>
      </c>
      <c r="E28" t="s">
        <v>3047</v>
      </c>
      <c r="G28">
        <v>-26</v>
      </c>
    </row>
    <row r="29" spans="1:7" x14ac:dyDescent="0.2">
      <c r="A29" t="s">
        <v>3221</v>
      </c>
      <c r="B29" t="s">
        <v>3162</v>
      </c>
      <c r="C29" t="s">
        <v>3163</v>
      </c>
      <c r="D29" s="59" t="s">
        <v>3072</v>
      </c>
      <c r="E29" t="s">
        <v>3047</v>
      </c>
      <c r="G29">
        <v>-31.8</v>
      </c>
    </row>
    <row r="30" spans="1:7" x14ac:dyDescent="0.2">
      <c r="A30" t="s">
        <v>3221</v>
      </c>
      <c r="B30" t="s">
        <v>3162</v>
      </c>
      <c r="C30" t="s">
        <v>3163</v>
      </c>
      <c r="D30" s="59" t="s">
        <v>3073</v>
      </c>
      <c r="E30" t="s">
        <v>3052</v>
      </c>
      <c r="G30">
        <v>-34</v>
      </c>
    </row>
    <row r="31" spans="1:7" x14ac:dyDescent="0.2">
      <c r="A31" t="s">
        <v>3221</v>
      </c>
      <c r="B31" t="s">
        <v>3162</v>
      </c>
      <c r="C31" t="s">
        <v>3163</v>
      </c>
      <c r="D31" s="59" t="s">
        <v>3074</v>
      </c>
      <c r="E31" t="s">
        <v>3052</v>
      </c>
      <c r="G31">
        <v>-34.1</v>
      </c>
    </row>
    <row r="32" spans="1:7" x14ac:dyDescent="0.2">
      <c r="A32" t="s">
        <v>3221</v>
      </c>
      <c r="B32" t="s">
        <v>3162</v>
      </c>
      <c r="C32" t="s">
        <v>3163</v>
      </c>
      <c r="D32" s="59" t="s">
        <v>3075</v>
      </c>
      <c r="E32" t="s">
        <v>3052</v>
      </c>
      <c r="G32">
        <v>-41.9</v>
      </c>
    </row>
    <row r="33" spans="1:7" x14ac:dyDescent="0.2">
      <c r="A33" t="s">
        <v>3221</v>
      </c>
      <c r="B33" t="s">
        <v>3162</v>
      </c>
      <c r="C33" t="s">
        <v>3163</v>
      </c>
      <c r="D33" s="59" t="s">
        <v>3076</v>
      </c>
      <c r="E33" t="s">
        <v>3052</v>
      </c>
      <c r="G33">
        <v>-37.299999999999997</v>
      </c>
    </row>
    <row r="34" spans="1:7" x14ac:dyDescent="0.2">
      <c r="A34" t="s">
        <v>3221</v>
      </c>
      <c r="B34" t="s">
        <v>3162</v>
      </c>
      <c r="C34" t="s">
        <v>3163</v>
      </c>
      <c r="D34" s="59" t="s">
        <v>3077</v>
      </c>
      <c r="E34" t="s">
        <v>3052</v>
      </c>
      <c r="G34">
        <v>-36.200000000000003</v>
      </c>
    </row>
    <row r="35" spans="1:7" x14ac:dyDescent="0.2">
      <c r="A35" t="s">
        <v>3221</v>
      </c>
      <c r="B35" t="s">
        <v>3162</v>
      </c>
      <c r="C35" t="s">
        <v>3163</v>
      </c>
      <c r="D35" s="59" t="s">
        <v>3078</v>
      </c>
      <c r="E35" t="s">
        <v>3043</v>
      </c>
      <c r="G35">
        <v>-36</v>
      </c>
    </row>
    <row r="36" spans="1:7" x14ac:dyDescent="0.2">
      <c r="A36" t="s">
        <v>3221</v>
      </c>
      <c r="B36" t="s">
        <v>3162</v>
      </c>
      <c r="C36" t="s">
        <v>3163</v>
      </c>
      <c r="D36" s="59" t="s">
        <v>3079</v>
      </c>
      <c r="E36" t="s">
        <v>3043</v>
      </c>
      <c r="G36">
        <v>-36.4</v>
      </c>
    </row>
    <row r="37" spans="1:7" x14ac:dyDescent="0.2">
      <c r="A37" t="s">
        <v>3221</v>
      </c>
      <c r="B37" t="s">
        <v>3162</v>
      </c>
      <c r="C37" t="s">
        <v>3163</v>
      </c>
      <c r="D37" s="59" t="s">
        <v>3080</v>
      </c>
      <c r="E37" t="s">
        <v>3043</v>
      </c>
      <c r="G37">
        <v>-35.799999999999997</v>
      </c>
    </row>
    <row r="38" spans="1:7" x14ac:dyDescent="0.2">
      <c r="A38" t="s">
        <v>3221</v>
      </c>
      <c r="B38" t="s">
        <v>3162</v>
      </c>
      <c r="C38" t="s">
        <v>3163</v>
      </c>
      <c r="D38" s="59" t="s">
        <v>3081</v>
      </c>
      <c r="E38" t="s">
        <v>3043</v>
      </c>
      <c r="G38">
        <v>-36.700000000000003</v>
      </c>
    </row>
    <row r="39" spans="1:7" x14ac:dyDescent="0.2">
      <c r="A39" t="s">
        <v>3221</v>
      </c>
      <c r="B39" t="s">
        <v>3162</v>
      </c>
      <c r="C39" t="s">
        <v>3163</v>
      </c>
      <c r="D39" s="59" t="s">
        <v>3082</v>
      </c>
      <c r="E39" t="s">
        <v>3052</v>
      </c>
      <c r="G39">
        <v>-34.9</v>
      </c>
    </row>
    <row r="40" spans="1:7" x14ac:dyDescent="0.2">
      <c r="A40" t="s">
        <v>3221</v>
      </c>
      <c r="B40" t="s">
        <v>3162</v>
      </c>
      <c r="C40" t="s">
        <v>3163</v>
      </c>
      <c r="D40" s="59" t="s">
        <v>3083</v>
      </c>
      <c r="E40" t="s">
        <v>3052</v>
      </c>
      <c r="G40">
        <v>-36.799999999999997</v>
      </c>
    </row>
    <row r="41" spans="1:7" x14ac:dyDescent="0.2">
      <c r="A41" t="s">
        <v>3221</v>
      </c>
      <c r="B41" t="s">
        <v>3162</v>
      </c>
      <c r="C41" t="s">
        <v>3163</v>
      </c>
      <c r="D41" s="59" t="s">
        <v>3084</v>
      </c>
      <c r="E41" t="s">
        <v>3052</v>
      </c>
      <c r="G41">
        <v>-35</v>
      </c>
    </row>
    <row r="42" spans="1:7" x14ac:dyDescent="0.2">
      <c r="A42" t="s">
        <v>3221</v>
      </c>
      <c r="B42" t="s">
        <v>3162</v>
      </c>
      <c r="C42" t="s">
        <v>3163</v>
      </c>
      <c r="D42" s="59" t="s">
        <v>3085</v>
      </c>
      <c r="E42" t="s">
        <v>3047</v>
      </c>
      <c r="G42">
        <v>-30.3</v>
      </c>
    </row>
    <row r="43" spans="1:7" x14ac:dyDescent="0.2">
      <c r="A43" t="s">
        <v>3221</v>
      </c>
      <c r="B43" t="s">
        <v>3162</v>
      </c>
      <c r="C43" t="s">
        <v>3163</v>
      </c>
      <c r="D43" s="59" t="s">
        <v>3086</v>
      </c>
      <c r="E43" t="s">
        <v>3052</v>
      </c>
      <c r="G43">
        <v>-34.4</v>
      </c>
    </row>
    <row r="44" spans="1:7" x14ac:dyDescent="0.2">
      <c r="A44" t="s">
        <v>3221</v>
      </c>
      <c r="B44" t="s">
        <v>3162</v>
      </c>
      <c r="C44" t="s">
        <v>3163</v>
      </c>
      <c r="D44" s="59" t="s">
        <v>3087</v>
      </c>
      <c r="E44" t="s">
        <v>3052</v>
      </c>
      <c r="G44">
        <v>-44.2</v>
      </c>
    </row>
    <row r="45" spans="1:7" x14ac:dyDescent="0.2">
      <c r="A45" t="s">
        <v>3221</v>
      </c>
      <c r="B45" t="s">
        <v>3162</v>
      </c>
      <c r="C45" t="s">
        <v>3163</v>
      </c>
      <c r="D45" s="59" t="s">
        <v>3088</v>
      </c>
      <c r="E45" t="s">
        <v>3052</v>
      </c>
      <c r="G45">
        <v>-35.200000000000003</v>
      </c>
    </row>
    <row r="46" spans="1:7" x14ac:dyDescent="0.2">
      <c r="A46" t="s">
        <v>3221</v>
      </c>
      <c r="B46" t="s">
        <v>3162</v>
      </c>
      <c r="C46" t="s">
        <v>3163</v>
      </c>
      <c r="D46" s="59" t="s">
        <v>3089</v>
      </c>
      <c r="E46" t="s">
        <v>3047</v>
      </c>
      <c r="G46">
        <v>-34</v>
      </c>
    </row>
    <row r="47" spans="1:7" x14ac:dyDescent="0.2">
      <c r="A47" t="s">
        <v>3090</v>
      </c>
      <c r="B47" t="s">
        <v>3160</v>
      </c>
      <c r="C47" t="s">
        <v>3161</v>
      </c>
      <c r="D47" s="60">
        <v>1</v>
      </c>
      <c r="F47">
        <v>0.48</v>
      </c>
      <c r="G47">
        <v>-39.4</v>
      </c>
    </row>
    <row r="48" spans="1:7" x14ac:dyDescent="0.2">
      <c r="A48" t="s">
        <v>3090</v>
      </c>
      <c r="B48" t="s">
        <v>3160</v>
      </c>
      <c r="C48" t="s">
        <v>3161</v>
      </c>
      <c r="D48" s="59">
        <v>2</v>
      </c>
      <c r="F48">
        <v>0.52</v>
      </c>
      <c r="G48">
        <v>-32.799999999999997</v>
      </c>
    </row>
    <row r="49" spans="1:7" x14ac:dyDescent="0.2">
      <c r="A49" t="s">
        <v>3090</v>
      </c>
      <c r="B49" t="s">
        <v>3160</v>
      </c>
      <c r="C49" t="s">
        <v>3161</v>
      </c>
      <c r="D49" s="59">
        <v>3</v>
      </c>
      <c r="F49">
        <v>0.44</v>
      </c>
      <c r="G49">
        <v>-32.9</v>
      </c>
    </row>
    <row r="50" spans="1:7" x14ac:dyDescent="0.2">
      <c r="A50" t="s">
        <v>3090</v>
      </c>
      <c r="B50" t="s">
        <v>3160</v>
      </c>
      <c r="C50" t="s">
        <v>3161</v>
      </c>
      <c r="D50" s="59">
        <v>5</v>
      </c>
      <c r="F50">
        <v>0.3</v>
      </c>
      <c r="G50">
        <v>-32.4</v>
      </c>
    </row>
    <row r="51" spans="1:7" x14ac:dyDescent="0.2">
      <c r="A51" t="s">
        <v>3090</v>
      </c>
      <c r="B51" t="s">
        <v>3160</v>
      </c>
      <c r="C51" t="s">
        <v>3161</v>
      </c>
      <c r="D51" s="59">
        <v>6</v>
      </c>
      <c r="F51">
        <v>0.43</v>
      </c>
      <c r="G51">
        <v>-34</v>
      </c>
    </row>
    <row r="52" spans="1:7" x14ac:dyDescent="0.2">
      <c r="A52" t="s">
        <v>3090</v>
      </c>
      <c r="B52" t="s">
        <v>3160</v>
      </c>
      <c r="C52" t="s">
        <v>3161</v>
      </c>
      <c r="D52" s="59">
        <v>7</v>
      </c>
      <c r="F52">
        <v>1.24</v>
      </c>
      <c r="G52">
        <v>-28</v>
      </c>
    </row>
    <row r="53" spans="1:7" x14ac:dyDescent="0.2">
      <c r="A53" t="s">
        <v>3090</v>
      </c>
      <c r="B53" t="s">
        <v>3160</v>
      </c>
      <c r="C53" t="s">
        <v>3161</v>
      </c>
      <c r="D53" s="59" t="s">
        <v>3091</v>
      </c>
      <c r="F53">
        <v>1.37</v>
      </c>
      <c r="G53">
        <v>-28.3</v>
      </c>
    </row>
    <row r="54" spans="1:7" x14ac:dyDescent="0.2">
      <c r="A54" t="s">
        <v>3090</v>
      </c>
      <c r="B54" t="s">
        <v>3160</v>
      </c>
      <c r="C54" t="s">
        <v>3161</v>
      </c>
      <c r="D54" s="59" t="s">
        <v>3092</v>
      </c>
      <c r="F54">
        <v>0.51</v>
      </c>
      <c r="G54">
        <v>-31.7</v>
      </c>
    </row>
    <row r="55" spans="1:7" x14ac:dyDescent="0.2">
      <c r="A55" t="s">
        <v>3090</v>
      </c>
      <c r="B55" t="s">
        <v>3160</v>
      </c>
      <c r="C55" t="s">
        <v>3161</v>
      </c>
      <c r="D55" s="59" t="s">
        <v>3093</v>
      </c>
      <c r="F55">
        <v>0.92</v>
      </c>
      <c r="G55">
        <v>-30</v>
      </c>
    </row>
    <row r="56" spans="1:7" x14ac:dyDescent="0.2">
      <c r="A56" t="s">
        <v>3090</v>
      </c>
      <c r="B56" t="s">
        <v>3160</v>
      </c>
      <c r="C56" t="s">
        <v>3161</v>
      </c>
      <c r="D56" s="59" t="s">
        <v>3094</v>
      </c>
      <c r="F56">
        <v>0.6</v>
      </c>
      <c r="G56">
        <v>-33.5</v>
      </c>
    </row>
    <row r="57" spans="1:7" x14ac:dyDescent="0.2">
      <c r="A57" t="s">
        <v>3090</v>
      </c>
      <c r="B57" t="s">
        <v>3160</v>
      </c>
      <c r="C57" t="s">
        <v>3161</v>
      </c>
      <c r="D57" s="59" t="s">
        <v>3095</v>
      </c>
      <c r="F57">
        <v>1.5</v>
      </c>
      <c r="G57">
        <v>-30.3</v>
      </c>
    </row>
    <row r="58" spans="1:7" x14ac:dyDescent="0.2">
      <c r="A58" t="s">
        <v>3090</v>
      </c>
      <c r="B58" t="s">
        <v>3160</v>
      </c>
      <c r="C58" t="s">
        <v>3161</v>
      </c>
      <c r="D58" s="59" t="s">
        <v>3096</v>
      </c>
      <c r="F58">
        <v>0.86</v>
      </c>
      <c r="G58">
        <v>-32.299999999999997</v>
      </c>
    </row>
    <row r="59" spans="1:7" x14ac:dyDescent="0.2">
      <c r="A59" t="s">
        <v>3090</v>
      </c>
      <c r="B59" t="s">
        <v>3160</v>
      </c>
      <c r="C59" t="s">
        <v>3161</v>
      </c>
      <c r="D59" s="59" t="s">
        <v>3097</v>
      </c>
      <c r="F59">
        <v>0.82</v>
      </c>
      <c r="G59">
        <v>-31.5</v>
      </c>
    </row>
    <row r="60" spans="1:7" x14ac:dyDescent="0.2">
      <c r="A60" t="s">
        <v>3090</v>
      </c>
      <c r="B60" t="s">
        <v>3160</v>
      </c>
      <c r="C60" t="s">
        <v>3161</v>
      </c>
      <c r="D60" s="59" t="s">
        <v>3098</v>
      </c>
      <c r="F60">
        <v>1.0900000000000001</v>
      </c>
      <c r="G60">
        <v>-30.5</v>
      </c>
    </row>
    <row r="61" spans="1:7" x14ac:dyDescent="0.2">
      <c r="A61" t="s">
        <v>3090</v>
      </c>
      <c r="B61" t="s">
        <v>3160</v>
      </c>
      <c r="C61" t="s">
        <v>3161</v>
      </c>
      <c r="D61" s="59" t="s">
        <v>3099</v>
      </c>
      <c r="F61">
        <v>0.99</v>
      </c>
      <c r="G61">
        <v>-30.1</v>
      </c>
    </row>
    <row r="62" spans="1:7" x14ac:dyDescent="0.2">
      <c r="A62" t="s">
        <v>3090</v>
      </c>
      <c r="B62" t="s">
        <v>3160</v>
      </c>
      <c r="C62" t="s">
        <v>3161</v>
      </c>
      <c r="D62" s="59" t="s">
        <v>3100</v>
      </c>
      <c r="F62">
        <v>0.69</v>
      </c>
      <c r="G62">
        <v>-34.200000000000003</v>
      </c>
    </row>
    <row r="63" spans="1:7" x14ac:dyDescent="0.2">
      <c r="A63" t="s">
        <v>3090</v>
      </c>
      <c r="B63" t="s">
        <v>3160</v>
      </c>
      <c r="C63" t="s">
        <v>3161</v>
      </c>
      <c r="D63" s="59" t="s">
        <v>3101</v>
      </c>
      <c r="F63">
        <v>0.68</v>
      </c>
      <c r="G63">
        <v>-33.5</v>
      </c>
    </row>
    <row r="64" spans="1:7" x14ac:dyDescent="0.2">
      <c r="A64" t="s">
        <v>3090</v>
      </c>
      <c r="B64" t="s">
        <v>3160</v>
      </c>
      <c r="C64" t="s">
        <v>3161</v>
      </c>
      <c r="D64" s="59" t="s">
        <v>3102</v>
      </c>
      <c r="F64">
        <v>0.74</v>
      </c>
      <c r="G64">
        <v>-30.7</v>
      </c>
    </row>
    <row r="65" spans="1:7" x14ac:dyDescent="0.2">
      <c r="A65" t="s">
        <v>3090</v>
      </c>
      <c r="B65" t="s">
        <v>3160</v>
      </c>
      <c r="C65" t="s">
        <v>3161</v>
      </c>
      <c r="D65" s="59" t="s">
        <v>3103</v>
      </c>
      <c r="F65">
        <v>0.48</v>
      </c>
      <c r="G65">
        <v>-32.4</v>
      </c>
    </row>
    <row r="66" spans="1:7" x14ac:dyDescent="0.2">
      <c r="A66" t="s">
        <v>3090</v>
      </c>
      <c r="B66" t="s">
        <v>3160</v>
      </c>
      <c r="C66" t="s">
        <v>3161</v>
      </c>
      <c r="D66" s="59" t="s">
        <v>3104</v>
      </c>
      <c r="F66">
        <v>0.63</v>
      </c>
      <c r="G66">
        <v>-32.700000000000003</v>
      </c>
    </row>
    <row r="67" spans="1:7" x14ac:dyDescent="0.2">
      <c r="A67" t="s">
        <v>3105</v>
      </c>
      <c r="B67" t="s">
        <v>465</v>
      </c>
      <c r="C67" t="s">
        <v>3161</v>
      </c>
      <c r="D67" s="59" t="s">
        <v>3106</v>
      </c>
      <c r="E67" t="s">
        <v>3107</v>
      </c>
      <c r="G67">
        <v>-25.6</v>
      </c>
    </row>
    <row r="68" spans="1:7" x14ac:dyDescent="0.2">
      <c r="A68" t="s">
        <v>3105</v>
      </c>
      <c r="B68" t="s">
        <v>465</v>
      </c>
      <c r="C68" t="s">
        <v>3161</v>
      </c>
      <c r="D68" s="59" t="s">
        <v>3115</v>
      </c>
      <c r="E68" t="s">
        <v>3108</v>
      </c>
      <c r="G68">
        <v>-29.1</v>
      </c>
    </row>
    <row r="69" spans="1:7" x14ac:dyDescent="0.2">
      <c r="A69" t="s">
        <v>3105</v>
      </c>
      <c r="B69" t="s">
        <v>465</v>
      </c>
      <c r="C69" t="s">
        <v>3161</v>
      </c>
      <c r="D69" s="59" t="s">
        <v>3116</v>
      </c>
      <c r="E69" t="s">
        <v>3108</v>
      </c>
      <c r="G69">
        <v>-28.2</v>
      </c>
    </row>
    <row r="70" spans="1:7" x14ac:dyDescent="0.2">
      <c r="A70" t="s">
        <v>3105</v>
      </c>
      <c r="B70" t="s">
        <v>465</v>
      </c>
      <c r="C70" t="s">
        <v>3161</v>
      </c>
      <c r="D70" s="59" t="s">
        <v>3117</v>
      </c>
      <c r="E70" t="s">
        <v>3108</v>
      </c>
      <c r="G70">
        <v>-26.2</v>
      </c>
    </row>
    <row r="71" spans="1:7" x14ac:dyDescent="0.2">
      <c r="A71" t="s">
        <v>3105</v>
      </c>
      <c r="B71" t="s">
        <v>465</v>
      </c>
      <c r="C71" t="s">
        <v>3161</v>
      </c>
      <c r="D71" s="59" t="s">
        <v>3118</v>
      </c>
      <c r="E71" t="s">
        <v>3109</v>
      </c>
      <c r="G71">
        <v>-26.7</v>
      </c>
    </row>
    <row r="72" spans="1:7" x14ac:dyDescent="0.2">
      <c r="A72" t="s">
        <v>3105</v>
      </c>
      <c r="B72" t="s">
        <v>465</v>
      </c>
      <c r="C72" t="s">
        <v>3161</v>
      </c>
      <c r="D72" s="59" t="s">
        <v>3119</v>
      </c>
      <c r="E72" t="s">
        <v>3109</v>
      </c>
      <c r="G72">
        <v>-27.8</v>
      </c>
    </row>
    <row r="73" spans="1:7" x14ac:dyDescent="0.2">
      <c r="A73" t="s">
        <v>3105</v>
      </c>
      <c r="B73" t="s">
        <v>465</v>
      </c>
      <c r="C73" t="s">
        <v>3161</v>
      </c>
      <c r="D73" s="59" t="s">
        <v>3120</v>
      </c>
      <c r="E73" t="s">
        <v>3108</v>
      </c>
      <c r="G73">
        <v>-28</v>
      </c>
    </row>
    <row r="74" spans="1:7" x14ac:dyDescent="0.2">
      <c r="A74" t="s">
        <v>3105</v>
      </c>
      <c r="B74" t="s">
        <v>465</v>
      </c>
      <c r="C74" t="s">
        <v>3161</v>
      </c>
      <c r="D74" s="59" t="s">
        <v>3121</v>
      </c>
      <c r="E74" t="s">
        <v>3108</v>
      </c>
      <c r="G74">
        <v>-33.5</v>
      </c>
    </row>
    <row r="75" spans="1:7" x14ac:dyDescent="0.2">
      <c r="A75" t="s">
        <v>3105</v>
      </c>
      <c r="B75" t="s">
        <v>465</v>
      </c>
      <c r="C75" t="s">
        <v>3161</v>
      </c>
      <c r="D75" s="59" t="s">
        <v>3122</v>
      </c>
      <c r="E75" t="s">
        <v>3108</v>
      </c>
      <c r="G75">
        <v>-32</v>
      </c>
    </row>
    <row r="76" spans="1:7" x14ac:dyDescent="0.2">
      <c r="A76" t="s">
        <v>3105</v>
      </c>
      <c r="B76" t="s">
        <v>465</v>
      </c>
      <c r="C76" t="s">
        <v>3161</v>
      </c>
      <c r="D76" s="59" t="s">
        <v>3123</v>
      </c>
      <c r="E76" t="s">
        <v>3108</v>
      </c>
      <c r="G76">
        <v>-31.5</v>
      </c>
    </row>
    <row r="77" spans="1:7" x14ac:dyDescent="0.2">
      <c r="A77" t="s">
        <v>3105</v>
      </c>
      <c r="B77" t="s">
        <v>465</v>
      </c>
      <c r="C77" t="s">
        <v>3161</v>
      </c>
      <c r="D77" s="59" t="s">
        <v>3124</v>
      </c>
      <c r="E77" t="s">
        <v>3109</v>
      </c>
      <c r="G77">
        <v>-27.1</v>
      </c>
    </row>
    <row r="78" spans="1:7" x14ac:dyDescent="0.2">
      <c r="A78" t="s">
        <v>3105</v>
      </c>
      <c r="B78" t="s">
        <v>465</v>
      </c>
      <c r="C78" t="s">
        <v>3161</v>
      </c>
      <c r="D78" s="59" t="s">
        <v>3125</v>
      </c>
      <c r="E78" t="s">
        <v>3110</v>
      </c>
      <c r="G78">
        <v>-34.299999999999997</v>
      </c>
    </row>
    <row r="79" spans="1:7" x14ac:dyDescent="0.2">
      <c r="A79" t="s">
        <v>3105</v>
      </c>
      <c r="B79" t="s">
        <v>465</v>
      </c>
      <c r="C79" t="s">
        <v>3161</v>
      </c>
      <c r="D79" s="59" t="s">
        <v>3126</v>
      </c>
      <c r="E79" t="s">
        <v>3107</v>
      </c>
      <c r="G79">
        <v>-24.4</v>
      </c>
    </row>
    <row r="80" spans="1:7" x14ac:dyDescent="0.2">
      <c r="A80" t="s">
        <v>3105</v>
      </c>
      <c r="B80" t="s">
        <v>465</v>
      </c>
      <c r="C80" t="s">
        <v>3161</v>
      </c>
      <c r="D80" s="59" t="s">
        <v>3127</v>
      </c>
      <c r="E80" t="s">
        <v>3107</v>
      </c>
      <c r="G80">
        <v>-26.2</v>
      </c>
    </row>
    <row r="81" spans="1:7" x14ac:dyDescent="0.2">
      <c r="A81" t="s">
        <v>3105</v>
      </c>
      <c r="B81" t="s">
        <v>465</v>
      </c>
      <c r="C81" t="s">
        <v>3161</v>
      </c>
      <c r="D81" s="59" t="s">
        <v>3128</v>
      </c>
      <c r="E81" t="s">
        <v>3107</v>
      </c>
      <c r="G81">
        <v>-25.2</v>
      </c>
    </row>
    <row r="82" spans="1:7" x14ac:dyDescent="0.2">
      <c r="A82" t="s">
        <v>3105</v>
      </c>
      <c r="B82" t="s">
        <v>465</v>
      </c>
      <c r="C82" t="s">
        <v>3161</v>
      </c>
      <c r="D82" s="59" t="s">
        <v>3129</v>
      </c>
      <c r="E82" t="s">
        <v>3107</v>
      </c>
      <c r="G82">
        <v>-27.2</v>
      </c>
    </row>
    <row r="83" spans="1:7" x14ac:dyDescent="0.2">
      <c r="A83" t="s">
        <v>3105</v>
      </c>
      <c r="B83" t="s">
        <v>465</v>
      </c>
      <c r="C83" t="s">
        <v>3161</v>
      </c>
      <c r="D83" s="59" t="s">
        <v>3130</v>
      </c>
      <c r="E83" t="s">
        <v>3109</v>
      </c>
      <c r="G83">
        <v>-27.9</v>
      </c>
    </row>
    <row r="84" spans="1:7" x14ac:dyDescent="0.2">
      <c r="A84" t="s">
        <v>3105</v>
      </c>
      <c r="B84" t="s">
        <v>465</v>
      </c>
      <c r="C84" t="s">
        <v>3161</v>
      </c>
      <c r="D84" s="59" t="s">
        <v>3131</v>
      </c>
      <c r="E84" t="s">
        <v>3109</v>
      </c>
      <c r="G84">
        <v>-28.7</v>
      </c>
    </row>
    <row r="85" spans="1:7" x14ac:dyDescent="0.2">
      <c r="A85" t="s">
        <v>3105</v>
      </c>
      <c r="B85" t="s">
        <v>465</v>
      </c>
      <c r="C85" t="s">
        <v>3161</v>
      </c>
      <c r="D85" s="59" t="s">
        <v>3132</v>
      </c>
      <c r="E85" t="s">
        <v>3110</v>
      </c>
      <c r="G85">
        <v>-29.8</v>
      </c>
    </row>
    <row r="86" spans="1:7" x14ac:dyDescent="0.2">
      <c r="A86" t="s">
        <v>3105</v>
      </c>
      <c r="B86" t="s">
        <v>465</v>
      </c>
      <c r="C86" t="s">
        <v>3161</v>
      </c>
      <c r="D86" s="59" t="s">
        <v>3133</v>
      </c>
      <c r="E86" t="s">
        <v>3110</v>
      </c>
      <c r="G86">
        <v>-31.6</v>
      </c>
    </row>
    <row r="87" spans="1:7" x14ac:dyDescent="0.2">
      <c r="A87" t="s">
        <v>3105</v>
      </c>
      <c r="B87" t="s">
        <v>465</v>
      </c>
      <c r="C87" t="s">
        <v>3161</v>
      </c>
      <c r="D87" s="59" t="s">
        <v>3134</v>
      </c>
      <c r="E87" t="s">
        <v>3110</v>
      </c>
      <c r="G87">
        <v>-37.6</v>
      </c>
    </row>
    <row r="88" spans="1:7" x14ac:dyDescent="0.2">
      <c r="A88" t="s">
        <v>3105</v>
      </c>
      <c r="B88" t="s">
        <v>465</v>
      </c>
      <c r="C88" t="s">
        <v>3161</v>
      </c>
      <c r="D88" s="59" t="s">
        <v>3135</v>
      </c>
      <c r="E88" t="s">
        <v>3110</v>
      </c>
      <c r="G88">
        <v>-34.5</v>
      </c>
    </row>
    <row r="89" spans="1:7" x14ac:dyDescent="0.2">
      <c r="A89" t="s">
        <v>3105</v>
      </c>
      <c r="B89" t="s">
        <v>465</v>
      </c>
      <c r="C89" t="s">
        <v>3161</v>
      </c>
      <c r="D89" s="59" t="s">
        <v>3136</v>
      </c>
      <c r="E89" t="s">
        <v>3111</v>
      </c>
      <c r="G89">
        <v>-33.9</v>
      </c>
    </row>
    <row r="90" spans="1:7" x14ac:dyDescent="0.2">
      <c r="A90" t="s">
        <v>3105</v>
      </c>
      <c r="B90" t="s">
        <v>465</v>
      </c>
      <c r="C90" t="s">
        <v>3161</v>
      </c>
      <c r="D90" s="59" t="s">
        <v>3137</v>
      </c>
      <c r="E90" t="s">
        <v>3110</v>
      </c>
      <c r="G90">
        <v>-33.9</v>
      </c>
    </row>
    <row r="91" spans="1:7" x14ac:dyDescent="0.2">
      <c r="A91" t="s">
        <v>3105</v>
      </c>
      <c r="B91" t="s">
        <v>465</v>
      </c>
      <c r="C91" t="s">
        <v>3161</v>
      </c>
      <c r="D91" s="59" t="s">
        <v>3138</v>
      </c>
      <c r="E91" t="s">
        <v>3112</v>
      </c>
      <c r="G91">
        <v>-30.2</v>
      </c>
    </row>
    <row r="92" spans="1:7" x14ac:dyDescent="0.2">
      <c r="A92" t="s">
        <v>3105</v>
      </c>
      <c r="B92" t="s">
        <v>465</v>
      </c>
      <c r="C92" t="s">
        <v>3161</v>
      </c>
      <c r="D92" s="59" t="s">
        <v>3139</v>
      </c>
      <c r="E92" t="s">
        <v>3112</v>
      </c>
      <c r="G92">
        <v>-32.1</v>
      </c>
    </row>
    <row r="93" spans="1:7" x14ac:dyDescent="0.2">
      <c r="A93" t="s">
        <v>3105</v>
      </c>
      <c r="B93" t="s">
        <v>465</v>
      </c>
      <c r="C93" t="s">
        <v>3161</v>
      </c>
      <c r="D93" s="59" t="s">
        <v>3140</v>
      </c>
      <c r="E93" t="s">
        <v>3112</v>
      </c>
      <c r="G93">
        <v>-32.6</v>
      </c>
    </row>
    <row r="94" spans="1:7" x14ac:dyDescent="0.2">
      <c r="A94" t="s">
        <v>3105</v>
      </c>
      <c r="B94" t="s">
        <v>465</v>
      </c>
      <c r="C94" t="s">
        <v>3161</v>
      </c>
      <c r="D94" s="59" t="s">
        <v>3141</v>
      </c>
      <c r="E94" t="s">
        <v>3112</v>
      </c>
      <c r="G94">
        <v>-35.700000000000003</v>
      </c>
    </row>
    <row r="95" spans="1:7" x14ac:dyDescent="0.2">
      <c r="A95" t="s">
        <v>3105</v>
      </c>
      <c r="B95" t="s">
        <v>465</v>
      </c>
      <c r="C95" t="s">
        <v>3161</v>
      </c>
      <c r="D95" s="59" t="s">
        <v>3142</v>
      </c>
      <c r="E95" t="s">
        <v>3112</v>
      </c>
      <c r="G95">
        <v>-32.6</v>
      </c>
    </row>
    <row r="96" spans="1:7" x14ac:dyDescent="0.2">
      <c r="A96" t="s">
        <v>3105</v>
      </c>
      <c r="B96" t="s">
        <v>465</v>
      </c>
      <c r="C96" t="s">
        <v>3161</v>
      </c>
      <c r="D96" s="59" t="s">
        <v>3143</v>
      </c>
      <c r="E96" t="s">
        <v>3112</v>
      </c>
      <c r="G96">
        <v>-31.3</v>
      </c>
    </row>
    <row r="97" spans="1:7" x14ac:dyDescent="0.2">
      <c r="A97" t="s">
        <v>3105</v>
      </c>
      <c r="B97" t="s">
        <v>465</v>
      </c>
      <c r="C97" t="s">
        <v>3161</v>
      </c>
      <c r="D97" s="59" t="s">
        <v>3145</v>
      </c>
      <c r="E97" t="s">
        <v>3112</v>
      </c>
      <c r="G97">
        <v>-27.2</v>
      </c>
    </row>
    <row r="98" spans="1:7" x14ac:dyDescent="0.2">
      <c r="A98" t="s">
        <v>3105</v>
      </c>
      <c r="B98" t="s">
        <v>465</v>
      </c>
      <c r="C98" t="s">
        <v>3161</v>
      </c>
      <c r="D98" s="59" t="s">
        <v>3146</v>
      </c>
      <c r="E98" t="s">
        <v>3112</v>
      </c>
      <c r="G98">
        <v>-30.9</v>
      </c>
    </row>
    <row r="99" spans="1:7" x14ac:dyDescent="0.2">
      <c r="A99" t="s">
        <v>3105</v>
      </c>
      <c r="B99" t="s">
        <v>465</v>
      </c>
      <c r="C99" t="s">
        <v>3161</v>
      </c>
      <c r="D99" s="59" t="s">
        <v>3106</v>
      </c>
      <c r="E99" t="s">
        <v>3112</v>
      </c>
      <c r="G99">
        <v>-30.1</v>
      </c>
    </row>
    <row r="100" spans="1:7" x14ac:dyDescent="0.2">
      <c r="A100" t="s">
        <v>3105</v>
      </c>
      <c r="B100" t="s">
        <v>465</v>
      </c>
      <c r="C100" t="s">
        <v>3161</v>
      </c>
      <c r="D100" s="59" t="s">
        <v>3116</v>
      </c>
      <c r="E100" t="s">
        <v>3112</v>
      </c>
      <c r="G100">
        <v>-30</v>
      </c>
    </row>
    <row r="101" spans="1:7" x14ac:dyDescent="0.2">
      <c r="A101" t="s">
        <v>3105</v>
      </c>
      <c r="B101" t="s">
        <v>465</v>
      </c>
      <c r="C101" t="s">
        <v>3161</v>
      </c>
      <c r="D101" s="59" t="s">
        <v>3144</v>
      </c>
      <c r="E101" t="s">
        <v>3112</v>
      </c>
      <c r="G101">
        <v>-26.5</v>
      </c>
    </row>
    <row r="102" spans="1:7" x14ac:dyDescent="0.2">
      <c r="A102" t="s">
        <v>3105</v>
      </c>
      <c r="B102" t="s">
        <v>465</v>
      </c>
      <c r="C102" t="s">
        <v>3161</v>
      </c>
      <c r="D102" s="59" t="s">
        <v>3145</v>
      </c>
      <c r="E102" t="s">
        <v>3112</v>
      </c>
      <c r="G102">
        <v>-25.5</v>
      </c>
    </row>
    <row r="103" spans="1:7" x14ac:dyDescent="0.2">
      <c r="A103" t="s">
        <v>3105</v>
      </c>
      <c r="B103" t="s">
        <v>465</v>
      </c>
      <c r="C103" t="s">
        <v>3161</v>
      </c>
      <c r="D103" s="59" t="s">
        <v>3147</v>
      </c>
      <c r="E103" t="s">
        <v>3112</v>
      </c>
      <c r="G103">
        <v>-27.6</v>
      </c>
    </row>
    <row r="104" spans="1:7" x14ac:dyDescent="0.2">
      <c r="A104" t="s">
        <v>3105</v>
      </c>
      <c r="B104" t="s">
        <v>465</v>
      </c>
      <c r="C104" t="s">
        <v>3161</v>
      </c>
      <c r="D104" s="59" t="s">
        <v>3148</v>
      </c>
      <c r="E104" t="s">
        <v>3107</v>
      </c>
      <c r="G104">
        <v>-31</v>
      </c>
    </row>
    <row r="105" spans="1:7" x14ac:dyDescent="0.2">
      <c r="A105" t="s">
        <v>3105</v>
      </c>
      <c r="B105" t="s">
        <v>465</v>
      </c>
      <c r="C105" t="s">
        <v>3161</v>
      </c>
      <c r="D105" s="59" t="s">
        <v>3149</v>
      </c>
      <c r="E105" t="s">
        <v>3112</v>
      </c>
      <c r="G105">
        <v>-26.8</v>
      </c>
    </row>
    <row r="106" spans="1:7" x14ac:dyDescent="0.2">
      <c r="A106" t="s">
        <v>3105</v>
      </c>
      <c r="B106" t="s">
        <v>465</v>
      </c>
      <c r="C106" t="s">
        <v>3161</v>
      </c>
      <c r="D106" s="59" t="s">
        <v>3116</v>
      </c>
      <c r="E106" t="s">
        <v>3112</v>
      </c>
      <c r="G106">
        <v>-26.6</v>
      </c>
    </row>
    <row r="107" spans="1:7" x14ac:dyDescent="0.2">
      <c r="A107" t="s">
        <v>3105</v>
      </c>
      <c r="B107" t="s">
        <v>465</v>
      </c>
      <c r="C107" t="s">
        <v>3161</v>
      </c>
      <c r="D107" s="59" t="s">
        <v>3118</v>
      </c>
      <c r="E107" t="s">
        <v>3112</v>
      </c>
      <c r="G107">
        <v>-26.6</v>
      </c>
    </row>
    <row r="108" spans="1:7" x14ac:dyDescent="0.2">
      <c r="A108" t="s">
        <v>3105</v>
      </c>
      <c r="B108" t="s">
        <v>465</v>
      </c>
      <c r="C108" t="s">
        <v>3161</v>
      </c>
      <c r="D108" s="59" t="s">
        <v>3119</v>
      </c>
      <c r="E108" t="s">
        <v>3112</v>
      </c>
      <c r="G108">
        <v>-26.6</v>
      </c>
    </row>
    <row r="109" spans="1:7" x14ac:dyDescent="0.2">
      <c r="A109" t="s">
        <v>3105</v>
      </c>
      <c r="B109" t="s">
        <v>465</v>
      </c>
      <c r="C109" t="s">
        <v>3161</v>
      </c>
      <c r="D109" s="59" t="s">
        <v>3150</v>
      </c>
      <c r="E109" t="s">
        <v>3112</v>
      </c>
      <c r="G109">
        <v>-29.5</v>
      </c>
    </row>
    <row r="110" spans="1:7" x14ac:dyDescent="0.2">
      <c r="A110" t="s">
        <v>3105</v>
      </c>
      <c r="B110" t="s">
        <v>465</v>
      </c>
      <c r="C110" t="s">
        <v>3161</v>
      </c>
      <c r="D110" s="59" t="s">
        <v>3144</v>
      </c>
      <c r="E110" t="s">
        <v>3112</v>
      </c>
      <c r="G110">
        <v>-28.1</v>
      </c>
    </row>
    <row r="111" spans="1:7" x14ac:dyDescent="0.2">
      <c r="A111" t="s">
        <v>3105</v>
      </c>
      <c r="B111" t="s">
        <v>465</v>
      </c>
      <c r="C111" t="s">
        <v>3161</v>
      </c>
      <c r="D111" s="59" t="s">
        <v>3138</v>
      </c>
      <c r="E111" t="s">
        <v>3113</v>
      </c>
      <c r="G111">
        <v>-26.1</v>
      </c>
    </row>
    <row r="112" spans="1:7" x14ac:dyDescent="0.2">
      <c r="A112" t="s">
        <v>3105</v>
      </c>
      <c r="B112" t="s">
        <v>465</v>
      </c>
      <c r="C112" t="s">
        <v>3161</v>
      </c>
      <c r="D112" s="59" t="s">
        <v>3140</v>
      </c>
      <c r="E112" t="s">
        <v>3113</v>
      </c>
      <c r="G112">
        <v>-26</v>
      </c>
    </row>
    <row r="113" spans="1:7" x14ac:dyDescent="0.2">
      <c r="A113" t="s">
        <v>3105</v>
      </c>
      <c r="B113" t="s">
        <v>465</v>
      </c>
      <c r="C113" t="s">
        <v>3161</v>
      </c>
      <c r="D113" s="59" t="s">
        <v>3151</v>
      </c>
      <c r="E113" t="s">
        <v>3113</v>
      </c>
      <c r="G113">
        <v>-25.7</v>
      </c>
    </row>
    <row r="114" spans="1:7" x14ac:dyDescent="0.2">
      <c r="A114" t="s">
        <v>3105</v>
      </c>
      <c r="B114" t="s">
        <v>465</v>
      </c>
      <c r="C114" t="s">
        <v>3161</v>
      </c>
      <c r="D114" s="59" t="s">
        <v>3152</v>
      </c>
      <c r="E114" t="s">
        <v>3113</v>
      </c>
      <c r="G114">
        <v>-28.5</v>
      </c>
    </row>
    <row r="115" spans="1:7" x14ac:dyDescent="0.2">
      <c r="A115" t="s">
        <v>3105</v>
      </c>
      <c r="B115" t="s">
        <v>465</v>
      </c>
      <c r="C115" t="s">
        <v>3161</v>
      </c>
      <c r="D115" s="59" t="s">
        <v>3138</v>
      </c>
      <c r="E115" t="s">
        <v>3112</v>
      </c>
      <c r="G115">
        <v>-28.3</v>
      </c>
    </row>
    <row r="116" spans="1:7" x14ac:dyDescent="0.2">
      <c r="A116" t="s">
        <v>3105</v>
      </c>
      <c r="B116" t="s">
        <v>465</v>
      </c>
      <c r="C116" t="s">
        <v>3161</v>
      </c>
      <c r="D116" s="59" t="s">
        <v>3153</v>
      </c>
      <c r="E116" t="s">
        <v>3112</v>
      </c>
      <c r="G116">
        <v>-25.8</v>
      </c>
    </row>
    <row r="117" spans="1:7" x14ac:dyDescent="0.2">
      <c r="A117" t="s">
        <v>3105</v>
      </c>
      <c r="B117" t="s">
        <v>465</v>
      </c>
      <c r="C117" t="s">
        <v>3161</v>
      </c>
      <c r="D117" s="59" t="s">
        <v>3154</v>
      </c>
      <c r="E117" t="s">
        <v>3112</v>
      </c>
      <c r="G117">
        <v>-30</v>
      </c>
    </row>
    <row r="118" spans="1:7" x14ac:dyDescent="0.2">
      <c r="A118" t="s">
        <v>3105</v>
      </c>
      <c r="B118" t="s">
        <v>465</v>
      </c>
      <c r="C118" t="s">
        <v>3161</v>
      </c>
      <c r="D118" s="59" t="s">
        <v>3140</v>
      </c>
      <c r="E118" t="s">
        <v>3112</v>
      </c>
      <c r="G118">
        <v>-29.3</v>
      </c>
    </row>
    <row r="119" spans="1:7" x14ac:dyDescent="0.2">
      <c r="A119" t="s">
        <v>3105</v>
      </c>
      <c r="B119" t="s">
        <v>465</v>
      </c>
      <c r="C119" t="s">
        <v>3161</v>
      </c>
      <c r="D119" s="59" t="s">
        <v>3106</v>
      </c>
      <c r="E119" t="s">
        <v>3114</v>
      </c>
      <c r="G119">
        <v>-27</v>
      </c>
    </row>
    <row r="120" spans="1:7" x14ac:dyDescent="0.2">
      <c r="A120" t="s">
        <v>3105</v>
      </c>
      <c r="B120" t="s">
        <v>465</v>
      </c>
      <c r="C120" t="s">
        <v>3161</v>
      </c>
      <c r="D120" s="59" t="s">
        <v>3115</v>
      </c>
      <c r="E120" t="s">
        <v>3112</v>
      </c>
      <c r="G120">
        <v>-27.5</v>
      </c>
    </row>
    <row r="121" spans="1:7" x14ac:dyDescent="0.2">
      <c r="A121" t="s">
        <v>3105</v>
      </c>
      <c r="B121" t="s">
        <v>465</v>
      </c>
      <c r="C121" t="s">
        <v>3161</v>
      </c>
      <c r="D121" s="59" t="s">
        <v>3155</v>
      </c>
      <c r="E121" t="s">
        <v>3108</v>
      </c>
      <c r="G121">
        <v>-31.8</v>
      </c>
    </row>
    <row r="122" spans="1:7" x14ac:dyDescent="0.2">
      <c r="A122" t="s">
        <v>3105</v>
      </c>
      <c r="B122" t="s">
        <v>465</v>
      </c>
      <c r="C122" t="s">
        <v>3161</v>
      </c>
      <c r="D122" s="59" t="s">
        <v>3116</v>
      </c>
      <c r="E122" t="s">
        <v>3112</v>
      </c>
      <c r="G122">
        <v>-27.3</v>
      </c>
    </row>
    <row r="123" spans="1:7" x14ac:dyDescent="0.2">
      <c r="A123" t="s">
        <v>3105</v>
      </c>
      <c r="B123" t="s">
        <v>465</v>
      </c>
      <c r="C123" t="s">
        <v>3161</v>
      </c>
      <c r="D123" s="59" t="s">
        <v>3118</v>
      </c>
      <c r="E123" t="s">
        <v>3112</v>
      </c>
      <c r="G123">
        <v>-27.1</v>
      </c>
    </row>
    <row r="124" spans="1:7" x14ac:dyDescent="0.2">
      <c r="A124" t="s">
        <v>3105</v>
      </c>
      <c r="B124" t="s">
        <v>465</v>
      </c>
      <c r="C124" t="s">
        <v>3161</v>
      </c>
      <c r="D124" s="59" t="s">
        <v>3122</v>
      </c>
      <c r="E124" t="s">
        <v>3108</v>
      </c>
      <c r="G124">
        <v>-28.5</v>
      </c>
    </row>
    <row r="125" spans="1:7" x14ac:dyDescent="0.2">
      <c r="A125" t="s">
        <v>3105</v>
      </c>
      <c r="B125" t="s">
        <v>465</v>
      </c>
      <c r="C125" t="s">
        <v>3161</v>
      </c>
      <c r="D125" s="59" t="s">
        <v>3123</v>
      </c>
      <c r="E125" t="s">
        <v>3108</v>
      </c>
      <c r="G125">
        <v>-23.6</v>
      </c>
    </row>
    <row r="126" spans="1:7" x14ac:dyDescent="0.2">
      <c r="A126" t="s">
        <v>3105</v>
      </c>
      <c r="B126" t="s">
        <v>465</v>
      </c>
      <c r="C126" t="s">
        <v>3161</v>
      </c>
      <c r="D126" s="59" t="s">
        <v>3156</v>
      </c>
      <c r="E126" t="s">
        <v>3108</v>
      </c>
      <c r="G126">
        <v>-31.5</v>
      </c>
    </row>
    <row r="127" spans="1:7" x14ac:dyDescent="0.2">
      <c r="A127" t="s">
        <v>3105</v>
      </c>
      <c r="B127" t="s">
        <v>465</v>
      </c>
      <c r="C127" t="s">
        <v>3161</v>
      </c>
      <c r="D127" s="59" t="s">
        <v>3144</v>
      </c>
      <c r="E127" t="s">
        <v>3112</v>
      </c>
      <c r="G127">
        <v>-26.9</v>
      </c>
    </row>
    <row r="128" spans="1:7" x14ac:dyDescent="0.2">
      <c r="A128" t="s">
        <v>3105</v>
      </c>
      <c r="B128" t="s">
        <v>465</v>
      </c>
      <c r="C128" t="s">
        <v>3161</v>
      </c>
      <c r="D128" s="59" t="s">
        <v>3147</v>
      </c>
      <c r="E128" t="s">
        <v>3107</v>
      </c>
      <c r="G128">
        <v>-28.9</v>
      </c>
    </row>
    <row r="129" spans="1:7" x14ac:dyDescent="0.2">
      <c r="A129" t="s">
        <v>3105</v>
      </c>
      <c r="B129" t="s">
        <v>465</v>
      </c>
      <c r="C129" t="s">
        <v>3161</v>
      </c>
      <c r="D129" s="59" t="s">
        <v>3148</v>
      </c>
      <c r="E129" t="s">
        <v>3107</v>
      </c>
      <c r="G129">
        <v>-27.9</v>
      </c>
    </row>
    <row r="130" spans="1:7" x14ac:dyDescent="0.2">
      <c r="A130" t="s">
        <v>3105</v>
      </c>
      <c r="B130" t="s">
        <v>465</v>
      </c>
      <c r="C130" t="s">
        <v>3161</v>
      </c>
      <c r="D130" s="59" t="s">
        <v>3157</v>
      </c>
      <c r="E130" t="s">
        <v>3112</v>
      </c>
      <c r="G130">
        <v>-29.2</v>
      </c>
    </row>
    <row r="131" spans="1:7" x14ac:dyDescent="0.2">
      <c r="A131" t="s">
        <v>3105</v>
      </c>
      <c r="B131" t="s">
        <v>465</v>
      </c>
      <c r="C131" t="s">
        <v>3161</v>
      </c>
      <c r="D131" s="59" t="s">
        <v>3141</v>
      </c>
      <c r="E131" t="s">
        <v>3114</v>
      </c>
      <c r="G131">
        <v>-28.2</v>
      </c>
    </row>
    <row r="132" spans="1:7" x14ac:dyDescent="0.2">
      <c r="A132" t="s">
        <v>3105</v>
      </c>
      <c r="B132" t="s">
        <v>465</v>
      </c>
      <c r="C132" t="s">
        <v>3161</v>
      </c>
      <c r="D132" s="59" t="s">
        <v>3151</v>
      </c>
      <c r="E132" t="s">
        <v>3112</v>
      </c>
      <c r="G132">
        <v>-25.9</v>
      </c>
    </row>
    <row r="133" spans="1:7" x14ac:dyDescent="0.2">
      <c r="A133" t="s">
        <v>3105</v>
      </c>
      <c r="B133" t="s">
        <v>465</v>
      </c>
      <c r="C133" t="s">
        <v>3161</v>
      </c>
      <c r="D133" s="59" t="s">
        <v>3106</v>
      </c>
      <c r="E133" t="s">
        <v>3112</v>
      </c>
      <c r="G133">
        <v>-26.7</v>
      </c>
    </row>
    <row r="134" spans="1:7" x14ac:dyDescent="0.2">
      <c r="A134" t="s">
        <v>3105</v>
      </c>
      <c r="B134" t="s">
        <v>465</v>
      </c>
      <c r="C134" t="s">
        <v>3161</v>
      </c>
      <c r="D134" s="59" t="s">
        <v>3115</v>
      </c>
      <c r="E134" t="s">
        <v>3112</v>
      </c>
      <c r="G134">
        <v>-28.7</v>
      </c>
    </row>
    <row r="135" spans="1:7" x14ac:dyDescent="0.2">
      <c r="A135" t="s">
        <v>3105</v>
      </c>
      <c r="B135" t="s">
        <v>465</v>
      </c>
      <c r="C135" t="s">
        <v>3161</v>
      </c>
      <c r="D135" s="59" t="s">
        <v>3116</v>
      </c>
      <c r="E135" t="s">
        <v>3112</v>
      </c>
      <c r="G135">
        <v>-27.9</v>
      </c>
    </row>
    <row r="136" spans="1:7" x14ac:dyDescent="0.2">
      <c r="A136" t="s">
        <v>3105</v>
      </c>
      <c r="B136" t="s">
        <v>465</v>
      </c>
      <c r="C136" t="s">
        <v>3161</v>
      </c>
      <c r="D136" s="59" t="s">
        <v>3117</v>
      </c>
      <c r="E136" t="s">
        <v>3112</v>
      </c>
      <c r="G136">
        <v>-30</v>
      </c>
    </row>
    <row r="137" spans="1:7" x14ac:dyDescent="0.2">
      <c r="A137" t="s">
        <v>3105</v>
      </c>
      <c r="B137" t="s">
        <v>465</v>
      </c>
      <c r="C137" t="s">
        <v>3161</v>
      </c>
      <c r="D137" s="59" t="s">
        <v>3118</v>
      </c>
      <c r="E137" t="s">
        <v>3112</v>
      </c>
      <c r="G137">
        <v>-24.5</v>
      </c>
    </row>
    <row r="138" spans="1:7" x14ac:dyDescent="0.2">
      <c r="A138" t="s">
        <v>3105</v>
      </c>
      <c r="B138" t="s">
        <v>465</v>
      </c>
      <c r="C138" t="s">
        <v>3161</v>
      </c>
      <c r="D138" s="59" t="s">
        <v>3119</v>
      </c>
      <c r="E138" t="s">
        <v>3112</v>
      </c>
      <c r="G138">
        <v>-27.2</v>
      </c>
    </row>
    <row r="139" spans="1:7" x14ac:dyDescent="0.2">
      <c r="A139" t="s">
        <v>3105</v>
      </c>
      <c r="B139" t="s">
        <v>465</v>
      </c>
      <c r="C139" t="s">
        <v>3161</v>
      </c>
      <c r="D139" s="59" t="s">
        <v>3158</v>
      </c>
      <c r="E139" t="s">
        <v>3112</v>
      </c>
      <c r="G139">
        <v>-27.6</v>
      </c>
    </row>
    <row r="140" spans="1:7" x14ac:dyDescent="0.2">
      <c r="A140" t="s">
        <v>3105</v>
      </c>
      <c r="B140" t="s">
        <v>465</v>
      </c>
      <c r="C140" t="s">
        <v>3161</v>
      </c>
      <c r="D140" s="59" t="s">
        <v>3120</v>
      </c>
      <c r="E140" t="s">
        <v>3112</v>
      </c>
      <c r="G140">
        <v>-27.4</v>
      </c>
    </row>
    <row r="141" spans="1:7" x14ac:dyDescent="0.2">
      <c r="A141" t="s">
        <v>3105</v>
      </c>
      <c r="B141" t="s">
        <v>465</v>
      </c>
      <c r="C141" t="s">
        <v>3161</v>
      </c>
      <c r="D141" s="59" t="s">
        <v>3150</v>
      </c>
      <c r="E141" t="s">
        <v>3112</v>
      </c>
      <c r="G141">
        <v>-30.8</v>
      </c>
    </row>
    <row r="142" spans="1:7" x14ac:dyDescent="0.2">
      <c r="A142" t="s">
        <v>3105</v>
      </c>
      <c r="B142" t="s">
        <v>465</v>
      </c>
      <c r="C142" t="s">
        <v>3161</v>
      </c>
      <c r="D142" s="59" t="s">
        <v>3144</v>
      </c>
      <c r="E142" t="s">
        <v>3112</v>
      </c>
      <c r="G142">
        <v>-28.2</v>
      </c>
    </row>
    <row r="143" spans="1:7" x14ac:dyDescent="0.2">
      <c r="A143" t="s">
        <v>3105</v>
      </c>
      <c r="B143" t="s">
        <v>465</v>
      </c>
      <c r="C143" t="s">
        <v>3161</v>
      </c>
      <c r="D143" s="59" t="s">
        <v>3145</v>
      </c>
      <c r="E143" t="s">
        <v>3112</v>
      </c>
      <c r="G143">
        <v>-31.3</v>
      </c>
    </row>
    <row r="144" spans="1:7" x14ac:dyDescent="0.2">
      <c r="A144" t="s">
        <v>3105</v>
      </c>
      <c r="B144" t="s">
        <v>465</v>
      </c>
      <c r="C144" t="s">
        <v>3161</v>
      </c>
      <c r="D144" s="59" t="s">
        <v>3147</v>
      </c>
      <c r="E144" t="s">
        <v>3112</v>
      </c>
      <c r="G144">
        <v>-28.9</v>
      </c>
    </row>
    <row r="145" spans="1:7" x14ac:dyDescent="0.2">
      <c r="A145" t="s">
        <v>3159</v>
      </c>
      <c r="B145" t="s">
        <v>3164</v>
      </c>
      <c r="E145" t="s">
        <v>3166</v>
      </c>
      <c r="G145">
        <v>-24.5</v>
      </c>
    </row>
    <row r="146" spans="1:7" x14ac:dyDescent="0.2">
      <c r="A146" t="s">
        <v>3159</v>
      </c>
      <c r="B146" t="s">
        <v>3165</v>
      </c>
      <c r="E146" t="s">
        <v>3167</v>
      </c>
      <c r="G146">
        <v>-31.5</v>
      </c>
    </row>
    <row r="147" spans="1:7" x14ac:dyDescent="0.2">
      <c r="A147" t="s">
        <v>3159</v>
      </c>
      <c r="B147" t="s">
        <v>3165</v>
      </c>
      <c r="E147" t="s">
        <v>3168</v>
      </c>
      <c r="G147">
        <v>-32.1</v>
      </c>
    </row>
    <row r="148" spans="1:7" x14ac:dyDescent="0.2">
      <c r="A148" t="s">
        <v>3159</v>
      </c>
      <c r="B148" t="s">
        <v>3165</v>
      </c>
      <c r="E148" t="s">
        <v>3167</v>
      </c>
      <c r="G148">
        <v>-25.6</v>
      </c>
    </row>
    <row r="149" spans="1:7" x14ac:dyDescent="0.2">
      <c r="A149" t="s">
        <v>3159</v>
      </c>
      <c r="B149" t="s">
        <v>3165</v>
      </c>
      <c r="E149" t="s">
        <v>3168</v>
      </c>
      <c r="G149">
        <v>-33.5</v>
      </c>
    </row>
    <row r="150" spans="1:7" x14ac:dyDescent="0.2">
      <c r="A150" t="s">
        <v>3159</v>
      </c>
      <c r="B150" t="s">
        <v>3165</v>
      </c>
      <c r="E150" t="s">
        <v>3167</v>
      </c>
      <c r="G150">
        <v>-30.2</v>
      </c>
    </row>
    <row r="151" spans="1:7" x14ac:dyDescent="0.2">
      <c r="A151" t="s">
        <v>3159</v>
      </c>
      <c r="B151" t="s">
        <v>3165</v>
      </c>
      <c r="E151" t="s">
        <v>3168</v>
      </c>
      <c r="G151">
        <v>-35.799999999999997</v>
      </c>
    </row>
    <row r="152" spans="1:7" x14ac:dyDescent="0.2">
      <c r="A152" t="s">
        <v>3159</v>
      </c>
      <c r="B152" t="s">
        <v>3165</v>
      </c>
      <c r="E152" t="s">
        <v>3167</v>
      </c>
      <c r="G152">
        <v>-25.8</v>
      </c>
    </row>
    <row r="153" spans="1:7" x14ac:dyDescent="0.2">
      <c r="A153" t="s">
        <v>3159</v>
      </c>
      <c r="B153" t="s">
        <v>3165</v>
      </c>
      <c r="E153" t="s">
        <v>3168</v>
      </c>
      <c r="G153">
        <v>-34.799999999999997</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1216-C709-F046-8108-B285498DFEB1}">
  <dimension ref="A1:N735"/>
  <sheetViews>
    <sheetView workbookViewId="0">
      <pane ySplit="2" topLeftCell="A3" activePane="bottomLeft" state="frozen"/>
      <selection pane="bottomLeft" activeCell="G24" sqref="G24"/>
    </sheetView>
  </sheetViews>
  <sheetFormatPr baseColWidth="10" defaultColWidth="10.83203125" defaultRowHeight="15" x14ac:dyDescent="0.2"/>
  <cols>
    <col min="1" max="16384" width="10.83203125" style="9"/>
  </cols>
  <sheetData>
    <row r="1" spans="1:12" ht="16" x14ac:dyDescent="0.2">
      <c r="A1" s="16" t="s">
        <v>3036</v>
      </c>
      <c r="B1" s="16"/>
      <c r="C1" s="16"/>
      <c r="D1" s="16"/>
      <c r="E1" s="16"/>
    </row>
    <row r="2" spans="1:12" s="7" customFormat="1" x14ac:dyDescent="0.2">
      <c r="A2" s="7" t="s">
        <v>394</v>
      </c>
      <c r="B2" s="7" t="s">
        <v>671</v>
      </c>
      <c r="C2" s="7" t="s">
        <v>1274</v>
      </c>
      <c r="D2" s="7" t="s">
        <v>672</v>
      </c>
      <c r="E2" s="7" t="s">
        <v>673</v>
      </c>
      <c r="F2" s="7" t="s">
        <v>674</v>
      </c>
      <c r="G2" s="7" t="s">
        <v>677</v>
      </c>
      <c r="H2" s="7" t="s">
        <v>678</v>
      </c>
      <c r="K2" s="8"/>
    </row>
    <row r="3" spans="1:12" ht="16" x14ac:dyDescent="0.2">
      <c r="A3" s="9" t="s">
        <v>680</v>
      </c>
      <c r="B3" s="9">
        <v>3600</v>
      </c>
      <c r="C3" s="23">
        <f>B3/1000</f>
        <v>3.6</v>
      </c>
      <c r="D3" s="9" t="s">
        <v>681</v>
      </c>
      <c r="E3" s="9">
        <v>0.6</v>
      </c>
      <c r="F3" s="9">
        <v>9</v>
      </c>
      <c r="G3" s="9" t="s">
        <v>682</v>
      </c>
      <c r="H3" s="10" t="s">
        <v>683</v>
      </c>
      <c r="J3" s="16" t="s">
        <v>1208</v>
      </c>
      <c r="K3" s="16"/>
      <c r="L3" s="16"/>
    </row>
    <row r="4" spans="1:12" ht="16" x14ac:dyDescent="0.2">
      <c r="A4" s="9" t="s">
        <v>684</v>
      </c>
      <c r="B4" s="9">
        <v>3520</v>
      </c>
      <c r="C4" s="23">
        <f t="shared" ref="C4:C67" si="0">B4/1000</f>
        <v>3.52</v>
      </c>
      <c r="D4" s="9" t="s">
        <v>685</v>
      </c>
      <c r="E4" s="9">
        <v>-2.9085185185185196</v>
      </c>
      <c r="F4" s="9">
        <v>27</v>
      </c>
      <c r="G4" s="9" t="s">
        <v>686</v>
      </c>
      <c r="H4" s="10" t="s">
        <v>687</v>
      </c>
      <c r="J4" s="16" t="s">
        <v>1209</v>
      </c>
      <c r="K4" s="16"/>
      <c r="L4" s="16"/>
    </row>
    <row r="5" spans="1:12" x14ac:dyDescent="0.2">
      <c r="A5" s="9" t="s">
        <v>688</v>
      </c>
      <c r="B5" s="9">
        <v>3475</v>
      </c>
      <c r="C5" s="23">
        <f t="shared" si="0"/>
        <v>3.4750000000000001</v>
      </c>
      <c r="D5" s="9" t="s">
        <v>681</v>
      </c>
      <c r="E5" s="9">
        <v>-3.2</v>
      </c>
      <c r="F5" s="9">
        <v>1</v>
      </c>
      <c r="G5" s="9" t="s">
        <v>689</v>
      </c>
      <c r="H5" s="10" t="s">
        <v>683</v>
      </c>
    </row>
    <row r="6" spans="1:12" x14ac:dyDescent="0.2">
      <c r="A6" s="9" t="s">
        <v>688</v>
      </c>
      <c r="B6" s="9">
        <v>3475</v>
      </c>
      <c r="C6" s="23">
        <f t="shared" si="0"/>
        <v>3.4750000000000001</v>
      </c>
      <c r="D6" s="9" t="s">
        <v>681</v>
      </c>
      <c r="E6" s="9">
        <v>-1.3</v>
      </c>
      <c r="F6" s="9">
        <v>5</v>
      </c>
      <c r="G6" s="9" t="s">
        <v>690</v>
      </c>
      <c r="H6" s="10" t="s">
        <v>683</v>
      </c>
    </row>
    <row r="7" spans="1:12" x14ac:dyDescent="0.2">
      <c r="A7" s="9" t="s">
        <v>691</v>
      </c>
      <c r="B7" s="9">
        <v>3475</v>
      </c>
      <c r="C7" s="23">
        <f t="shared" si="0"/>
        <v>3.4750000000000001</v>
      </c>
      <c r="D7" s="9" t="s">
        <v>681</v>
      </c>
      <c r="E7" s="9">
        <v>0.5</v>
      </c>
      <c r="F7" s="9">
        <v>22</v>
      </c>
      <c r="G7" s="9" t="s">
        <v>692</v>
      </c>
      <c r="H7" s="10" t="s">
        <v>683</v>
      </c>
      <c r="K7" s="11"/>
    </row>
    <row r="8" spans="1:12" x14ac:dyDescent="0.2">
      <c r="A8" s="9" t="s">
        <v>693</v>
      </c>
      <c r="B8" s="9">
        <v>3475</v>
      </c>
      <c r="C8" s="23">
        <f t="shared" si="0"/>
        <v>3.4750000000000001</v>
      </c>
      <c r="D8" s="9" t="s">
        <v>694</v>
      </c>
      <c r="E8" s="9">
        <v>-3.97</v>
      </c>
      <c r="F8" s="9">
        <v>4</v>
      </c>
      <c r="G8" s="9" t="s">
        <v>695</v>
      </c>
      <c r="H8" s="10" t="s">
        <v>683</v>
      </c>
      <c r="K8" s="12"/>
    </row>
    <row r="9" spans="1:12" x14ac:dyDescent="0.2">
      <c r="A9" s="9" t="s">
        <v>693</v>
      </c>
      <c r="B9" s="9">
        <v>3475</v>
      </c>
      <c r="C9" s="23">
        <f t="shared" si="0"/>
        <v>3.4750000000000001</v>
      </c>
      <c r="D9" s="9" t="s">
        <v>681</v>
      </c>
      <c r="E9" s="9">
        <v>-0.75</v>
      </c>
      <c r="F9" s="9">
        <v>2</v>
      </c>
      <c r="G9" s="9" t="s">
        <v>695</v>
      </c>
      <c r="H9" s="10" t="s">
        <v>683</v>
      </c>
      <c r="K9" s="12"/>
    </row>
    <row r="10" spans="1:12" x14ac:dyDescent="0.2">
      <c r="A10" s="9" t="s">
        <v>693</v>
      </c>
      <c r="B10" s="9">
        <v>3475</v>
      </c>
      <c r="C10" s="23">
        <f t="shared" si="0"/>
        <v>3.4750000000000001</v>
      </c>
      <c r="D10" s="9" t="s">
        <v>696</v>
      </c>
      <c r="E10" s="9">
        <v>-3.8</v>
      </c>
      <c r="F10" s="9">
        <v>1</v>
      </c>
      <c r="G10" s="9" t="s">
        <v>695</v>
      </c>
      <c r="H10" s="10" t="s">
        <v>683</v>
      </c>
      <c r="K10" s="12"/>
    </row>
    <row r="11" spans="1:12" x14ac:dyDescent="0.2">
      <c r="A11" s="9" t="s">
        <v>697</v>
      </c>
      <c r="B11" s="9">
        <v>3475</v>
      </c>
      <c r="C11" s="23">
        <f t="shared" si="0"/>
        <v>3.4750000000000001</v>
      </c>
      <c r="D11" s="9" t="s">
        <v>6</v>
      </c>
      <c r="E11" s="9">
        <v>0.6</v>
      </c>
      <c r="F11" s="9">
        <v>2</v>
      </c>
      <c r="G11" s="9" t="s">
        <v>698</v>
      </c>
      <c r="H11" s="10" t="s">
        <v>683</v>
      </c>
      <c r="K11" s="12"/>
    </row>
    <row r="12" spans="1:12" x14ac:dyDescent="0.2">
      <c r="A12" s="9" t="s">
        <v>699</v>
      </c>
      <c r="B12" s="9">
        <v>3450</v>
      </c>
      <c r="C12" s="23">
        <f t="shared" si="0"/>
        <v>3.45</v>
      </c>
      <c r="D12" s="9" t="s">
        <v>681</v>
      </c>
      <c r="E12" s="9">
        <v>1.07</v>
      </c>
      <c r="F12" s="9">
        <v>3</v>
      </c>
      <c r="G12" s="9" t="s">
        <v>689</v>
      </c>
      <c r="H12" s="10" t="s">
        <v>683</v>
      </c>
      <c r="K12" s="12"/>
    </row>
    <row r="13" spans="1:12" x14ac:dyDescent="0.2">
      <c r="A13" s="9" t="s">
        <v>699</v>
      </c>
      <c r="B13" s="9">
        <v>3450</v>
      </c>
      <c r="C13" s="23">
        <f t="shared" si="0"/>
        <v>3.45</v>
      </c>
      <c r="D13" s="9" t="s">
        <v>694</v>
      </c>
      <c r="E13" s="9">
        <v>1.65</v>
      </c>
      <c r="F13" s="9">
        <v>2</v>
      </c>
      <c r="G13" s="9" t="s">
        <v>689</v>
      </c>
      <c r="H13" s="10" t="s">
        <v>683</v>
      </c>
    </row>
    <row r="14" spans="1:12" x14ac:dyDescent="0.2">
      <c r="A14" s="9" t="s">
        <v>699</v>
      </c>
      <c r="B14" s="9">
        <v>3450</v>
      </c>
      <c r="C14" s="23">
        <f t="shared" si="0"/>
        <v>3.45</v>
      </c>
      <c r="D14" s="9" t="s">
        <v>685</v>
      </c>
      <c r="E14" s="9">
        <v>-0.2</v>
      </c>
      <c r="F14" s="9">
        <v>1</v>
      </c>
      <c r="G14" s="9" t="s">
        <v>698</v>
      </c>
      <c r="H14" s="10" t="s">
        <v>683</v>
      </c>
    </row>
    <row r="15" spans="1:12" x14ac:dyDescent="0.2">
      <c r="A15" s="9" t="s">
        <v>700</v>
      </c>
      <c r="B15" s="9">
        <v>3450</v>
      </c>
      <c r="C15" s="23">
        <f t="shared" si="0"/>
        <v>3.45</v>
      </c>
      <c r="D15" s="9" t="s">
        <v>685</v>
      </c>
      <c r="E15" s="9">
        <v>-1.8</v>
      </c>
      <c r="F15" s="9">
        <v>1</v>
      </c>
      <c r="G15" s="9" t="s">
        <v>690</v>
      </c>
      <c r="H15" s="10" t="s">
        <v>683</v>
      </c>
    </row>
    <row r="16" spans="1:12" x14ac:dyDescent="0.2">
      <c r="A16" s="9" t="s">
        <v>701</v>
      </c>
      <c r="B16" s="9">
        <v>3425</v>
      </c>
      <c r="C16" s="23">
        <f t="shared" si="0"/>
        <v>3.4249999999999998</v>
      </c>
      <c r="D16" s="9" t="s">
        <v>694</v>
      </c>
      <c r="E16" s="9">
        <v>0.17</v>
      </c>
      <c r="F16" s="9">
        <v>3</v>
      </c>
      <c r="G16" s="9" t="s">
        <v>689</v>
      </c>
      <c r="H16" s="10" t="s">
        <v>683</v>
      </c>
    </row>
    <row r="17" spans="1:8" x14ac:dyDescent="0.2">
      <c r="A17" s="9" t="s">
        <v>701</v>
      </c>
      <c r="B17" s="9">
        <v>3425</v>
      </c>
      <c r="C17" s="23">
        <f t="shared" si="0"/>
        <v>3.4249999999999998</v>
      </c>
      <c r="D17" s="9" t="s">
        <v>681</v>
      </c>
      <c r="E17" s="9">
        <v>-0.6</v>
      </c>
      <c r="F17" s="9">
        <v>3</v>
      </c>
      <c r="G17" s="9" t="s">
        <v>689</v>
      </c>
      <c r="H17" s="10" t="s">
        <v>683</v>
      </c>
    </row>
    <row r="18" spans="1:8" x14ac:dyDescent="0.2">
      <c r="A18" s="9" t="s">
        <v>701</v>
      </c>
      <c r="B18" s="9">
        <v>3425</v>
      </c>
      <c r="C18" s="23">
        <f t="shared" si="0"/>
        <v>3.4249999999999998</v>
      </c>
      <c r="D18" s="9" t="s">
        <v>681</v>
      </c>
      <c r="E18" s="9">
        <v>1.6</v>
      </c>
      <c r="F18" s="9">
        <v>1</v>
      </c>
      <c r="G18" s="9" t="s">
        <v>695</v>
      </c>
      <c r="H18" s="10" t="s">
        <v>683</v>
      </c>
    </row>
    <row r="19" spans="1:8" x14ac:dyDescent="0.2">
      <c r="A19" s="9" t="s">
        <v>701</v>
      </c>
      <c r="B19" s="9">
        <v>3425</v>
      </c>
      <c r="C19" s="23">
        <f t="shared" si="0"/>
        <v>3.4249999999999998</v>
      </c>
      <c r="D19" s="9" t="s">
        <v>696</v>
      </c>
      <c r="E19" s="9">
        <v>-1.3</v>
      </c>
      <c r="F19" s="9">
        <v>4</v>
      </c>
      <c r="G19" s="9" t="s">
        <v>695</v>
      </c>
      <c r="H19" s="10" t="s">
        <v>683</v>
      </c>
    </row>
    <row r="20" spans="1:8" x14ac:dyDescent="0.2">
      <c r="A20" s="9" t="s">
        <v>701</v>
      </c>
      <c r="B20" s="9">
        <v>3425</v>
      </c>
      <c r="C20" s="23">
        <f t="shared" si="0"/>
        <v>3.4249999999999998</v>
      </c>
      <c r="D20" s="9" t="s">
        <v>694</v>
      </c>
      <c r="E20" s="9">
        <v>0.9</v>
      </c>
      <c r="F20" s="9">
        <v>11</v>
      </c>
      <c r="G20" s="9" t="s">
        <v>695</v>
      </c>
      <c r="H20" s="10" t="s">
        <v>683</v>
      </c>
    </row>
    <row r="21" spans="1:8" x14ac:dyDescent="0.2">
      <c r="A21" s="9" t="s">
        <v>701</v>
      </c>
      <c r="B21" s="9">
        <v>3425</v>
      </c>
      <c r="C21" s="23">
        <f t="shared" si="0"/>
        <v>3.4249999999999998</v>
      </c>
      <c r="D21" s="9" t="s">
        <v>685</v>
      </c>
      <c r="E21" s="9">
        <v>0.9</v>
      </c>
      <c r="F21" s="9">
        <v>1</v>
      </c>
      <c r="G21" s="9" t="s">
        <v>698</v>
      </c>
      <c r="H21" s="10" t="s">
        <v>683</v>
      </c>
    </row>
    <row r="22" spans="1:8" x14ac:dyDescent="0.2">
      <c r="A22" s="9" t="s">
        <v>702</v>
      </c>
      <c r="B22" s="9">
        <v>3300</v>
      </c>
      <c r="C22" s="23">
        <f t="shared" si="0"/>
        <v>3.3</v>
      </c>
      <c r="D22" s="9" t="s">
        <v>681</v>
      </c>
      <c r="E22" s="9">
        <v>0.9</v>
      </c>
      <c r="F22" s="9">
        <v>1</v>
      </c>
      <c r="G22" s="9" t="s">
        <v>703</v>
      </c>
      <c r="H22" s="10" t="s">
        <v>683</v>
      </c>
    </row>
    <row r="23" spans="1:8" x14ac:dyDescent="0.2">
      <c r="A23" s="9" t="s">
        <v>704</v>
      </c>
      <c r="B23" s="9">
        <v>3300</v>
      </c>
      <c r="C23" s="23">
        <f t="shared" si="0"/>
        <v>3.3</v>
      </c>
      <c r="D23" s="9" t="s">
        <v>685</v>
      </c>
      <c r="E23" s="9">
        <v>-2.5</v>
      </c>
      <c r="F23" s="9">
        <v>3</v>
      </c>
      <c r="G23" s="9" t="s">
        <v>690</v>
      </c>
      <c r="H23" s="10" t="s">
        <v>683</v>
      </c>
    </row>
    <row r="24" spans="1:8" x14ac:dyDescent="0.2">
      <c r="A24" s="9" t="s">
        <v>19</v>
      </c>
      <c r="B24" s="9">
        <v>3250</v>
      </c>
      <c r="C24" s="23">
        <f t="shared" si="0"/>
        <v>3.25</v>
      </c>
      <c r="D24" s="9" t="s">
        <v>694</v>
      </c>
      <c r="E24" s="9">
        <v>1.08</v>
      </c>
      <c r="F24" s="9">
        <v>10</v>
      </c>
      <c r="G24" s="9" t="s">
        <v>695</v>
      </c>
      <c r="H24" s="10" t="s">
        <v>683</v>
      </c>
    </row>
    <row r="25" spans="1:8" x14ac:dyDescent="0.2">
      <c r="A25" s="9" t="s">
        <v>19</v>
      </c>
      <c r="B25" s="9">
        <v>3250</v>
      </c>
      <c r="C25" s="23">
        <f t="shared" si="0"/>
        <v>3.25</v>
      </c>
      <c r="D25" s="9" t="s">
        <v>6</v>
      </c>
      <c r="E25" s="9">
        <v>1.5</v>
      </c>
      <c r="F25" s="9">
        <v>1</v>
      </c>
      <c r="G25" s="9" t="s">
        <v>690</v>
      </c>
      <c r="H25" s="10" t="s">
        <v>683</v>
      </c>
    </row>
    <row r="26" spans="1:8" x14ac:dyDescent="0.2">
      <c r="A26" s="9" t="s">
        <v>19</v>
      </c>
      <c r="B26" s="9">
        <v>3250</v>
      </c>
      <c r="C26" s="23">
        <f t="shared" si="0"/>
        <v>3.25</v>
      </c>
      <c r="D26" s="9" t="s">
        <v>696</v>
      </c>
      <c r="E26" s="9">
        <v>0.3</v>
      </c>
      <c r="F26" s="9">
        <v>1</v>
      </c>
      <c r="G26" s="9" t="s">
        <v>690</v>
      </c>
      <c r="H26" s="10" t="s">
        <v>683</v>
      </c>
    </row>
    <row r="27" spans="1:8" x14ac:dyDescent="0.2">
      <c r="A27" s="9" t="s">
        <v>705</v>
      </c>
      <c r="B27" s="9">
        <v>3200</v>
      </c>
      <c r="C27" s="23">
        <f t="shared" si="0"/>
        <v>3.2</v>
      </c>
      <c r="D27" s="9" t="s">
        <v>696</v>
      </c>
      <c r="E27" s="9">
        <v>-3.4</v>
      </c>
      <c r="F27" s="9">
        <v>1</v>
      </c>
      <c r="G27" s="9" t="s">
        <v>690</v>
      </c>
      <c r="H27" s="10" t="s">
        <v>683</v>
      </c>
    </row>
    <row r="28" spans="1:8" x14ac:dyDescent="0.2">
      <c r="A28" s="9" t="s">
        <v>706</v>
      </c>
      <c r="B28" s="9">
        <v>3200</v>
      </c>
      <c r="C28" s="23">
        <f t="shared" si="0"/>
        <v>3.2</v>
      </c>
      <c r="D28" s="9" t="s">
        <v>681</v>
      </c>
      <c r="E28" s="9">
        <v>-1.05</v>
      </c>
      <c r="F28" s="9">
        <v>4</v>
      </c>
      <c r="G28" s="9" t="s">
        <v>707</v>
      </c>
      <c r="H28" s="10" t="s">
        <v>683</v>
      </c>
    </row>
    <row r="29" spans="1:8" x14ac:dyDescent="0.2">
      <c r="A29" s="9" t="s">
        <v>708</v>
      </c>
      <c r="B29" s="9">
        <v>3200</v>
      </c>
      <c r="C29" s="23">
        <f t="shared" si="0"/>
        <v>3.2</v>
      </c>
      <c r="D29" s="9" t="s">
        <v>694</v>
      </c>
      <c r="E29" s="9">
        <v>-0.27</v>
      </c>
      <c r="F29" s="9">
        <v>3</v>
      </c>
      <c r="G29" s="9" t="s">
        <v>689</v>
      </c>
      <c r="H29" s="10" t="s">
        <v>683</v>
      </c>
    </row>
    <row r="30" spans="1:8" x14ac:dyDescent="0.2">
      <c r="A30" s="9" t="s">
        <v>708</v>
      </c>
      <c r="B30" s="9">
        <v>3200</v>
      </c>
      <c r="C30" s="23">
        <f t="shared" si="0"/>
        <v>3.2</v>
      </c>
      <c r="D30" s="9" t="s">
        <v>681</v>
      </c>
      <c r="E30" s="9">
        <v>-0.21</v>
      </c>
      <c r="F30" s="9">
        <v>5</v>
      </c>
      <c r="G30" s="9" t="s">
        <v>689</v>
      </c>
      <c r="H30" s="10" t="s">
        <v>683</v>
      </c>
    </row>
    <row r="31" spans="1:8" x14ac:dyDescent="0.2">
      <c r="A31" s="9" t="s">
        <v>709</v>
      </c>
      <c r="B31" s="9">
        <v>3100</v>
      </c>
      <c r="C31" s="23">
        <f t="shared" si="0"/>
        <v>3.1</v>
      </c>
      <c r="D31" s="9" t="s">
        <v>681</v>
      </c>
      <c r="E31" s="9">
        <v>-1.94</v>
      </c>
      <c r="F31" s="9">
        <v>7</v>
      </c>
      <c r="G31" s="9" t="s">
        <v>710</v>
      </c>
      <c r="H31" s="10" t="s">
        <v>683</v>
      </c>
    </row>
    <row r="32" spans="1:8" x14ac:dyDescent="0.2">
      <c r="A32" s="9" t="s">
        <v>709</v>
      </c>
      <c r="B32" s="9">
        <v>3100</v>
      </c>
      <c r="C32" s="23">
        <f t="shared" si="0"/>
        <v>3.1</v>
      </c>
      <c r="D32" s="9" t="s">
        <v>696</v>
      </c>
      <c r="E32" s="9">
        <v>2.14</v>
      </c>
      <c r="F32" s="9">
        <v>16</v>
      </c>
      <c r="G32" s="9" t="s">
        <v>710</v>
      </c>
      <c r="H32" s="10" t="s">
        <v>683</v>
      </c>
    </row>
    <row r="33" spans="1:8" x14ac:dyDescent="0.2">
      <c r="A33" s="9" t="s">
        <v>709</v>
      </c>
      <c r="B33" s="9">
        <v>3100</v>
      </c>
      <c r="C33" s="23">
        <f t="shared" si="0"/>
        <v>3.1</v>
      </c>
      <c r="D33" s="9" t="s">
        <v>694</v>
      </c>
      <c r="E33" s="9">
        <v>0.6</v>
      </c>
      <c r="F33" s="9">
        <v>3</v>
      </c>
      <c r="G33" s="9" t="s">
        <v>710</v>
      </c>
      <c r="H33" s="10" t="s">
        <v>683</v>
      </c>
    </row>
    <row r="34" spans="1:8" x14ac:dyDescent="0.2">
      <c r="A34" s="9" t="s">
        <v>709</v>
      </c>
      <c r="B34" s="9">
        <v>3100</v>
      </c>
      <c r="C34" s="23">
        <f t="shared" si="0"/>
        <v>3.1</v>
      </c>
      <c r="D34" s="9" t="s">
        <v>685</v>
      </c>
      <c r="E34" s="9">
        <v>1.4</v>
      </c>
      <c r="F34" s="9">
        <v>9</v>
      </c>
      <c r="G34" s="9" t="s">
        <v>698</v>
      </c>
      <c r="H34" s="10" t="s">
        <v>683</v>
      </c>
    </row>
    <row r="35" spans="1:8" x14ac:dyDescent="0.2">
      <c r="A35" s="9" t="s">
        <v>711</v>
      </c>
      <c r="B35" s="9">
        <v>3100</v>
      </c>
      <c r="C35" s="23">
        <f t="shared" si="0"/>
        <v>3.1</v>
      </c>
      <c r="D35" s="9" t="s">
        <v>712</v>
      </c>
      <c r="E35" s="9">
        <v>-0.9</v>
      </c>
      <c r="F35" s="9">
        <v>1</v>
      </c>
      <c r="G35" s="9" t="s">
        <v>713</v>
      </c>
      <c r="H35" s="10" t="s">
        <v>683</v>
      </c>
    </row>
    <row r="36" spans="1:8" x14ac:dyDescent="0.2">
      <c r="A36" s="9" t="s">
        <v>714</v>
      </c>
      <c r="B36" s="9">
        <v>2900</v>
      </c>
      <c r="C36" s="23">
        <f t="shared" si="0"/>
        <v>2.9</v>
      </c>
      <c r="D36" s="9" t="s">
        <v>128</v>
      </c>
      <c r="E36" s="9">
        <v>1.6800000000000002</v>
      </c>
      <c r="F36" s="9">
        <v>5</v>
      </c>
      <c r="G36" s="9" t="s">
        <v>715</v>
      </c>
      <c r="H36" s="10" t="s">
        <v>687</v>
      </c>
    </row>
    <row r="37" spans="1:8" x14ac:dyDescent="0.2">
      <c r="A37" s="9" t="s">
        <v>714</v>
      </c>
      <c r="B37" s="9">
        <v>2900</v>
      </c>
      <c r="C37" s="23">
        <f t="shared" si="0"/>
        <v>2.9</v>
      </c>
      <c r="D37" s="9" t="s">
        <v>128</v>
      </c>
      <c r="E37" s="9">
        <v>9.9999999999999978E-2</v>
      </c>
      <c r="F37" s="9">
        <v>4</v>
      </c>
      <c r="G37" s="9" t="s">
        <v>716</v>
      </c>
      <c r="H37" s="10" t="s">
        <v>687</v>
      </c>
    </row>
    <row r="38" spans="1:8" x14ac:dyDescent="0.2">
      <c r="A38" s="9" t="s">
        <v>717</v>
      </c>
      <c r="B38" s="9">
        <v>2850</v>
      </c>
      <c r="C38" s="23">
        <f t="shared" si="0"/>
        <v>2.85</v>
      </c>
      <c r="D38" s="9" t="s">
        <v>681</v>
      </c>
      <c r="E38" s="9">
        <v>0.63</v>
      </c>
      <c r="F38" s="9">
        <v>18</v>
      </c>
      <c r="G38" s="9" t="s">
        <v>689</v>
      </c>
      <c r="H38" s="10" t="s">
        <v>683</v>
      </c>
    </row>
    <row r="39" spans="1:8" x14ac:dyDescent="0.2">
      <c r="A39" s="9" t="s">
        <v>718</v>
      </c>
      <c r="B39" s="9">
        <v>2750</v>
      </c>
      <c r="C39" s="23">
        <f t="shared" si="0"/>
        <v>2.75</v>
      </c>
      <c r="D39" s="9" t="s">
        <v>681</v>
      </c>
      <c r="E39" s="9">
        <v>-0.55000000000000004</v>
      </c>
      <c r="F39" s="9">
        <v>2</v>
      </c>
      <c r="G39" s="9" t="s">
        <v>707</v>
      </c>
      <c r="H39" s="10" t="s">
        <v>683</v>
      </c>
    </row>
    <row r="40" spans="1:8" x14ac:dyDescent="0.2">
      <c r="A40" s="9" t="s">
        <v>719</v>
      </c>
      <c r="B40" s="9">
        <v>2725</v>
      </c>
      <c r="C40" s="23">
        <f t="shared" si="0"/>
        <v>2.7250000000000001</v>
      </c>
      <c r="D40" s="9" t="s">
        <v>681</v>
      </c>
      <c r="E40" s="9">
        <v>2.5499999999999998</v>
      </c>
      <c r="F40" s="9">
        <v>21</v>
      </c>
      <c r="G40" s="9" t="s">
        <v>689</v>
      </c>
      <c r="H40" s="10" t="s">
        <v>683</v>
      </c>
    </row>
    <row r="41" spans="1:8" x14ac:dyDescent="0.2">
      <c r="A41" s="9" t="s">
        <v>719</v>
      </c>
      <c r="B41" s="9">
        <v>2725</v>
      </c>
      <c r="C41" s="23">
        <f t="shared" si="0"/>
        <v>2.7250000000000001</v>
      </c>
      <c r="D41" s="9" t="s">
        <v>685</v>
      </c>
      <c r="E41" s="9">
        <v>0.59</v>
      </c>
      <c r="F41" s="9">
        <v>15</v>
      </c>
      <c r="G41" s="9" t="s">
        <v>689</v>
      </c>
      <c r="H41" s="10" t="s">
        <v>683</v>
      </c>
    </row>
    <row r="42" spans="1:8" x14ac:dyDescent="0.2">
      <c r="A42" s="9" t="s">
        <v>720</v>
      </c>
      <c r="B42" s="9">
        <v>2725</v>
      </c>
      <c r="C42" s="23">
        <f t="shared" si="0"/>
        <v>2.7250000000000001</v>
      </c>
      <c r="D42" s="9" t="s">
        <v>681</v>
      </c>
      <c r="E42" s="9">
        <v>2</v>
      </c>
      <c r="F42" s="9">
        <v>2</v>
      </c>
      <c r="G42" s="9" t="s">
        <v>721</v>
      </c>
      <c r="H42" s="10" t="s">
        <v>683</v>
      </c>
    </row>
    <row r="43" spans="1:8" x14ac:dyDescent="0.2">
      <c r="A43" s="9" t="s">
        <v>722</v>
      </c>
      <c r="B43" s="9">
        <v>2725</v>
      </c>
      <c r="C43" s="23">
        <f t="shared" si="0"/>
        <v>2.7250000000000001</v>
      </c>
      <c r="D43" s="9" t="s">
        <v>681</v>
      </c>
      <c r="E43" s="9">
        <v>1.94</v>
      </c>
      <c r="F43" s="9">
        <v>42</v>
      </c>
      <c r="G43" s="9" t="s">
        <v>689</v>
      </c>
      <c r="H43" s="10" t="s">
        <v>683</v>
      </c>
    </row>
    <row r="44" spans="1:8" x14ac:dyDescent="0.2">
      <c r="A44" s="9" t="s">
        <v>722</v>
      </c>
      <c r="B44" s="9">
        <v>2725</v>
      </c>
      <c r="C44" s="23">
        <f t="shared" si="0"/>
        <v>2.7250000000000001</v>
      </c>
      <c r="D44" s="9" t="s">
        <v>696</v>
      </c>
      <c r="E44" s="9">
        <v>1.1499999999999999</v>
      </c>
      <c r="F44" s="9">
        <v>5</v>
      </c>
      <c r="G44" s="9" t="s">
        <v>689</v>
      </c>
      <c r="H44" s="10" t="s">
        <v>683</v>
      </c>
    </row>
    <row r="45" spans="1:8" x14ac:dyDescent="0.2">
      <c r="A45" s="9" t="s">
        <v>722</v>
      </c>
      <c r="B45" s="9">
        <v>2725</v>
      </c>
      <c r="C45" s="23">
        <f t="shared" si="0"/>
        <v>2.7250000000000001</v>
      </c>
      <c r="D45" s="9" t="s">
        <v>694</v>
      </c>
      <c r="E45" s="9">
        <v>2.9</v>
      </c>
      <c r="F45" s="9">
        <v>1</v>
      </c>
      <c r="G45" s="9" t="s">
        <v>689</v>
      </c>
      <c r="H45" s="10" t="s">
        <v>683</v>
      </c>
    </row>
    <row r="46" spans="1:8" x14ac:dyDescent="0.2">
      <c r="A46" s="9" t="s">
        <v>722</v>
      </c>
      <c r="B46" s="9">
        <v>2725</v>
      </c>
      <c r="C46" s="23">
        <f t="shared" si="0"/>
        <v>2.7250000000000001</v>
      </c>
      <c r="D46" s="9" t="s">
        <v>685</v>
      </c>
      <c r="E46" s="9">
        <v>1.5</v>
      </c>
      <c r="F46" s="9">
        <v>3</v>
      </c>
      <c r="G46" s="9" t="s">
        <v>698</v>
      </c>
      <c r="H46" s="10" t="s">
        <v>683</v>
      </c>
    </row>
    <row r="47" spans="1:8" x14ac:dyDescent="0.2">
      <c r="A47" s="9" t="s">
        <v>723</v>
      </c>
      <c r="B47" s="9">
        <v>2725</v>
      </c>
      <c r="C47" s="23">
        <f t="shared" si="0"/>
        <v>2.7250000000000001</v>
      </c>
      <c r="D47" s="9" t="s">
        <v>681</v>
      </c>
      <c r="E47" s="9">
        <v>-3.15</v>
      </c>
      <c r="F47" s="9">
        <v>2</v>
      </c>
      <c r="G47" s="9" t="s">
        <v>695</v>
      </c>
      <c r="H47" s="10" t="s">
        <v>683</v>
      </c>
    </row>
    <row r="48" spans="1:8" x14ac:dyDescent="0.2">
      <c r="A48" s="9" t="s">
        <v>723</v>
      </c>
      <c r="B48" s="9">
        <v>2725</v>
      </c>
      <c r="C48" s="23">
        <f t="shared" si="0"/>
        <v>2.7250000000000001</v>
      </c>
      <c r="D48" s="9" t="s">
        <v>694</v>
      </c>
      <c r="E48" s="9">
        <v>-1.65</v>
      </c>
      <c r="F48" s="9">
        <v>4</v>
      </c>
      <c r="G48" s="9" t="s">
        <v>695</v>
      </c>
      <c r="H48" s="10" t="s">
        <v>683</v>
      </c>
    </row>
    <row r="49" spans="1:9" x14ac:dyDescent="0.2">
      <c r="A49" s="9" t="s">
        <v>724</v>
      </c>
      <c r="B49" s="9">
        <v>2725</v>
      </c>
      <c r="C49" s="23">
        <f t="shared" si="0"/>
        <v>2.7250000000000001</v>
      </c>
      <c r="D49" s="9" t="s">
        <v>681</v>
      </c>
      <c r="E49" s="9">
        <v>-3.52</v>
      </c>
      <c r="F49" s="9">
        <v>6</v>
      </c>
      <c r="G49" s="9" t="s">
        <v>695</v>
      </c>
      <c r="H49" s="10" t="s">
        <v>683</v>
      </c>
    </row>
    <row r="50" spans="1:9" x14ac:dyDescent="0.2">
      <c r="A50" s="9" t="s">
        <v>724</v>
      </c>
      <c r="B50" s="9">
        <v>2725</v>
      </c>
      <c r="C50" s="23">
        <f t="shared" si="0"/>
        <v>2.7250000000000001</v>
      </c>
      <c r="D50" s="9" t="s">
        <v>694</v>
      </c>
      <c r="E50" s="9">
        <v>-1.6</v>
      </c>
      <c r="F50" s="9">
        <v>4</v>
      </c>
      <c r="G50" s="9" t="s">
        <v>695</v>
      </c>
      <c r="H50" s="10" t="s">
        <v>683</v>
      </c>
    </row>
    <row r="51" spans="1:9" x14ac:dyDescent="0.2">
      <c r="A51" s="9" t="s">
        <v>724</v>
      </c>
      <c r="B51" s="9">
        <v>2725</v>
      </c>
      <c r="C51" s="23">
        <f t="shared" si="0"/>
        <v>2.7250000000000001</v>
      </c>
      <c r="D51" s="9" t="s">
        <v>685</v>
      </c>
      <c r="E51" s="9">
        <v>1.8</v>
      </c>
      <c r="F51" s="9">
        <v>1</v>
      </c>
      <c r="G51" s="9" t="s">
        <v>698</v>
      </c>
      <c r="H51" s="10" t="s">
        <v>683</v>
      </c>
    </row>
    <row r="52" spans="1:9" x14ac:dyDescent="0.2">
      <c r="A52" s="9" t="s">
        <v>725</v>
      </c>
      <c r="B52" s="9">
        <v>2700</v>
      </c>
      <c r="C52" s="23">
        <f t="shared" si="0"/>
        <v>2.7</v>
      </c>
      <c r="D52" s="9" t="s">
        <v>6</v>
      </c>
      <c r="E52" s="9">
        <v>-6.7</v>
      </c>
      <c r="F52" s="9">
        <v>3</v>
      </c>
      <c r="G52" s="9" t="s">
        <v>698</v>
      </c>
      <c r="H52" s="10" t="s">
        <v>683</v>
      </c>
    </row>
    <row r="53" spans="1:9" x14ac:dyDescent="0.2">
      <c r="A53" s="9" t="s">
        <v>725</v>
      </c>
      <c r="B53" s="9">
        <v>2700</v>
      </c>
      <c r="C53" s="23">
        <f t="shared" si="0"/>
        <v>2.7</v>
      </c>
      <c r="D53" s="9" t="s">
        <v>681</v>
      </c>
      <c r="E53" s="9">
        <v>-0.04</v>
      </c>
      <c r="F53" s="9">
        <v>13</v>
      </c>
      <c r="G53" s="9" t="s">
        <v>726</v>
      </c>
      <c r="H53" s="10" t="s">
        <v>683</v>
      </c>
    </row>
    <row r="54" spans="1:9" x14ac:dyDescent="0.2">
      <c r="A54" s="9" t="s">
        <v>727</v>
      </c>
      <c r="B54" s="9">
        <v>2700</v>
      </c>
      <c r="C54" s="23">
        <f t="shared" si="0"/>
        <v>2.7</v>
      </c>
      <c r="D54" s="9" t="s">
        <v>6</v>
      </c>
      <c r="E54" s="9">
        <v>-1.6</v>
      </c>
      <c r="F54" s="9">
        <v>1</v>
      </c>
      <c r="G54" s="9" t="s">
        <v>721</v>
      </c>
      <c r="H54" s="10" t="s">
        <v>683</v>
      </c>
    </row>
    <row r="55" spans="1:9" x14ac:dyDescent="0.2">
      <c r="A55" s="9" t="s">
        <v>728</v>
      </c>
      <c r="B55" s="9">
        <v>2675</v>
      </c>
      <c r="C55" s="23">
        <f t="shared" si="0"/>
        <v>2.6749999999999998</v>
      </c>
      <c r="D55" s="9" t="s">
        <v>681</v>
      </c>
      <c r="E55" s="9">
        <v>-0.2</v>
      </c>
      <c r="F55" s="9">
        <v>3</v>
      </c>
      <c r="G55" s="9" t="s">
        <v>689</v>
      </c>
      <c r="H55" s="10" t="s">
        <v>683</v>
      </c>
    </row>
    <row r="56" spans="1:9" x14ac:dyDescent="0.2">
      <c r="A56" s="9" t="s">
        <v>728</v>
      </c>
      <c r="B56" s="9">
        <v>2675</v>
      </c>
      <c r="C56" s="23">
        <f t="shared" si="0"/>
        <v>2.6749999999999998</v>
      </c>
      <c r="D56" s="9" t="s">
        <v>681</v>
      </c>
      <c r="E56" s="9">
        <v>-1.0900000000000001</v>
      </c>
      <c r="F56" s="9">
        <v>17</v>
      </c>
      <c r="G56" s="9" t="s">
        <v>695</v>
      </c>
      <c r="H56" s="10" t="s">
        <v>683</v>
      </c>
    </row>
    <row r="57" spans="1:9" x14ac:dyDescent="0.2">
      <c r="A57" s="9" t="s">
        <v>728</v>
      </c>
      <c r="B57" s="9">
        <v>2675</v>
      </c>
      <c r="C57" s="23">
        <f t="shared" si="0"/>
        <v>2.6749999999999998</v>
      </c>
      <c r="D57" s="9" t="s">
        <v>696</v>
      </c>
      <c r="E57" s="9">
        <v>-3.86</v>
      </c>
      <c r="F57" s="9">
        <v>31</v>
      </c>
      <c r="G57" s="9" t="s">
        <v>695</v>
      </c>
      <c r="H57" s="10" t="s">
        <v>683</v>
      </c>
    </row>
    <row r="58" spans="1:9" x14ac:dyDescent="0.2">
      <c r="A58" s="9" t="s">
        <v>728</v>
      </c>
      <c r="B58" s="9">
        <v>2675</v>
      </c>
      <c r="C58" s="23">
        <f t="shared" si="0"/>
        <v>2.6749999999999998</v>
      </c>
      <c r="D58" s="9" t="s">
        <v>685</v>
      </c>
      <c r="E58" s="9">
        <v>-4.79</v>
      </c>
      <c r="F58" s="9">
        <v>18</v>
      </c>
      <c r="G58" s="9" t="s">
        <v>695</v>
      </c>
      <c r="H58" s="10" t="s">
        <v>683</v>
      </c>
    </row>
    <row r="59" spans="1:9" x14ac:dyDescent="0.2">
      <c r="A59" s="9" t="s">
        <v>729</v>
      </c>
      <c r="B59" s="9">
        <v>2675</v>
      </c>
      <c r="C59" s="23">
        <f t="shared" si="0"/>
        <v>2.6749999999999998</v>
      </c>
      <c r="D59" s="9" t="s">
        <v>681</v>
      </c>
      <c r="E59" s="9">
        <v>-2.1</v>
      </c>
      <c r="F59" s="9">
        <v>12</v>
      </c>
      <c r="G59" s="9" t="s">
        <v>710</v>
      </c>
      <c r="H59" s="10" t="s">
        <v>683</v>
      </c>
    </row>
    <row r="60" spans="1:9" x14ac:dyDescent="0.2">
      <c r="A60" s="9" t="s">
        <v>730</v>
      </c>
      <c r="B60" s="9">
        <v>2675</v>
      </c>
      <c r="C60" s="23">
        <f t="shared" si="0"/>
        <v>2.6749999999999998</v>
      </c>
      <c r="D60" s="9" t="s">
        <v>681</v>
      </c>
      <c r="E60" s="9">
        <v>-6.77</v>
      </c>
      <c r="F60" s="9">
        <v>6</v>
      </c>
      <c r="G60" s="9" t="s">
        <v>689</v>
      </c>
      <c r="H60" s="10" t="s">
        <v>683</v>
      </c>
    </row>
    <row r="61" spans="1:9" x14ac:dyDescent="0.2">
      <c r="A61" s="9" t="s">
        <v>730</v>
      </c>
      <c r="B61" s="9">
        <v>2675</v>
      </c>
      <c r="C61" s="23">
        <f t="shared" si="0"/>
        <v>2.6749999999999998</v>
      </c>
      <c r="D61" s="9" t="s">
        <v>696</v>
      </c>
      <c r="E61" s="9">
        <v>-0.93</v>
      </c>
      <c r="F61" s="9">
        <v>3</v>
      </c>
      <c r="G61" s="9" t="s">
        <v>689</v>
      </c>
      <c r="H61" s="10" t="s">
        <v>683</v>
      </c>
    </row>
    <row r="62" spans="1:9" x14ac:dyDescent="0.2">
      <c r="A62" s="9" t="s">
        <v>731</v>
      </c>
      <c r="B62" s="9">
        <v>2660.0000000000009</v>
      </c>
      <c r="C62" s="23">
        <f t="shared" si="0"/>
        <v>2.660000000000001</v>
      </c>
      <c r="D62" s="9" t="s">
        <v>685</v>
      </c>
      <c r="E62" s="9">
        <v>-0.55904269265517237</v>
      </c>
      <c r="F62" s="9">
        <v>29</v>
      </c>
      <c r="G62" s="9" t="s">
        <v>732</v>
      </c>
      <c r="H62" s="10" t="s">
        <v>687</v>
      </c>
      <c r="I62" s="9" t="s">
        <v>733</v>
      </c>
    </row>
    <row r="63" spans="1:9" x14ac:dyDescent="0.2">
      <c r="A63" s="9" t="s">
        <v>734</v>
      </c>
      <c r="B63" s="9">
        <v>2650</v>
      </c>
      <c r="C63" s="23">
        <f t="shared" si="0"/>
        <v>2.65</v>
      </c>
      <c r="D63" s="9" t="s">
        <v>681</v>
      </c>
      <c r="E63" s="9">
        <v>0.35</v>
      </c>
      <c r="F63" s="9">
        <v>15</v>
      </c>
      <c r="G63" s="9" t="s">
        <v>689</v>
      </c>
      <c r="H63" s="10" t="s">
        <v>683</v>
      </c>
    </row>
    <row r="64" spans="1:9" x14ac:dyDescent="0.2">
      <c r="A64" s="9" t="s">
        <v>734</v>
      </c>
      <c r="B64" s="9">
        <v>2650</v>
      </c>
      <c r="C64" s="23">
        <f t="shared" si="0"/>
        <v>2.65</v>
      </c>
      <c r="D64" s="9" t="s">
        <v>694</v>
      </c>
      <c r="E64" s="9">
        <v>2.5</v>
      </c>
      <c r="F64" s="9">
        <v>1</v>
      </c>
      <c r="G64" s="9" t="s">
        <v>689</v>
      </c>
      <c r="H64" s="10" t="s">
        <v>683</v>
      </c>
    </row>
    <row r="65" spans="1:14" x14ac:dyDescent="0.2">
      <c r="A65" s="9" t="s">
        <v>734</v>
      </c>
      <c r="B65" s="9">
        <v>2650</v>
      </c>
      <c r="C65" s="23">
        <f t="shared" si="0"/>
        <v>2.65</v>
      </c>
      <c r="D65" s="9" t="s">
        <v>6</v>
      </c>
      <c r="E65" s="9">
        <v>0.2</v>
      </c>
      <c r="F65" s="9">
        <v>5</v>
      </c>
      <c r="G65" s="9" t="s">
        <v>698</v>
      </c>
      <c r="H65" s="10" t="s">
        <v>683</v>
      </c>
    </row>
    <row r="66" spans="1:14" x14ac:dyDescent="0.2">
      <c r="A66" s="9" t="s">
        <v>734</v>
      </c>
      <c r="B66" s="9">
        <v>2650</v>
      </c>
      <c r="C66" s="23">
        <f t="shared" si="0"/>
        <v>2.65</v>
      </c>
      <c r="D66" s="9" t="s">
        <v>685</v>
      </c>
      <c r="E66" s="9">
        <v>-0.4</v>
      </c>
      <c r="F66" s="9">
        <v>30</v>
      </c>
      <c r="G66" s="9" t="s">
        <v>690</v>
      </c>
      <c r="H66" s="10" t="s">
        <v>683</v>
      </c>
    </row>
    <row r="67" spans="1:14" x14ac:dyDescent="0.2">
      <c r="A67" s="9" t="s">
        <v>734</v>
      </c>
      <c r="B67" s="9">
        <v>2650</v>
      </c>
      <c r="C67" s="23">
        <f t="shared" si="0"/>
        <v>2.65</v>
      </c>
      <c r="D67" s="9" t="s">
        <v>681</v>
      </c>
      <c r="E67" s="9">
        <v>0.4</v>
      </c>
      <c r="F67" s="9">
        <v>1</v>
      </c>
      <c r="G67" s="9" t="s">
        <v>735</v>
      </c>
      <c r="H67" s="10" t="s">
        <v>683</v>
      </c>
    </row>
    <row r="68" spans="1:14" x14ac:dyDescent="0.2">
      <c r="A68" s="9" t="s">
        <v>734</v>
      </c>
      <c r="B68" s="9">
        <v>2650</v>
      </c>
      <c r="C68" s="23">
        <f t="shared" ref="C68:C104" si="1">B68/1000</f>
        <v>2.65</v>
      </c>
      <c r="D68" s="9" t="s">
        <v>685</v>
      </c>
      <c r="E68" s="9">
        <v>-0.2</v>
      </c>
      <c r="F68" s="9">
        <v>9</v>
      </c>
      <c r="G68" s="9" t="s">
        <v>703</v>
      </c>
      <c r="H68" s="10" t="s">
        <v>683</v>
      </c>
    </row>
    <row r="69" spans="1:14" x14ac:dyDescent="0.2">
      <c r="A69" s="9" t="s">
        <v>736</v>
      </c>
      <c r="B69" s="9">
        <v>2650</v>
      </c>
      <c r="C69" s="23">
        <f t="shared" si="1"/>
        <v>2.65</v>
      </c>
      <c r="D69" s="9" t="s">
        <v>681</v>
      </c>
      <c r="E69" s="9">
        <v>1.3</v>
      </c>
      <c r="F69" s="9">
        <v>2</v>
      </c>
      <c r="G69" s="9" t="s">
        <v>721</v>
      </c>
      <c r="H69" s="10" t="s">
        <v>683</v>
      </c>
    </row>
    <row r="70" spans="1:14" x14ac:dyDescent="0.2">
      <c r="A70" s="9" t="s">
        <v>737</v>
      </c>
      <c r="B70" s="9">
        <v>2650</v>
      </c>
      <c r="C70" s="23">
        <f t="shared" si="1"/>
        <v>2.65</v>
      </c>
      <c r="D70" s="9" t="s">
        <v>681</v>
      </c>
      <c r="E70" s="9">
        <v>-3.86</v>
      </c>
      <c r="F70" s="9">
        <v>7</v>
      </c>
      <c r="G70" s="9" t="s">
        <v>710</v>
      </c>
      <c r="H70" s="10" t="s">
        <v>683</v>
      </c>
    </row>
    <row r="71" spans="1:14" x14ac:dyDescent="0.2">
      <c r="A71" s="9" t="s">
        <v>738</v>
      </c>
      <c r="B71" s="9">
        <v>2649.4078947368407</v>
      </c>
      <c r="C71" s="23">
        <f t="shared" si="1"/>
        <v>2.6494078947368407</v>
      </c>
      <c r="D71" s="9" t="s">
        <v>685</v>
      </c>
      <c r="E71" s="9">
        <v>-0.93887500000000002</v>
      </c>
      <c r="F71" s="9">
        <v>8</v>
      </c>
      <c r="G71" s="9" t="s">
        <v>732</v>
      </c>
      <c r="H71" s="10" t="s">
        <v>687</v>
      </c>
      <c r="I71" s="9" t="s">
        <v>733</v>
      </c>
      <c r="K71" s="13"/>
      <c r="L71" s="13"/>
      <c r="M71" s="13"/>
      <c r="N71" s="13"/>
    </row>
    <row r="72" spans="1:14" x14ac:dyDescent="0.2">
      <c r="A72" s="9" t="s">
        <v>739</v>
      </c>
      <c r="B72" s="9">
        <v>2630</v>
      </c>
      <c r="C72" s="23">
        <f t="shared" si="1"/>
        <v>2.63</v>
      </c>
      <c r="D72" s="9" t="s">
        <v>670</v>
      </c>
      <c r="E72" s="9">
        <v>-0.2846153846153846</v>
      </c>
      <c r="F72" s="9">
        <v>13</v>
      </c>
      <c r="G72" s="9" t="s">
        <v>740</v>
      </c>
      <c r="H72" s="10" t="s">
        <v>687</v>
      </c>
    </row>
    <row r="73" spans="1:14" x14ac:dyDescent="0.2">
      <c r="A73" s="9" t="s">
        <v>741</v>
      </c>
      <c r="B73" s="9">
        <v>2625</v>
      </c>
      <c r="C73" s="23">
        <f t="shared" si="1"/>
        <v>2.625</v>
      </c>
      <c r="D73" s="9" t="s">
        <v>685</v>
      </c>
      <c r="E73" s="9">
        <v>2.2999999999999998</v>
      </c>
      <c r="F73" s="9">
        <v>2</v>
      </c>
      <c r="G73" s="9" t="s">
        <v>690</v>
      </c>
      <c r="H73" s="10" t="s">
        <v>683</v>
      </c>
    </row>
    <row r="74" spans="1:14" x14ac:dyDescent="0.2">
      <c r="A74" s="9" t="s">
        <v>742</v>
      </c>
      <c r="B74" s="9">
        <v>2622.4999999999977</v>
      </c>
      <c r="C74" s="23">
        <f t="shared" si="1"/>
        <v>2.6224999999999978</v>
      </c>
      <c r="D74" s="9" t="s">
        <v>685</v>
      </c>
      <c r="E74" s="9">
        <v>1.5446886615384608E-2</v>
      </c>
      <c r="F74" s="9">
        <v>26</v>
      </c>
      <c r="G74" s="9" t="s">
        <v>732</v>
      </c>
      <c r="H74" s="10" t="s">
        <v>687</v>
      </c>
      <c r="I74" s="9" t="s">
        <v>733</v>
      </c>
    </row>
    <row r="75" spans="1:14" x14ac:dyDescent="0.2">
      <c r="A75" s="9" t="s">
        <v>743</v>
      </c>
      <c r="B75" s="9">
        <v>2600</v>
      </c>
      <c r="C75" s="23">
        <f t="shared" si="1"/>
        <v>2.6</v>
      </c>
      <c r="D75" s="9" t="s">
        <v>681</v>
      </c>
      <c r="E75" s="9">
        <v>-0.11</v>
      </c>
      <c r="F75" s="9">
        <v>120</v>
      </c>
      <c r="G75" s="9" t="s">
        <v>726</v>
      </c>
      <c r="H75" s="10" t="s">
        <v>683</v>
      </c>
    </row>
    <row r="76" spans="1:14" x14ac:dyDescent="0.2">
      <c r="A76" s="9" t="s">
        <v>744</v>
      </c>
      <c r="B76" s="9">
        <v>2592.8333333333389</v>
      </c>
      <c r="C76" s="23">
        <f t="shared" si="1"/>
        <v>2.5928333333333389</v>
      </c>
      <c r="D76" s="9" t="s">
        <v>685</v>
      </c>
      <c r="E76" s="9">
        <v>-0.4513919911590909</v>
      </c>
      <c r="F76" s="9">
        <v>44</v>
      </c>
      <c r="G76" s="9" t="s">
        <v>732</v>
      </c>
      <c r="H76" s="10" t="s">
        <v>687</v>
      </c>
      <c r="I76" s="9" t="s">
        <v>733</v>
      </c>
    </row>
    <row r="77" spans="1:14" x14ac:dyDescent="0.2">
      <c r="A77" s="9" t="s">
        <v>739</v>
      </c>
      <c r="B77" s="9">
        <v>2575</v>
      </c>
      <c r="C77" s="23">
        <f t="shared" si="1"/>
        <v>2.5750000000000002</v>
      </c>
      <c r="D77" s="9" t="s">
        <v>681</v>
      </c>
      <c r="E77" s="9">
        <v>-3.6</v>
      </c>
      <c r="F77" s="9">
        <v>1</v>
      </c>
      <c r="G77" s="9" t="s">
        <v>710</v>
      </c>
      <c r="H77" s="10" t="s">
        <v>683</v>
      </c>
    </row>
    <row r="78" spans="1:14" x14ac:dyDescent="0.2">
      <c r="A78" s="9" t="s">
        <v>739</v>
      </c>
      <c r="B78" s="9">
        <v>2575</v>
      </c>
      <c r="C78" s="23">
        <f t="shared" si="1"/>
        <v>2.5750000000000002</v>
      </c>
      <c r="D78" s="9" t="s">
        <v>696</v>
      </c>
      <c r="E78" s="9">
        <v>0.17</v>
      </c>
      <c r="F78" s="9">
        <v>30</v>
      </c>
      <c r="G78" s="9" t="s">
        <v>710</v>
      </c>
      <c r="H78" s="10" t="s">
        <v>683</v>
      </c>
    </row>
    <row r="79" spans="1:14" x14ac:dyDescent="0.2">
      <c r="A79" s="9" t="s">
        <v>739</v>
      </c>
      <c r="B79" s="9">
        <v>2575</v>
      </c>
      <c r="C79" s="23">
        <f t="shared" si="1"/>
        <v>2.5750000000000002</v>
      </c>
      <c r="D79" s="9" t="s">
        <v>685</v>
      </c>
      <c r="E79" s="9">
        <v>0.2</v>
      </c>
      <c r="F79" s="9">
        <v>1</v>
      </c>
      <c r="G79" s="9" t="s">
        <v>698</v>
      </c>
      <c r="H79" s="10" t="s">
        <v>683</v>
      </c>
    </row>
    <row r="80" spans="1:14" x14ac:dyDescent="0.2">
      <c r="A80" s="9" t="s">
        <v>739</v>
      </c>
      <c r="B80" s="9">
        <v>2575</v>
      </c>
      <c r="C80" s="23">
        <f t="shared" si="1"/>
        <v>2.5750000000000002</v>
      </c>
      <c r="D80" s="9" t="s">
        <v>685</v>
      </c>
      <c r="E80" s="9">
        <v>0.7</v>
      </c>
      <c r="F80" s="9">
        <v>62</v>
      </c>
      <c r="G80" s="9" t="s">
        <v>745</v>
      </c>
      <c r="H80" s="10" t="s">
        <v>687</v>
      </c>
    </row>
    <row r="81" spans="1:9" x14ac:dyDescent="0.2">
      <c r="A81" s="9" t="s">
        <v>739</v>
      </c>
      <c r="B81" s="9">
        <v>2575</v>
      </c>
      <c r="C81" s="23">
        <f t="shared" si="1"/>
        <v>2.5750000000000002</v>
      </c>
      <c r="D81" s="9" t="s">
        <v>685</v>
      </c>
      <c r="E81" s="9">
        <v>0.1</v>
      </c>
      <c r="F81" s="9">
        <v>20</v>
      </c>
      <c r="G81" s="9" t="s">
        <v>745</v>
      </c>
      <c r="H81" s="10" t="s">
        <v>687</v>
      </c>
    </row>
    <row r="82" spans="1:9" x14ac:dyDescent="0.2">
      <c r="A82" s="9" t="s">
        <v>746</v>
      </c>
      <c r="B82" s="9">
        <v>2574.7147507440495</v>
      </c>
      <c r="C82" s="23">
        <f t="shared" si="1"/>
        <v>2.5747147507440493</v>
      </c>
      <c r="D82" s="9" t="s">
        <v>685</v>
      </c>
      <c r="E82" s="9">
        <v>-0.29801116064062499</v>
      </c>
      <c r="F82" s="9">
        <v>64</v>
      </c>
      <c r="G82" s="9" t="s">
        <v>732</v>
      </c>
      <c r="H82" s="10" t="s">
        <v>687</v>
      </c>
      <c r="I82" s="9" t="s">
        <v>733</v>
      </c>
    </row>
    <row r="83" spans="1:9" x14ac:dyDescent="0.2">
      <c r="A83" s="9" t="s">
        <v>747</v>
      </c>
      <c r="B83" s="9">
        <v>2565</v>
      </c>
      <c r="C83" s="23">
        <f t="shared" si="1"/>
        <v>2.5649999999999999</v>
      </c>
      <c r="D83" s="9" t="s">
        <v>670</v>
      </c>
      <c r="E83" s="9">
        <v>-0.57499999999999996</v>
      </c>
      <c r="F83" s="9">
        <v>4</v>
      </c>
      <c r="G83" s="9" t="s">
        <v>740</v>
      </c>
      <c r="H83" s="10" t="s">
        <v>687</v>
      </c>
    </row>
    <row r="84" spans="1:9" x14ac:dyDescent="0.2">
      <c r="A84" s="9" t="s">
        <v>748</v>
      </c>
      <c r="B84" s="9">
        <v>2552.5016534391534</v>
      </c>
      <c r="C84" s="23">
        <f t="shared" si="1"/>
        <v>2.5525016534391534</v>
      </c>
      <c r="D84" s="9" t="s">
        <v>685</v>
      </c>
      <c r="E84" s="9">
        <v>-0.81496596116666686</v>
      </c>
      <c r="F84" s="9">
        <v>54</v>
      </c>
      <c r="G84" s="9" t="s">
        <v>732</v>
      </c>
      <c r="H84" s="10" t="s">
        <v>687</v>
      </c>
      <c r="I84" s="9" t="s">
        <v>733</v>
      </c>
    </row>
    <row r="85" spans="1:9" x14ac:dyDescent="0.2">
      <c r="A85" s="9" t="s">
        <v>749</v>
      </c>
      <c r="B85" s="9">
        <v>2550</v>
      </c>
      <c r="C85" s="23">
        <f t="shared" si="1"/>
        <v>2.5499999999999998</v>
      </c>
      <c r="D85" s="9" t="s">
        <v>685</v>
      </c>
      <c r="E85" s="9">
        <v>0.8</v>
      </c>
      <c r="F85" s="9">
        <v>13</v>
      </c>
      <c r="G85" s="9" t="s">
        <v>698</v>
      </c>
      <c r="H85" s="10" t="s">
        <v>683</v>
      </c>
    </row>
    <row r="86" spans="1:9" x14ac:dyDescent="0.2">
      <c r="A86" s="9" t="s">
        <v>750</v>
      </c>
      <c r="B86" s="9">
        <v>2550</v>
      </c>
      <c r="C86" s="23">
        <f t="shared" si="1"/>
        <v>2.5499999999999998</v>
      </c>
      <c r="D86" s="9" t="s">
        <v>696</v>
      </c>
      <c r="E86" s="9">
        <v>-1.4</v>
      </c>
      <c r="F86" s="9">
        <v>1</v>
      </c>
      <c r="G86" s="9" t="s">
        <v>698</v>
      </c>
      <c r="H86" s="10" t="s">
        <v>683</v>
      </c>
    </row>
    <row r="87" spans="1:9" x14ac:dyDescent="0.2">
      <c r="A87" s="9" t="s">
        <v>750</v>
      </c>
      <c r="B87" s="9">
        <v>2550</v>
      </c>
      <c r="C87" s="23">
        <f t="shared" si="1"/>
        <v>2.5499999999999998</v>
      </c>
      <c r="D87" s="9" t="s">
        <v>685</v>
      </c>
      <c r="E87" s="9">
        <v>1.9</v>
      </c>
      <c r="F87" s="9">
        <v>1</v>
      </c>
      <c r="G87" s="9" t="s">
        <v>735</v>
      </c>
      <c r="H87" s="10" t="s">
        <v>683</v>
      </c>
    </row>
    <row r="88" spans="1:9" x14ac:dyDescent="0.2">
      <c r="A88" s="9" t="s">
        <v>750</v>
      </c>
      <c r="B88" s="9">
        <v>2550</v>
      </c>
      <c r="C88" s="23">
        <f t="shared" si="1"/>
        <v>2.5499999999999998</v>
      </c>
      <c r="D88" s="9" t="s">
        <v>685</v>
      </c>
      <c r="E88" s="9">
        <v>-0.5</v>
      </c>
      <c r="F88" s="9">
        <v>13</v>
      </c>
      <c r="G88" s="9" t="s">
        <v>703</v>
      </c>
      <c r="H88" s="10" t="s">
        <v>683</v>
      </c>
    </row>
    <row r="89" spans="1:9" x14ac:dyDescent="0.2">
      <c r="A89" s="9" t="s">
        <v>751</v>
      </c>
      <c r="B89" s="9">
        <v>2550</v>
      </c>
      <c r="C89" s="23">
        <f t="shared" si="1"/>
        <v>2.5499999999999998</v>
      </c>
      <c r="D89" s="9" t="s">
        <v>681</v>
      </c>
      <c r="E89" s="9">
        <v>-1.08</v>
      </c>
      <c r="F89" s="9">
        <v>12</v>
      </c>
      <c r="G89" s="9" t="s">
        <v>690</v>
      </c>
      <c r="H89" s="10" t="s">
        <v>683</v>
      </c>
    </row>
    <row r="90" spans="1:9" x14ac:dyDescent="0.2">
      <c r="A90" s="9" t="s">
        <v>751</v>
      </c>
      <c r="B90" s="9">
        <v>2550</v>
      </c>
      <c r="C90" s="23">
        <f t="shared" si="1"/>
        <v>2.5499999999999998</v>
      </c>
      <c r="D90" s="9" t="s">
        <v>685</v>
      </c>
      <c r="E90" s="9">
        <v>-0.89</v>
      </c>
      <c r="F90" s="9">
        <v>63</v>
      </c>
      <c r="G90" s="9" t="s">
        <v>690</v>
      </c>
      <c r="H90" s="10" t="s">
        <v>683</v>
      </c>
    </row>
    <row r="91" spans="1:9" x14ac:dyDescent="0.2">
      <c r="A91" s="9" t="s">
        <v>747</v>
      </c>
      <c r="B91" s="9">
        <v>2550</v>
      </c>
      <c r="C91" s="23">
        <f t="shared" si="1"/>
        <v>2.5499999999999998</v>
      </c>
      <c r="D91" s="9" t="s">
        <v>696</v>
      </c>
      <c r="E91" s="9">
        <v>0.41</v>
      </c>
      <c r="F91" s="9">
        <v>41</v>
      </c>
      <c r="G91" s="9" t="s">
        <v>710</v>
      </c>
      <c r="H91" s="10" t="s">
        <v>683</v>
      </c>
    </row>
    <row r="92" spans="1:9" x14ac:dyDescent="0.2">
      <c r="A92" s="9" t="s">
        <v>747</v>
      </c>
      <c r="B92" s="9">
        <v>2550</v>
      </c>
      <c r="C92" s="23">
        <f t="shared" si="1"/>
        <v>2.5499999999999998</v>
      </c>
      <c r="D92" s="9" t="s">
        <v>685</v>
      </c>
      <c r="E92" s="9">
        <v>-0.1</v>
      </c>
      <c r="F92" s="9">
        <v>3</v>
      </c>
      <c r="G92" s="9" t="s">
        <v>721</v>
      </c>
      <c r="H92" s="10" t="s">
        <v>683</v>
      </c>
    </row>
    <row r="93" spans="1:9" x14ac:dyDescent="0.2">
      <c r="A93" s="9" t="s">
        <v>747</v>
      </c>
      <c r="B93" s="9">
        <v>2550</v>
      </c>
      <c r="C93" s="23">
        <f t="shared" si="1"/>
        <v>2.5499999999999998</v>
      </c>
      <c r="D93" s="9" t="s">
        <v>696</v>
      </c>
      <c r="E93" s="9">
        <v>0.2</v>
      </c>
      <c r="F93" s="9">
        <v>4</v>
      </c>
      <c r="G93" s="9" t="s">
        <v>698</v>
      </c>
      <c r="H93" s="10" t="s">
        <v>683</v>
      </c>
    </row>
    <row r="94" spans="1:9" x14ac:dyDescent="0.2">
      <c r="A94" s="9" t="s">
        <v>747</v>
      </c>
      <c r="B94" s="9">
        <v>2550</v>
      </c>
      <c r="C94" s="23">
        <f t="shared" si="1"/>
        <v>2.5499999999999998</v>
      </c>
      <c r="D94" s="9" t="s">
        <v>685</v>
      </c>
      <c r="E94" s="9">
        <v>0</v>
      </c>
      <c r="F94" s="9">
        <v>55</v>
      </c>
      <c r="G94" s="9" t="s">
        <v>745</v>
      </c>
      <c r="H94" s="10" t="s">
        <v>687</v>
      </c>
    </row>
    <row r="95" spans="1:9" x14ac:dyDescent="0.2">
      <c r="A95" s="9" t="s">
        <v>747</v>
      </c>
      <c r="B95" s="9">
        <v>2550</v>
      </c>
      <c r="C95" s="23">
        <f t="shared" si="1"/>
        <v>2.5499999999999998</v>
      </c>
      <c r="D95" s="9" t="s">
        <v>685</v>
      </c>
      <c r="E95" s="9">
        <v>0.2</v>
      </c>
      <c r="F95" s="9">
        <v>28</v>
      </c>
      <c r="G95" s="9" t="s">
        <v>745</v>
      </c>
      <c r="H95" s="10" t="s">
        <v>687</v>
      </c>
    </row>
    <row r="96" spans="1:9" x14ac:dyDescent="0.2">
      <c r="A96" s="9" t="s">
        <v>747</v>
      </c>
      <c r="B96" s="9">
        <v>2550</v>
      </c>
      <c r="C96" s="23">
        <f t="shared" si="1"/>
        <v>2.5499999999999998</v>
      </c>
      <c r="D96" s="9" t="s">
        <v>685</v>
      </c>
      <c r="E96" s="9">
        <v>0</v>
      </c>
      <c r="F96" s="9">
        <v>53</v>
      </c>
      <c r="G96" s="9" t="s">
        <v>745</v>
      </c>
      <c r="H96" s="10" t="s">
        <v>687</v>
      </c>
    </row>
    <row r="97" spans="1:11" x14ac:dyDescent="0.2">
      <c r="A97" s="9" t="s">
        <v>747</v>
      </c>
      <c r="B97" s="9">
        <v>2550</v>
      </c>
      <c r="C97" s="23">
        <f t="shared" si="1"/>
        <v>2.5499999999999998</v>
      </c>
      <c r="D97" s="9" t="s">
        <v>681</v>
      </c>
      <c r="E97" s="9">
        <v>-2.46</v>
      </c>
      <c r="F97" s="9">
        <v>16</v>
      </c>
      <c r="G97" s="9" t="s">
        <v>752</v>
      </c>
      <c r="H97" s="10" t="s">
        <v>683</v>
      </c>
    </row>
    <row r="98" spans="1:11" x14ac:dyDescent="0.2">
      <c r="A98" s="9" t="s">
        <v>747</v>
      </c>
      <c r="B98" s="9">
        <v>2550</v>
      </c>
      <c r="C98" s="23">
        <f t="shared" si="1"/>
        <v>2.5499999999999998</v>
      </c>
      <c r="D98" s="9" t="s">
        <v>696</v>
      </c>
      <c r="E98" s="9">
        <v>-1.72</v>
      </c>
      <c r="F98" s="9">
        <v>5</v>
      </c>
      <c r="G98" s="9" t="s">
        <v>752</v>
      </c>
      <c r="H98" s="10" t="s">
        <v>683</v>
      </c>
    </row>
    <row r="99" spans="1:11" x14ac:dyDescent="0.2">
      <c r="A99" s="9" t="s">
        <v>747</v>
      </c>
      <c r="B99" s="9">
        <v>2550</v>
      </c>
      <c r="C99" s="23">
        <f t="shared" si="1"/>
        <v>2.5499999999999998</v>
      </c>
      <c r="D99" s="9" t="s">
        <v>696</v>
      </c>
      <c r="E99" s="9">
        <v>0.5</v>
      </c>
      <c r="F99" s="9">
        <v>3</v>
      </c>
      <c r="G99" s="9" t="s">
        <v>753</v>
      </c>
      <c r="H99" s="10" t="s">
        <v>683</v>
      </c>
    </row>
    <row r="100" spans="1:11" x14ac:dyDescent="0.2">
      <c r="A100" s="9" t="s">
        <v>754</v>
      </c>
      <c r="B100" s="9">
        <v>2525</v>
      </c>
      <c r="C100" s="23">
        <f t="shared" si="1"/>
        <v>2.5249999999999999</v>
      </c>
      <c r="D100" s="9" t="s">
        <v>681</v>
      </c>
      <c r="E100" s="9">
        <v>-2.2000000000000002</v>
      </c>
      <c r="F100" s="9">
        <v>1</v>
      </c>
      <c r="G100" s="9" t="s">
        <v>755</v>
      </c>
      <c r="H100" s="10" t="s">
        <v>683</v>
      </c>
    </row>
    <row r="101" spans="1:11" x14ac:dyDescent="0.2">
      <c r="A101" s="9" t="s">
        <v>754</v>
      </c>
      <c r="B101" s="9">
        <v>2525</v>
      </c>
      <c r="C101" s="23">
        <f t="shared" si="1"/>
        <v>2.5249999999999999</v>
      </c>
      <c r="D101" s="9" t="s">
        <v>696</v>
      </c>
      <c r="E101" s="9">
        <v>-0.34</v>
      </c>
      <c r="F101" s="9">
        <v>87</v>
      </c>
      <c r="G101" s="9" t="s">
        <v>755</v>
      </c>
      <c r="H101" s="10" t="s">
        <v>683</v>
      </c>
    </row>
    <row r="102" spans="1:11" x14ac:dyDescent="0.2">
      <c r="A102" s="9" t="s">
        <v>754</v>
      </c>
      <c r="B102" s="9">
        <v>2525</v>
      </c>
      <c r="C102" s="23">
        <f t="shared" si="1"/>
        <v>2.5249999999999999</v>
      </c>
      <c r="D102" s="9" t="s">
        <v>681</v>
      </c>
      <c r="E102" s="9">
        <v>-3.4</v>
      </c>
      <c r="F102" s="9">
        <v>1</v>
      </c>
      <c r="G102" s="9" t="s">
        <v>690</v>
      </c>
      <c r="H102" s="10" t="s">
        <v>683</v>
      </c>
    </row>
    <row r="103" spans="1:11" x14ac:dyDescent="0.2">
      <c r="A103" s="9" t="s">
        <v>756</v>
      </c>
      <c r="B103" s="9">
        <v>2500</v>
      </c>
      <c r="C103" s="23">
        <f t="shared" si="1"/>
        <v>2.5</v>
      </c>
      <c r="D103" s="9" t="s">
        <v>681</v>
      </c>
      <c r="E103" s="9">
        <v>-0.15</v>
      </c>
      <c r="F103" s="9">
        <v>14</v>
      </c>
      <c r="G103" s="9" t="s">
        <v>707</v>
      </c>
      <c r="H103" s="10" t="s">
        <v>683</v>
      </c>
    </row>
    <row r="104" spans="1:11" x14ac:dyDescent="0.2">
      <c r="A104" s="9" t="s">
        <v>464</v>
      </c>
      <c r="B104" s="9">
        <v>2500</v>
      </c>
      <c r="C104" s="23">
        <f t="shared" si="1"/>
        <v>2.5</v>
      </c>
      <c r="D104" s="9" t="s">
        <v>685</v>
      </c>
      <c r="E104" s="9">
        <v>-6.35</v>
      </c>
      <c r="F104" s="9">
        <v>67</v>
      </c>
      <c r="G104" s="9" t="s">
        <v>757</v>
      </c>
      <c r="H104" s="10" t="s">
        <v>687</v>
      </c>
      <c r="K104" s="6"/>
    </row>
    <row r="105" spans="1:11" ht="16" x14ac:dyDescent="0.2">
      <c r="A105" t="s">
        <v>884</v>
      </c>
      <c r="B105">
        <v>2475</v>
      </c>
      <c r="C105" s="9">
        <f>B105/1000</f>
        <v>2.4750000000000001</v>
      </c>
      <c r="D105" t="s">
        <v>696</v>
      </c>
      <c r="E105">
        <v>2.82</v>
      </c>
      <c r="F105">
        <v>5</v>
      </c>
      <c r="G105" s="24" t="s">
        <v>883</v>
      </c>
      <c r="H105" s="25" t="s">
        <v>683</v>
      </c>
    </row>
    <row r="106" spans="1:11" ht="16" x14ac:dyDescent="0.2">
      <c r="A106" t="s">
        <v>1278</v>
      </c>
      <c r="B106">
        <v>2450</v>
      </c>
      <c r="C106" s="9">
        <f t="shared" ref="C106:C169" si="2">B106/1000</f>
        <v>2.4500000000000002</v>
      </c>
      <c r="D106" t="s">
        <v>696</v>
      </c>
      <c r="E106">
        <v>1.88</v>
      </c>
      <c r="F106">
        <v>110</v>
      </c>
      <c r="G106" s="24" t="s">
        <v>1279</v>
      </c>
      <c r="H106" s="25" t="s">
        <v>683</v>
      </c>
    </row>
    <row r="107" spans="1:11" ht="16" x14ac:dyDescent="0.2">
      <c r="A107" t="s">
        <v>885</v>
      </c>
      <c r="B107">
        <v>2450</v>
      </c>
      <c r="C107" s="9">
        <f t="shared" si="2"/>
        <v>2.4500000000000002</v>
      </c>
      <c r="D107" t="s">
        <v>685</v>
      </c>
      <c r="E107">
        <v>6.43</v>
      </c>
      <c r="F107">
        <v>33</v>
      </c>
      <c r="G107" s="24" t="s">
        <v>1280</v>
      </c>
      <c r="H107" s="25" t="s">
        <v>683</v>
      </c>
    </row>
    <row r="108" spans="1:11" ht="16" x14ac:dyDescent="0.2">
      <c r="A108" t="s">
        <v>885</v>
      </c>
      <c r="B108">
        <v>2450</v>
      </c>
      <c r="C108" s="9">
        <f t="shared" si="2"/>
        <v>2.4500000000000002</v>
      </c>
      <c r="D108" t="s">
        <v>696</v>
      </c>
      <c r="E108">
        <v>4.58</v>
      </c>
      <c r="F108">
        <v>17</v>
      </c>
      <c r="G108" s="24" t="s">
        <v>883</v>
      </c>
      <c r="H108" s="25" t="s">
        <v>683</v>
      </c>
    </row>
    <row r="109" spans="1:11" ht="16" x14ac:dyDescent="0.2">
      <c r="A109" t="s">
        <v>885</v>
      </c>
      <c r="B109">
        <v>2450</v>
      </c>
      <c r="C109" s="9">
        <f t="shared" si="2"/>
        <v>2.4500000000000002</v>
      </c>
      <c r="D109" t="s">
        <v>681</v>
      </c>
      <c r="E109">
        <v>1.19</v>
      </c>
      <c r="F109">
        <v>14</v>
      </c>
      <c r="G109" s="24" t="s">
        <v>883</v>
      </c>
      <c r="H109" s="25" t="s">
        <v>683</v>
      </c>
    </row>
    <row r="110" spans="1:11" x14ac:dyDescent="0.2">
      <c r="A110" s="24" t="s">
        <v>1281</v>
      </c>
      <c r="B110" s="24">
        <v>2420</v>
      </c>
      <c r="C110" s="9">
        <f t="shared" si="2"/>
        <v>2.42</v>
      </c>
      <c r="D110" s="24" t="s">
        <v>685</v>
      </c>
      <c r="E110" s="24">
        <v>-0.71744186046511671</v>
      </c>
      <c r="F110" s="24">
        <v>86</v>
      </c>
      <c r="G110" s="24" t="s">
        <v>1282</v>
      </c>
      <c r="H110" s="25" t="s">
        <v>687</v>
      </c>
    </row>
    <row r="111" spans="1:11" x14ac:dyDescent="0.2">
      <c r="A111" s="24" t="s">
        <v>1283</v>
      </c>
      <c r="B111" s="24">
        <v>2416</v>
      </c>
      <c r="C111" s="9">
        <f t="shared" si="2"/>
        <v>2.4159999999999999</v>
      </c>
      <c r="D111" s="24" t="s">
        <v>128</v>
      </c>
      <c r="E111" s="24">
        <v>3.2795454545454548</v>
      </c>
      <c r="F111" s="24">
        <v>22</v>
      </c>
      <c r="G111" s="24" t="s">
        <v>1284</v>
      </c>
      <c r="H111" s="25" t="s">
        <v>687</v>
      </c>
    </row>
    <row r="112" spans="1:11" x14ac:dyDescent="0.2">
      <c r="A112" s="24" t="s">
        <v>1285</v>
      </c>
      <c r="B112" s="24">
        <v>2416</v>
      </c>
      <c r="C112" s="9">
        <f t="shared" si="2"/>
        <v>2.4159999999999999</v>
      </c>
      <c r="D112" s="24" t="s">
        <v>128</v>
      </c>
      <c r="E112" s="24">
        <v>-8.4666666666666668</v>
      </c>
      <c r="F112" s="24">
        <v>3</v>
      </c>
      <c r="G112" s="24" t="s">
        <v>1284</v>
      </c>
      <c r="H112" s="25" t="s">
        <v>687</v>
      </c>
    </row>
    <row r="113" spans="1:8" x14ac:dyDescent="0.2">
      <c r="A113" s="24" t="s">
        <v>1286</v>
      </c>
      <c r="B113" s="24">
        <v>2416</v>
      </c>
      <c r="C113" s="9">
        <f t="shared" si="2"/>
        <v>2.4159999999999999</v>
      </c>
      <c r="D113" s="24" t="s">
        <v>129</v>
      </c>
      <c r="E113" s="24">
        <v>-0.8</v>
      </c>
      <c r="F113" s="24">
        <v>1</v>
      </c>
      <c r="G113" s="24" t="s">
        <v>1284</v>
      </c>
      <c r="H113" s="25" t="s">
        <v>687</v>
      </c>
    </row>
    <row r="114" spans="1:8" ht="16" x14ac:dyDescent="0.2">
      <c r="A114" t="s">
        <v>1287</v>
      </c>
      <c r="B114">
        <v>2400</v>
      </c>
      <c r="C114" s="9">
        <f t="shared" si="2"/>
        <v>2.4</v>
      </c>
      <c r="D114" t="s">
        <v>681</v>
      </c>
      <c r="E114">
        <v>-9.3000000000000007</v>
      </c>
      <c r="F114">
        <v>2</v>
      </c>
      <c r="G114" s="24" t="s">
        <v>762</v>
      </c>
      <c r="H114" s="25" t="s">
        <v>683</v>
      </c>
    </row>
    <row r="115" spans="1:8" ht="16" x14ac:dyDescent="0.2">
      <c r="A115" t="s">
        <v>1287</v>
      </c>
      <c r="B115">
        <v>2400</v>
      </c>
      <c r="C115" s="9">
        <f t="shared" si="2"/>
        <v>2.4</v>
      </c>
      <c r="D115" t="s">
        <v>696</v>
      </c>
      <c r="E115">
        <v>-11.3</v>
      </c>
      <c r="F115">
        <v>1</v>
      </c>
      <c r="G115" s="24" t="s">
        <v>762</v>
      </c>
      <c r="H115" s="25" t="s">
        <v>683</v>
      </c>
    </row>
    <row r="116" spans="1:8" ht="16" x14ac:dyDescent="0.2">
      <c r="A116" t="s">
        <v>1288</v>
      </c>
      <c r="B116">
        <v>2400</v>
      </c>
      <c r="C116" s="9">
        <f t="shared" si="2"/>
        <v>2.4</v>
      </c>
      <c r="D116" t="s">
        <v>685</v>
      </c>
      <c r="E116">
        <v>-2.4</v>
      </c>
      <c r="F116">
        <v>23</v>
      </c>
      <c r="G116" s="24" t="s">
        <v>745</v>
      </c>
      <c r="H116" s="25" t="s">
        <v>687</v>
      </c>
    </row>
    <row r="117" spans="1:8" ht="16" x14ac:dyDescent="0.2">
      <c r="A117" t="s">
        <v>1289</v>
      </c>
      <c r="B117">
        <v>2400</v>
      </c>
      <c r="C117" s="9">
        <f t="shared" si="2"/>
        <v>2.4</v>
      </c>
      <c r="D117" t="s">
        <v>685</v>
      </c>
      <c r="E117">
        <v>-0.5</v>
      </c>
      <c r="F117">
        <v>2</v>
      </c>
      <c r="G117" s="24" t="s">
        <v>745</v>
      </c>
      <c r="H117" s="25" t="s">
        <v>687</v>
      </c>
    </row>
    <row r="118" spans="1:8" ht="16" x14ac:dyDescent="0.2">
      <c r="A118" t="s">
        <v>1290</v>
      </c>
      <c r="B118">
        <v>2400</v>
      </c>
      <c r="C118" s="9">
        <f t="shared" si="2"/>
        <v>2.4</v>
      </c>
      <c r="D118" t="s">
        <v>696</v>
      </c>
      <c r="E118">
        <v>0.57999999999999996</v>
      </c>
      <c r="F118">
        <v>10</v>
      </c>
      <c r="G118" s="24" t="s">
        <v>1291</v>
      </c>
      <c r="H118" s="25" t="s">
        <v>683</v>
      </c>
    </row>
    <row r="119" spans="1:8" x14ac:dyDescent="0.2">
      <c r="A119" s="24" t="s">
        <v>1292</v>
      </c>
      <c r="B119" s="24">
        <v>2350</v>
      </c>
      <c r="C119" s="9">
        <f t="shared" si="2"/>
        <v>2.35</v>
      </c>
      <c r="D119" s="24" t="s">
        <v>1293</v>
      </c>
      <c r="E119" s="24">
        <v>3.6271428571428572</v>
      </c>
      <c r="F119" s="24">
        <v>14</v>
      </c>
      <c r="G119" s="24" t="s">
        <v>1282</v>
      </c>
      <c r="H119" s="25" t="s">
        <v>687</v>
      </c>
    </row>
    <row r="120" spans="1:8" ht="16" x14ac:dyDescent="0.2">
      <c r="A120" t="s">
        <v>889</v>
      </c>
      <c r="B120">
        <v>2350</v>
      </c>
      <c r="C120" s="9">
        <f t="shared" si="2"/>
        <v>2.35</v>
      </c>
      <c r="D120" t="s">
        <v>685</v>
      </c>
      <c r="E120">
        <v>7.1</v>
      </c>
      <c r="F120">
        <v>14</v>
      </c>
      <c r="G120" s="24" t="s">
        <v>690</v>
      </c>
      <c r="H120" s="25" t="s">
        <v>683</v>
      </c>
    </row>
    <row r="121" spans="1:8" ht="16" x14ac:dyDescent="0.2">
      <c r="A121" t="s">
        <v>1294</v>
      </c>
      <c r="B121">
        <v>2350</v>
      </c>
      <c r="C121" s="9">
        <f t="shared" si="2"/>
        <v>2.35</v>
      </c>
      <c r="D121" t="s">
        <v>696</v>
      </c>
      <c r="E121">
        <v>8.5</v>
      </c>
      <c r="F121">
        <v>58</v>
      </c>
      <c r="G121" s="24" t="s">
        <v>1295</v>
      </c>
      <c r="H121" s="25" t="s">
        <v>683</v>
      </c>
    </row>
    <row r="122" spans="1:8" ht="16" x14ac:dyDescent="0.2">
      <c r="A122" t="s">
        <v>1296</v>
      </c>
      <c r="B122">
        <v>2350</v>
      </c>
      <c r="C122" s="9">
        <f t="shared" si="2"/>
        <v>2.35</v>
      </c>
      <c r="D122" t="s">
        <v>696</v>
      </c>
      <c r="E122">
        <v>5.9</v>
      </c>
      <c r="F122">
        <v>8</v>
      </c>
      <c r="G122" s="24" t="s">
        <v>1295</v>
      </c>
      <c r="H122" s="25" t="s">
        <v>683</v>
      </c>
    </row>
    <row r="123" spans="1:8" ht="16" x14ac:dyDescent="0.2">
      <c r="A123" t="s">
        <v>886</v>
      </c>
      <c r="B123">
        <v>2325</v>
      </c>
      <c r="C123" s="9">
        <f t="shared" si="2"/>
        <v>2.3250000000000002</v>
      </c>
      <c r="D123" t="s">
        <v>696</v>
      </c>
      <c r="E123">
        <v>0.4</v>
      </c>
      <c r="F123">
        <v>1</v>
      </c>
      <c r="G123" s="24" t="s">
        <v>703</v>
      </c>
      <c r="H123" s="25" t="s">
        <v>683</v>
      </c>
    </row>
    <row r="124" spans="1:8" ht="16" x14ac:dyDescent="0.2">
      <c r="A124" t="s">
        <v>890</v>
      </c>
      <c r="B124">
        <v>2300</v>
      </c>
      <c r="C124" s="9">
        <f t="shared" si="2"/>
        <v>2.2999999999999998</v>
      </c>
      <c r="D124" t="s">
        <v>696</v>
      </c>
      <c r="E124">
        <v>-1.1000000000000001</v>
      </c>
      <c r="F124">
        <v>3</v>
      </c>
      <c r="G124" s="24" t="s">
        <v>1297</v>
      </c>
      <c r="H124" s="25" t="s">
        <v>683</v>
      </c>
    </row>
    <row r="125" spans="1:8" ht="16" x14ac:dyDescent="0.2">
      <c r="A125" t="s">
        <v>1298</v>
      </c>
      <c r="B125">
        <v>2250</v>
      </c>
      <c r="C125" s="9">
        <f t="shared" si="2"/>
        <v>2.25</v>
      </c>
      <c r="D125" t="s">
        <v>696</v>
      </c>
      <c r="E125">
        <v>9.0399999999999991</v>
      </c>
      <c r="F125">
        <v>21</v>
      </c>
      <c r="G125" s="24" t="s">
        <v>1299</v>
      </c>
      <c r="H125" s="25" t="s">
        <v>683</v>
      </c>
    </row>
    <row r="126" spans="1:8" ht="16" x14ac:dyDescent="0.2">
      <c r="A126" t="s">
        <v>1300</v>
      </c>
      <c r="B126">
        <v>2250</v>
      </c>
      <c r="C126" s="9">
        <f t="shared" si="2"/>
        <v>2.25</v>
      </c>
      <c r="D126" t="s">
        <v>681</v>
      </c>
      <c r="E126">
        <v>1.5</v>
      </c>
      <c r="F126">
        <v>1</v>
      </c>
      <c r="G126" s="24" t="s">
        <v>690</v>
      </c>
      <c r="H126" s="25" t="s">
        <v>683</v>
      </c>
    </row>
    <row r="127" spans="1:8" ht="16" x14ac:dyDescent="0.2">
      <c r="A127" t="s">
        <v>1300</v>
      </c>
      <c r="B127">
        <v>2250</v>
      </c>
      <c r="C127" s="9">
        <f t="shared" si="2"/>
        <v>2.25</v>
      </c>
      <c r="D127" t="s">
        <v>696</v>
      </c>
      <c r="E127">
        <v>0.4</v>
      </c>
      <c r="F127">
        <v>1</v>
      </c>
      <c r="G127" s="24" t="s">
        <v>690</v>
      </c>
      <c r="H127" s="25" t="s">
        <v>683</v>
      </c>
    </row>
    <row r="128" spans="1:8" x14ac:dyDescent="0.2">
      <c r="A128" s="24" t="s">
        <v>1301</v>
      </c>
      <c r="B128" s="24">
        <v>2236</v>
      </c>
      <c r="C128" s="9">
        <f t="shared" si="2"/>
        <v>2.2360000000000002</v>
      </c>
      <c r="D128" s="24" t="s">
        <v>685</v>
      </c>
      <c r="E128" s="24">
        <v>-0.38</v>
      </c>
      <c r="F128" s="24">
        <v>5</v>
      </c>
      <c r="G128" s="24" t="s">
        <v>1284</v>
      </c>
      <c r="H128" s="25" t="s">
        <v>687</v>
      </c>
    </row>
    <row r="129" spans="1:8" ht="16" x14ac:dyDescent="0.2">
      <c r="A129" t="s">
        <v>1302</v>
      </c>
      <c r="B129">
        <v>2225</v>
      </c>
      <c r="C129" s="9">
        <f t="shared" si="2"/>
        <v>2.2250000000000001</v>
      </c>
      <c r="D129" t="s">
        <v>696</v>
      </c>
      <c r="E129">
        <v>8.6</v>
      </c>
      <c r="F129">
        <v>1</v>
      </c>
      <c r="G129" s="24" t="s">
        <v>892</v>
      </c>
      <c r="H129" s="25" t="s">
        <v>683</v>
      </c>
    </row>
    <row r="130" spans="1:8" ht="16" x14ac:dyDescent="0.2">
      <c r="A130" t="s">
        <v>1303</v>
      </c>
      <c r="B130">
        <v>2200</v>
      </c>
      <c r="C130" s="9">
        <f t="shared" si="2"/>
        <v>2.2000000000000002</v>
      </c>
      <c r="D130" t="s">
        <v>696</v>
      </c>
      <c r="E130">
        <v>-0.24</v>
      </c>
      <c r="F130">
        <v>94</v>
      </c>
      <c r="G130" s="24" t="s">
        <v>1279</v>
      </c>
      <c r="H130" s="25" t="s">
        <v>683</v>
      </c>
    </row>
    <row r="131" spans="1:8" ht="16" x14ac:dyDescent="0.2">
      <c r="A131" t="s">
        <v>1304</v>
      </c>
      <c r="B131">
        <v>2200</v>
      </c>
      <c r="C131" s="9">
        <f t="shared" si="2"/>
        <v>2.2000000000000002</v>
      </c>
      <c r="D131" t="s">
        <v>696</v>
      </c>
      <c r="E131">
        <v>0.02</v>
      </c>
      <c r="F131">
        <v>110</v>
      </c>
      <c r="G131" s="24" t="s">
        <v>1279</v>
      </c>
      <c r="H131" s="25" t="s">
        <v>683</v>
      </c>
    </row>
    <row r="132" spans="1:8" ht="16" x14ac:dyDescent="0.2">
      <c r="A132" t="s">
        <v>1305</v>
      </c>
      <c r="B132">
        <v>2200</v>
      </c>
      <c r="C132" s="9">
        <f t="shared" si="2"/>
        <v>2.2000000000000002</v>
      </c>
      <c r="D132" t="s">
        <v>696</v>
      </c>
      <c r="E132">
        <v>9.93</v>
      </c>
      <c r="F132">
        <v>6</v>
      </c>
      <c r="G132" s="24" t="s">
        <v>892</v>
      </c>
      <c r="H132" s="25" t="s">
        <v>683</v>
      </c>
    </row>
    <row r="133" spans="1:8" x14ac:dyDescent="0.2">
      <c r="A133" s="24" t="s">
        <v>1305</v>
      </c>
      <c r="B133" s="24">
        <v>2200</v>
      </c>
      <c r="C133" s="9">
        <f t="shared" si="2"/>
        <v>2.2000000000000002</v>
      </c>
      <c r="D133" s="24" t="s">
        <v>681</v>
      </c>
      <c r="E133" s="24">
        <v>15.1</v>
      </c>
      <c r="F133" s="24">
        <v>1</v>
      </c>
      <c r="G133" s="24" t="s">
        <v>892</v>
      </c>
      <c r="H133" s="25" t="s">
        <v>683</v>
      </c>
    </row>
    <row r="134" spans="1:8" ht="16" x14ac:dyDescent="0.2">
      <c r="A134" t="s">
        <v>891</v>
      </c>
      <c r="B134">
        <v>2200</v>
      </c>
      <c r="C134" s="9">
        <f t="shared" si="2"/>
        <v>2.2000000000000002</v>
      </c>
      <c r="D134" t="s">
        <v>696</v>
      </c>
      <c r="E134">
        <v>-0.8</v>
      </c>
      <c r="F134">
        <v>6</v>
      </c>
      <c r="G134" s="24" t="s">
        <v>1297</v>
      </c>
      <c r="H134" s="25" t="s">
        <v>683</v>
      </c>
    </row>
    <row r="135" spans="1:8" ht="16" x14ac:dyDescent="0.2">
      <c r="A135" t="s">
        <v>1306</v>
      </c>
      <c r="B135">
        <v>2200</v>
      </c>
      <c r="C135" s="9">
        <f t="shared" si="2"/>
        <v>2.2000000000000002</v>
      </c>
      <c r="D135" t="s">
        <v>696</v>
      </c>
      <c r="E135">
        <v>0.31</v>
      </c>
      <c r="F135">
        <v>43</v>
      </c>
      <c r="G135" s="24" t="s">
        <v>1279</v>
      </c>
      <c r="H135" s="25" t="s">
        <v>683</v>
      </c>
    </row>
    <row r="136" spans="1:8" ht="16" x14ac:dyDescent="0.2">
      <c r="A136" t="s">
        <v>1307</v>
      </c>
      <c r="B136">
        <v>2200</v>
      </c>
      <c r="C136" s="9">
        <f t="shared" si="2"/>
        <v>2.2000000000000002</v>
      </c>
      <c r="D136" t="s">
        <v>696</v>
      </c>
      <c r="E136">
        <v>-2.52</v>
      </c>
      <c r="F136">
        <v>59</v>
      </c>
      <c r="G136" s="24" t="s">
        <v>1279</v>
      </c>
      <c r="H136" s="25" t="s">
        <v>683</v>
      </c>
    </row>
    <row r="137" spans="1:8" ht="16" x14ac:dyDescent="0.2">
      <c r="A137" t="s">
        <v>1308</v>
      </c>
      <c r="B137">
        <v>2200</v>
      </c>
      <c r="C137" s="9">
        <f t="shared" si="2"/>
        <v>2.2000000000000002</v>
      </c>
      <c r="D137" t="s">
        <v>696</v>
      </c>
      <c r="E137">
        <v>-0.84</v>
      </c>
      <c r="F137">
        <v>33</v>
      </c>
      <c r="G137" s="24" t="s">
        <v>1279</v>
      </c>
      <c r="H137" s="25" t="s">
        <v>683</v>
      </c>
    </row>
    <row r="138" spans="1:8" ht="16" x14ac:dyDescent="0.2">
      <c r="A138" t="s">
        <v>1309</v>
      </c>
      <c r="B138">
        <v>2200</v>
      </c>
      <c r="C138" s="9">
        <f t="shared" si="2"/>
        <v>2.2000000000000002</v>
      </c>
      <c r="D138" t="s">
        <v>696</v>
      </c>
      <c r="E138">
        <v>5.88</v>
      </c>
      <c r="F138">
        <v>4</v>
      </c>
      <c r="G138" s="24" t="s">
        <v>892</v>
      </c>
      <c r="H138" s="25" t="s">
        <v>683</v>
      </c>
    </row>
    <row r="139" spans="1:8" ht="16" x14ac:dyDescent="0.2">
      <c r="A139" t="s">
        <v>1309</v>
      </c>
      <c r="B139">
        <v>2200</v>
      </c>
      <c r="C139" s="9">
        <f t="shared" si="2"/>
        <v>2.2000000000000002</v>
      </c>
      <c r="D139" t="s">
        <v>681</v>
      </c>
      <c r="E139">
        <v>1.4</v>
      </c>
      <c r="F139">
        <v>1</v>
      </c>
      <c r="G139" s="24" t="s">
        <v>892</v>
      </c>
      <c r="H139" s="25" t="s">
        <v>683</v>
      </c>
    </row>
    <row r="140" spans="1:8" ht="16" x14ac:dyDescent="0.2">
      <c r="A140" t="s">
        <v>1309</v>
      </c>
      <c r="B140">
        <v>2200</v>
      </c>
      <c r="C140" s="9">
        <f t="shared" si="2"/>
        <v>2.2000000000000002</v>
      </c>
      <c r="D140" t="s">
        <v>696</v>
      </c>
      <c r="E140">
        <v>6.96</v>
      </c>
      <c r="F140">
        <v>2</v>
      </c>
      <c r="G140" s="24" t="s">
        <v>892</v>
      </c>
      <c r="H140" s="25" t="s">
        <v>683</v>
      </c>
    </row>
    <row r="141" spans="1:8" ht="16" x14ac:dyDescent="0.2">
      <c r="A141" t="s">
        <v>1310</v>
      </c>
      <c r="B141">
        <v>2200</v>
      </c>
      <c r="C141" s="9">
        <f t="shared" si="2"/>
        <v>2.2000000000000002</v>
      </c>
      <c r="D141" t="s">
        <v>696</v>
      </c>
      <c r="E141">
        <v>0.83</v>
      </c>
      <c r="F141">
        <v>25</v>
      </c>
      <c r="G141" s="24" t="s">
        <v>1279</v>
      </c>
      <c r="H141" s="25" t="s">
        <v>683</v>
      </c>
    </row>
    <row r="142" spans="1:8" ht="16" x14ac:dyDescent="0.2">
      <c r="A142" t="s">
        <v>1311</v>
      </c>
      <c r="B142">
        <v>2200</v>
      </c>
      <c r="C142" s="9">
        <f t="shared" si="2"/>
        <v>2.2000000000000002</v>
      </c>
      <c r="D142" t="s">
        <v>685</v>
      </c>
      <c r="E142">
        <v>-0.9</v>
      </c>
      <c r="F142">
        <v>16</v>
      </c>
      <c r="G142" s="24" t="s">
        <v>745</v>
      </c>
      <c r="H142" s="25" t="s">
        <v>687</v>
      </c>
    </row>
    <row r="143" spans="1:8" ht="16" x14ac:dyDescent="0.2">
      <c r="A143" t="s">
        <v>1312</v>
      </c>
      <c r="B143">
        <v>2175</v>
      </c>
      <c r="C143" s="9">
        <f t="shared" si="2"/>
        <v>2.1749999999999998</v>
      </c>
      <c r="D143" t="s">
        <v>696</v>
      </c>
      <c r="E143">
        <v>8.26</v>
      </c>
      <c r="F143">
        <v>7</v>
      </c>
      <c r="G143" s="24" t="s">
        <v>892</v>
      </c>
      <c r="H143" s="25" t="s">
        <v>683</v>
      </c>
    </row>
    <row r="144" spans="1:8" ht="16" x14ac:dyDescent="0.2">
      <c r="A144" t="s">
        <v>1313</v>
      </c>
      <c r="B144">
        <v>2175</v>
      </c>
      <c r="C144" s="9">
        <f t="shared" si="2"/>
        <v>2.1749999999999998</v>
      </c>
      <c r="D144" t="s">
        <v>681</v>
      </c>
      <c r="E144">
        <v>12</v>
      </c>
      <c r="F144">
        <v>2</v>
      </c>
      <c r="G144" s="24" t="s">
        <v>892</v>
      </c>
      <c r="H144" s="25" t="s">
        <v>683</v>
      </c>
    </row>
    <row r="145" spans="1:8" ht="16" x14ac:dyDescent="0.2">
      <c r="A145" t="s">
        <v>1313</v>
      </c>
      <c r="B145">
        <v>2175</v>
      </c>
      <c r="C145" s="9">
        <f t="shared" si="2"/>
        <v>2.1749999999999998</v>
      </c>
      <c r="D145" t="s">
        <v>696</v>
      </c>
      <c r="E145">
        <v>12.69</v>
      </c>
      <c r="F145">
        <v>5</v>
      </c>
      <c r="G145" s="24" t="s">
        <v>892</v>
      </c>
      <c r="H145" s="25" t="s">
        <v>683</v>
      </c>
    </row>
    <row r="146" spans="1:8" ht="16" x14ac:dyDescent="0.2">
      <c r="A146" t="s">
        <v>1314</v>
      </c>
      <c r="B146">
        <v>2150</v>
      </c>
      <c r="C146" s="9">
        <f t="shared" si="2"/>
        <v>2.15</v>
      </c>
      <c r="D146" t="s">
        <v>681</v>
      </c>
      <c r="E146">
        <v>-2.8</v>
      </c>
      <c r="F146">
        <v>1</v>
      </c>
      <c r="G146" s="24" t="s">
        <v>897</v>
      </c>
      <c r="H146" s="25" t="s">
        <v>683</v>
      </c>
    </row>
    <row r="147" spans="1:8" ht="16" x14ac:dyDescent="0.2">
      <c r="A147" t="s">
        <v>1314</v>
      </c>
      <c r="B147">
        <v>2150</v>
      </c>
      <c r="C147" s="9">
        <f t="shared" si="2"/>
        <v>2.15</v>
      </c>
      <c r="D147" t="s">
        <v>696</v>
      </c>
      <c r="E147">
        <v>2.25</v>
      </c>
      <c r="F147">
        <v>2</v>
      </c>
      <c r="G147" s="24" t="s">
        <v>897</v>
      </c>
      <c r="H147" s="25" t="s">
        <v>683</v>
      </c>
    </row>
    <row r="148" spans="1:8" ht="16" x14ac:dyDescent="0.2">
      <c r="A148" t="s">
        <v>896</v>
      </c>
      <c r="B148">
        <v>2150</v>
      </c>
      <c r="C148" s="9">
        <f t="shared" si="2"/>
        <v>2.15</v>
      </c>
      <c r="D148" t="s">
        <v>696</v>
      </c>
      <c r="E148">
        <v>3.5</v>
      </c>
      <c r="F148">
        <v>1</v>
      </c>
      <c r="G148" s="24" t="s">
        <v>897</v>
      </c>
      <c r="H148" s="25" t="s">
        <v>683</v>
      </c>
    </row>
    <row r="149" spans="1:8" ht="16" x14ac:dyDescent="0.2">
      <c r="A149" t="s">
        <v>898</v>
      </c>
      <c r="B149">
        <v>2150</v>
      </c>
      <c r="C149" s="9">
        <f t="shared" si="2"/>
        <v>2.15</v>
      </c>
      <c r="D149" t="s">
        <v>696</v>
      </c>
      <c r="E149">
        <v>4.53</v>
      </c>
      <c r="F149">
        <v>3</v>
      </c>
      <c r="G149" s="24" t="s">
        <v>897</v>
      </c>
      <c r="H149" s="25" t="s">
        <v>683</v>
      </c>
    </row>
    <row r="150" spans="1:8" x14ac:dyDescent="0.2">
      <c r="A150" s="24" t="s">
        <v>894</v>
      </c>
      <c r="B150" s="24">
        <v>2150</v>
      </c>
      <c r="C150" s="9">
        <f t="shared" si="2"/>
        <v>2.15</v>
      </c>
      <c r="D150" s="24" t="s">
        <v>128</v>
      </c>
      <c r="E150" s="24">
        <v>9.5999999999999979</v>
      </c>
      <c r="F150" s="24">
        <v>5</v>
      </c>
      <c r="G150" s="24" t="s">
        <v>1284</v>
      </c>
      <c r="H150" s="25" t="s">
        <v>687</v>
      </c>
    </row>
    <row r="151" spans="1:8" ht="16" x14ac:dyDescent="0.2">
      <c r="A151" t="s">
        <v>894</v>
      </c>
      <c r="B151">
        <v>2150</v>
      </c>
      <c r="C151" s="9">
        <f t="shared" si="2"/>
        <v>2.15</v>
      </c>
      <c r="D151" t="s">
        <v>685</v>
      </c>
      <c r="E151">
        <v>8.56</v>
      </c>
      <c r="F151">
        <v>38</v>
      </c>
      <c r="G151" s="24" t="s">
        <v>1280</v>
      </c>
      <c r="H151" s="25" t="s">
        <v>683</v>
      </c>
    </row>
    <row r="152" spans="1:8" ht="16" x14ac:dyDescent="0.2">
      <c r="A152" t="s">
        <v>894</v>
      </c>
      <c r="B152">
        <v>2150</v>
      </c>
      <c r="C152" s="9">
        <f t="shared" si="2"/>
        <v>2.15</v>
      </c>
      <c r="D152" t="s">
        <v>681</v>
      </c>
      <c r="E152">
        <v>8.4</v>
      </c>
      <c r="F152">
        <v>1</v>
      </c>
      <c r="G152" s="24" t="s">
        <v>1280</v>
      </c>
      <c r="H152" s="25" t="s">
        <v>683</v>
      </c>
    </row>
    <row r="153" spans="1:8" x14ac:dyDescent="0.2">
      <c r="A153" s="24" t="s">
        <v>894</v>
      </c>
      <c r="B153" s="24">
        <v>2150</v>
      </c>
      <c r="C153" s="9">
        <f t="shared" si="2"/>
        <v>2.15</v>
      </c>
      <c r="D153" s="24" t="s">
        <v>670</v>
      </c>
      <c r="E153" s="24">
        <v>9.5499999999999989</v>
      </c>
      <c r="F153" s="24">
        <v>6</v>
      </c>
      <c r="G153" s="24" t="s">
        <v>905</v>
      </c>
      <c r="H153" s="25" t="s">
        <v>687</v>
      </c>
    </row>
    <row r="154" spans="1:8" x14ac:dyDescent="0.2">
      <c r="A154" s="24" t="s">
        <v>894</v>
      </c>
      <c r="B154" s="24">
        <v>2150</v>
      </c>
      <c r="C154" s="9">
        <f t="shared" si="2"/>
        <v>2.15</v>
      </c>
      <c r="D154" s="24" t="s">
        <v>906</v>
      </c>
      <c r="E154" s="24">
        <v>9.7083333333333339</v>
      </c>
      <c r="F154" s="24">
        <v>12</v>
      </c>
      <c r="G154" s="24" t="s">
        <v>905</v>
      </c>
      <c r="H154" s="25" t="s">
        <v>687</v>
      </c>
    </row>
    <row r="155" spans="1:8" x14ac:dyDescent="0.2">
      <c r="A155" s="24" t="s">
        <v>894</v>
      </c>
      <c r="B155" s="24">
        <v>2150</v>
      </c>
      <c r="C155" s="9">
        <f t="shared" si="2"/>
        <v>2.15</v>
      </c>
      <c r="D155" s="24" t="s">
        <v>907</v>
      </c>
      <c r="E155" s="24">
        <v>9.61</v>
      </c>
      <c r="F155" s="24">
        <v>10</v>
      </c>
      <c r="G155" s="24" t="s">
        <v>905</v>
      </c>
      <c r="H155" s="25" t="s">
        <v>687</v>
      </c>
    </row>
    <row r="156" spans="1:8" ht="16" x14ac:dyDescent="0.2">
      <c r="A156" t="s">
        <v>893</v>
      </c>
      <c r="B156">
        <v>2125</v>
      </c>
      <c r="C156" s="9">
        <f t="shared" si="2"/>
        <v>2.125</v>
      </c>
      <c r="D156" t="s">
        <v>696</v>
      </c>
      <c r="E156">
        <v>10.3</v>
      </c>
      <c r="F156">
        <v>2</v>
      </c>
      <c r="G156" s="24" t="s">
        <v>883</v>
      </c>
      <c r="H156" s="25" t="s">
        <v>683</v>
      </c>
    </row>
    <row r="157" spans="1:8" x14ac:dyDescent="0.2">
      <c r="A157" s="24" t="s">
        <v>1315</v>
      </c>
      <c r="B157" s="24">
        <v>2110</v>
      </c>
      <c r="C157" s="9">
        <f t="shared" si="2"/>
        <v>2.11</v>
      </c>
      <c r="D157" s="24" t="s">
        <v>759</v>
      </c>
      <c r="E157" s="24">
        <v>6.1060000000000025</v>
      </c>
      <c r="F157" s="24">
        <v>65</v>
      </c>
      <c r="G157" s="24" t="s">
        <v>1282</v>
      </c>
      <c r="H157" s="25" t="s">
        <v>687</v>
      </c>
    </row>
    <row r="158" spans="1:8" x14ac:dyDescent="0.2">
      <c r="A158" s="24" t="s">
        <v>1316</v>
      </c>
      <c r="B158" s="24">
        <v>2110</v>
      </c>
      <c r="C158" s="9">
        <f t="shared" si="2"/>
        <v>2.11</v>
      </c>
      <c r="D158" s="24" t="s">
        <v>685</v>
      </c>
      <c r="E158" s="24">
        <v>3.5580645161290323</v>
      </c>
      <c r="F158" s="24">
        <v>31</v>
      </c>
      <c r="G158" s="24" t="s">
        <v>1282</v>
      </c>
      <c r="H158" s="25" t="s">
        <v>687</v>
      </c>
    </row>
    <row r="159" spans="1:8" ht="16" x14ac:dyDescent="0.2">
      <c r="A159" t="s">
        <v>909</v>
      </c>
      <c r="B159">
        <v>2100</v>
      </c>
      <c r="C159" s="9">
        <f t="shared" si="2"/>
        <v>2.1</v>
      </c>
      <c r="D159" t="s">
        <v>696</v>
      </c>
      <c r="E159">
        <v>6.4</v>
      </c>
      <c r="F159">
        <v>2</v>
      </c>
      <c r="G159" s="24" t="s">
        <v>698</v>
      </c>
      <c r="H159" s="25" t="s">
        <v>683</v>
      </c>
    </row>
    <row r="160" spans="1:8" ht="16" x14ac:dyDescent="0.2">
      <c r="A160" t="s">
        <v>911</v>
      </c>
      <c r="B160">
        <v>2100</v>
      </c>
      <c r="C160" s="9">
        <f t="shared" si="2"/>
        <v>2.1</v>
      </c>
      <c r="D160" t="s">
        <v>6</v>
      </c>
      <c r="E160">
        <v>-0.6</v>
      </c>
      <c r="F160">
        <v>1</v>
      </c>
      <c r="G160" s="24" t="s">
        <v>698</v>
      </c>
      <c r="H160" s="25" t="s">
        <v>683</v>
      </c>
    </row>
    <row r="161" spans="1:8" ht="16" x14ac:dyDescent="0.2">
      <c r="A161" t="s">
        <v>1317</v>
      </c>
      <c r="B161">
        <v>2100</v>
      </c>
      <c r="C161" s="9">
        <f t="shared" si="2"/>
        <v>2.1</v>
      </c>
      <c r="D161" t="s">
        <v>681</v>
      </c>
      <c r="E161">
        <v>5.57</v>
      </c>
      <c r="F161">
        <v>19</v>
      </c>
      <c r="G161" s="24" t="s">
        <v>1318</v>
      </c>
      <c r="H161" s="25" t="s">
        <v>683</v>
      </c>
    </row>
    <row r="162" spans="1:8" ht="16" x14ac:dyDescent="0.2">
      <c r="A162" t="s">
        <v>1319</v>
      </c>
      <c r="B162">
        <v>2100</v>
      </c>
      <c r="C162" s="9">
        <f t="shared" si="2"/>
        <v>2.1</v>
      </c>
      <c r="D162" t="s">
        <v>681</v>
      </c>
      <c r="E162">
        <v>3.75</v>
      </c>
      <c r="F162">
        <v>68</v>
      </c>
      <c r="G162" s="24" t="s">
        <v>1320</v>
      </c>
      <c r="H162" s="25" t="s">
        <v>683</v>
      </c>
    </row>
    <row r="163" spans="1:8" ht="16" x14ac:dyDescent="0.2">
      <c r="A163" t="s">
        <v>1321</v>
      </c>
      <c r="B163">
        <v>2100</v>
      </c>
      <c r="C163" s="9">
        <f t="shared" si="2"/>
        <v>2.1</v>
      </c>
      <c r="D163" t="s">
        <v>696</v>
      </c>
      <c r="E163">
        <v>0.88</v>
      </c>
      <c r="F163">
        <v>18</v>
      </c>
      <c r="G163" s="24" t="s">
        <v>1322</v>
      </c>
      <c r="H163" s="25" t="s">
        <v>683</v>
      </c>
    </row>
    <row r="164" spans="1:8" ht="16" x14ac:dyDescent="0.2">
      <c r="A164" t="s">
        <v>1321</v>
      </c>
      <c r="B164">
        <v>2100</v>
      </c>
      <c r="C164" s="9">
        <f t="shared" si="2"/>
        <v>2.1</v>
      </c>
      <c r="D164" t="s">
        <v>681</v>
      </c>
      <c r="E164">
        <v>0.79</v>
      </c>
      <c r="F164">
        <v>17</v>
      </c>
      <c r="G164" s="24" t="s">
        <v>1322</v>
      </c>
      <c r="H164" s="25" t="s">
        <v>683</v>
      </c>
    </row>
    <row r="165" spans="1:8" ht="16" x14ac:dyDescent="0.2">
      <c r="A165" t="s">
        <v>1323</v>
      </c>
      <c r="B165">
        <v>2100</v>
      </c>
      <c r="C165" s="9">
        <f t="shared" si="2"/>
        <v>2.1</v>
      </c>
      <c r="D165" t="s">
        <v>696</v>
      </c>
      <c r="E165">
        <v>-1.49</v>
      </c>
      <c r="F165">
        <v>14</v>
      </c>
      <c r="G165" s="24" t="s">
        <v>1322</v>
      </c>
      <c r="H165" s="25" t="s">
        <v>683</v>
      </c>
    </row>
    <row r="166" spans="1:8" ht="16" x14ac:dyDescent="0.2">
      <c r="A166" t="s">
        <v>1324</v>
      </c>
      <c r="B166">
        <v>2100</v>
      </c>
      <c r="C166" s="9">
        <f t="shared" si="2"/>
        <v>2.1</v>
      </c>
      <c r="D166" t="s">
        <v>696</v>
      </c>
      <c r="E166">
        <v>0.68</v>
      </c>
      <c r="F166">
        <v>8</v>
      </c>
      <c r="G166" s="24" t="s">
        <v>1322</v>
      </c>
      <c r="H166" s="25" t="s">
        <v>683</v>
      </c>
    </row>
    <row r="167" spans="1:8" ht="16" x14ac:dyDescent="0.2">
      <c r="A167" t="s">
        <v>1325</v>
      </c>
      <c r="B167">
        <v>2100</v>
      </c>
      <c r="C167" s="9">
        <f t="shared" si="2"/>
        <v>2.1</v>
      </c>
      <c r="D167" t="s">
        <v>696</v>
      </c>
      <c r="E167">
        <v>2.78</v>
      </c>
      <c r="F167">
        <v>23</v>
      </c>
      <c r="G167" s="24" t="s">
        <v>1322</v>
      </c>
      <c r="H167" s="25" t="s">
        <v>683</v>
      </c>
    </row>
    <row r="168" spans="1:8" ht="16" x14ac:dyDescent="0.2">
      <c r="A168" t="s">
        <v>1325</v>
      </c>
      <c r="B168">
        <v>2100</v>
      </c>
      <c r="C168" s="9">
        <f t="shared" si="2"/>
        <v>2.1</v>
      </c>
      <c r="D168" t="s">
        <v>681</v>
      </c>
      <c r="E168">
        <v>1.98</v>
      </c>
      <c r="F168">
        <v>6</v>
      </c>
      <c r="G168" s="24" t="s">
        <v>1322</v>
      </c>
      <c r="H168" s="25" t="s">
        <v>683</v>
      </c>
    </row>
    <row r="169" spans="1:8" ht="16" x14ac:dyDescent="0.2">
      <c r="A169" t="s">
        <v>1326</v>
      </c>
      <c r="B169">
        <v>2100</v>
      </c>
      <c r="C169" s="9">
        <f t="shared" si="2"/>
        <v>2.1</v>
      </c>
      <c r="D169" t="s">
        <v>696</v>
      </c>
      <c r="E169">
        <v>-1.64</v>
      </c>
      <c r="F169">
        <v>10</v>
      </c>
      <c r="G169" s="24" t="s">
        <v>1322</v>
      </c>
      <c r="H169" s="25" t="s">
        <v>683</v>
      </c>
    </row>
    <row r="170" spans="1:8" ht="16" x14ac:dyDescent="0.2">
      <c r="A170" t="s">
        <v>1327</v>
      </c>
      <c r="B170">
        <v>2100</v>
      </c>
      <c r="C170" s="9">
        <f t="shared" ref="C170:C233" si="3">B170/1000</f>
        <v>2.1</v>
      </c>
      <c r="D170" t="s">
        <v>681</v>
      </c>
      <c r="E170">
        <v>3.5</v>
      </c>
      <c r="F170">
        <v>1</v>
      </c>
      <c r="G170" s="24" t="s">
        <v>1328</v>
      </c>
      <c r="H170" s="25" t="s">
        <v>683</v>
      </c>
    </row>
    <row r="171" spans="1:8" ht="16" x14ac:dyDescent="0.2">
      <c r="A171" t="s">
        <v>1327</v>
      </c>
      <c r="B171">
        <v>2100</v>
      </c>
      <c r="C171" s="9">
        <f t="shared" si="3"/>
        <v>2.1</v>
      </c>
      <c r="D171" t="s">
        <v>696</v>
      </c>
      <c r="E171">
        <v>-6.86</v>
      </c>
      <c r="F171">
        <v>5</v>
      </c>
      <c r="G171" s="24" t="s">
        <v>1328</v>
      </c>
      <c r="H171" s="25" t="s">
        <v>683</v>
      </c>
    </row>
    <row r="172" spans="1:8" ht="16" x14ac:dyDescent="0.2">
      <c r="A172" t="s">
        <v>912</v>
      </c>
      <c r="B172">
        <v>2100</v>
      </c>
      <c r="C172" s="9">
        <f t="shared" si="3"/>
        <v>2.1</v>
      </c>
      <c r="D172" t="s">
        <v>696</v>
      </c>
      <c r="E172">
        <v>-1.6</v>
      </c>
      <c r="F172">
        <v>2</v>
      </c>
      <c r="G172" s="24" t="s">
        <v>690</v>
      </c>
      <c r="H172" s="25" t="s">
        <v>683</v>
      </c>
    </row>
    <row r="173" spans="1:8" ht="16" x14ac:dyDescent="0.2">
      <c r="A173" t="s">
        <v>912</v>
      </c>
      <c r="B173">
        <v>2100</v>
      </c>
      <c r="C173" s="9">
        <f t="shared" si="3"/>
        <v>2.1</v>
      </c>
      <c r="D173" t="s">
        <v>696</v>
      </c>
      <c r="E173">
        <v>-2.2000000000000002</v>
      </c>
      <c r="F173">
        <v>1</v>
      </c>
      <c r="G173" s="24" t="s">
        <v>703</v>
      </c>
      <c r="H173" s="25" t="s">
        <v>683</v>
      </c>
    </row>
    <row r="174" spans="1:8" ht="16" x14ac:dyDescent="0.2">
      <c r="A174" t="s">
        <v>913</v>
      </c>
      <c r="B174">
        <v>2100</v>
      </c>
      <c r="C174" s="9">
        <f t="shared" si="3"/>
        <v>2.1</v>
      </c>
      <c r="D174" t="s">
        <v>6</v>
      </c>
      <c r="E174">
        <v>-0.4</v>
      </c>
      <c r="F174">
        <v>1</v>
      </c>
      <c r="G174" s="24" t="s">
        <v>698</v>
      </c>
      <c r="H174" s="25" t="s">
        <v>683</v>
      </c>
    </row>
    <row r="175" spans="1:8" ht="16" x14ac:dyDescent="0.2">
      <c r="A175" t="s">
        <v>1329</v>
      </c>
      <c r="B175">
        <v>2100</v>
      </c>
      <c r="C175" s="9">
        <f t="shared" si="3"/>
        <v>2.1</v>
      </c>
      <c r="D175" t="s">
        <v>681</v>
      </c>
      <c r="E175">
        <v>2.8</v>
      </c>
      <c r="F175">
        <v>2</v>
      </c>
      <c r="G175" s="24" t="s">
        <v>1322</v>
      </c>
      <c r="H175" s="25" t="s">
        <v>683</v>
      </c>
    </row>
    <row r="176" spans="1:8" ht="16" x14ac:dyDescent="0.2">
      <c r="A176" t="s">
        <v>1330</v>
      </c>
      <c r="B176">
        <v>2100</v>
      </c>
      <c r="C176" s="9">
        <f t="shared" si="3"/>
        <v>2.1</v>
      </c>
      <c r="D176" t="s">
        <v>681</v>
      </c>
      <c r="E176">
        <v>3.2</v>
      </c>
      <c r="F176">
        <v>1</v>
      </c>
      <c r="G176" s="24" t="s">
        <v>892</v>
      </c>
      <c r="H176" s="25" t="s">
        <v>683</v>
      </c>
    </row>
    <row r="177" spans="1:8" ht="16" x14ac:dyDescent="0.2">
      <c r="A177" t="s">
        <v>1330</v>
      </c>
      <c r="B177">
        <v>2100</v>
      </c>
      <c r="C177" s="9">
        <f t="shared" si="3"/>
        <v>2.1</v>
      </c>
      <c r="D177" t="s">
        <v>696</v>
      </c>
      <c r="E177">
        <v>6.2</v>
      </c>
      <c r="F177">
        <v>1</v>
      </c>
      <c r="G177" s="24" t="s">
        <v>892</v>
      </c>
      <c r="H177" s="25" t="s">
        <v>683</v>
      </c>
    </row>
    <row r="178" spans="1:8" ht="16" x14ac:dyDescent="0.2">
      <c r="A178" t="s">
        <v>1331</v>
      </c>
      <c r="B178">
        <v>2100</v>
      </c>
      <c r="C178" s="9">
        <f t="shared" si="3"/>
        <v>2.1</v>
      </c>
      <c r="D178" t="s">
        <v>681</v>
      </c>
      <c r="E178">
        <v>8.1999999999999993</v>
      </c>
      <c r="F178">
        <v>2</v>
      </c>
      <c r="G178" s="24" t="s">
        <v>892</v>
      </c>
      <c r="H178" s="25" t="s">
        <v>683</v>
      </c>
    </row>
    <row r="179" spans="1:8" ht="16" x14ac:dyDescent="0.2">
      <c r="A179" t="s">
        <v>1332</v>
      </c>
      <c r="B179">
        <v>2100</v>
      </c>
      <c r="C179" s="9">
        <f t="shared" si="3"/>
        <v>2.1</v>
      </c>
      <c r="D179" t="s">
        <v>696</v>
      </c>
      <c r="E179">
        <v>12.1</v>
      </c>
      <c r="F179">
        <v>1</v>
      </c>
      <c r="G179" s="24" t="s">
        <v>892</v>
      </c>
      <c r="H179" s="25" t="s">
        <v>683</v>
      </c>
    </row>
    <row r="180" spans="1:8" ht="16" x14ac:dyDescent="0.2">
      <c r="A180" t="s">
        <v>1333</v>
      </c>
      <c r="B180">
        <v>2100</v>
      </c>
      <c r="C180" s="9">
        <f t="shared" si="3"/>
        <v>2.1</v>
      </c>
      <c r="D180" t="s">
        <v>685</v>
      </c>
      <c r="E180">
        <v>0.5</v>
      </c>
      <c r="F180">
        <v>2</v>
      </c>
      <c r="G180" s="24" t="s">
        <v>690</v>
      </c>
      <c r="H180" s="25" t="s">
        <v>683</v>
      </c>
    </row>
    <row r="181" spans="1:8" ht="16" x14ac:dyDescent="0.2">
      <c r="A181" t="s">
        <v>1334</v>
      </c>
      <c r="B181">
        <v>2100</v>
      </c>
      <c r="C181" s="9">
        <f t="shared" si="3"/>
        <v>2.1</v>
      </c>
      <c r="D181" t="s">
        <v>681</v>
      </c>
      <c r="E181">
        <v>-3.97</v>
      </c>
      <c r="F181">
        <v>9</v>
      </c>
      <c r="G181" s="24" t="s">
        <v>1295</v>
      </c>
      <c r="H181" s="25" t="s">
        <v>683</v>
      </c>
    </row>
    <row r="182" spans="1:8" ht="16" x14ac:dyDescent="0.2">
      <c r="A182" t="s">
        <v>1334</v>
      </c>
      <c r="B182">
        <v>2100</v>
      </c>
      <c r="C182" s="9">
        <f t="shared" si="3"/>
        <v>2.1</v>
      </c>
      <c r="D182" t="s">
        <v>696</v>
      </c>
      <c r="E182">
        <v>-0.38</v>
      </c>
      <c r="F182">
        <v>4</v>
      </c>
      <c r="G182" s="24" t="s">
        <v>1295</v>
      </c>
      <c r="H182" s="25" t="s">
        <v>683</v>
      </c>
    </row>
    <row r="183" spans="1:8" ht="16" x14ac:dyDescent="0.2">
      <c r="A183" t="s">
        <v>1335</v>
      </c>
      <c r="B183">
        <v>2075</v>
      </c>
      <c r="C183" s="9">
        <f t="shared" si="3"/>
        <v>2.0750000000000002</v>
      </c>
      <c r="D183" t="s">
        <v>696</v>
      </c>
      <c r="E183">
        <v>8.85</v>
      </c>
      <c r="F183">
        <v>6</v>
      </c>
      <c r="G183" s="24" t="s">
        <v>892</v>
      </c>
      <c r="H183" s="25" t="s">
        <v>683</v>
      </c>
    </row>
    <row r="184" spans="1:8" ht="16" x14ac:dyDescent="0.2">
      <c r="A184" t="s">
        <v>1336</v>
      </c>
      <c r="B184">
        <v>2075</v>
      </c>
      <c r="C184" s="9">
        <f t="shared" si="3"/>
        <v>2.0750000000000002</v>
      </c>
      <c r="D184" t="s">
        <v>681</v>
      </c>
      <c r="E184">
        <v>3.25</v>
      </c>
      <c r="F184">
        <v>2</v>
      </c>
      <c r="G184" s="24" t="s">
        <v>892</v>
      </c>
      <c r="H184" s="25" t="s">
        <v>683</v>
      </c>
    </row>
    <row r="185" spans="1:8" ht="16" x14ac:dyDescent="0.2">
      <c r="A185" t="s">
        <v>1336</v>
      </c>
      <c r="B185">
        <v>2075</v>
      </c>
      <c r="C185" s="9">
        <f t="shared" si="3"/>
        <v>2.0750000000000002</v>
      </c>
      <c r="D185" t="s">
        <v>696</v>
      </c>
      <c r="E185">
        <v>3.98</v>
      </c>
      <c r="F185">
        <v>7</v>
      </c>
      <c r="G185" s="24" t="s">
        <v>892</v>
      </c>
      <c r="H185" s="25" t="s">
        <v>683</v>
      </c>
    </row>
    <row r="186" spans="1:8" ht="16" x14ac:dyDescent="0.2">
      <c r="A186" t="s">
        <v>1337</v>
      </c>
      <c r="B186">
        <v>2075</v>
      </c>
      <c r="C186" s="9">
        <f t="shared" si="3"/>
        <v>2.0750000000000002</v>
      </c>
      <c r="D186" t="s">
        <v>681</v>
      </c>
      <c r="E186">
        <v>-1.99</v>
      </c>
      <c r="F186">
        <v>7</v>
      </c>
      <c r="G186" s="24" t="s">
        <v>1338</v>
      </c>
      <c r="H186" s="25" t="s">
        <v>683</v>
      </c>
    </row>
    <row r="187" spans="1:8" ht="16" x14ac:dyDescent="0.2">
      <c r="A187" t="s">
        <v>1337</v>
      </c>
      <c r="B187">
        <v>2075</v>
      </c>
      <c r="C187" s="9">
        <f t="shared" si="3"/>
        <v>2.0750000000000002</v>
      </c>
      <c r="D187" t="s">
        <v>696</v>
      </c>
      <c r="E187">
        <v>3.1</v>
      </c>
      <c r="F187">
        <v>18</v>
      </c>
      <c r="G187" s="24" t="s">
        <v>1338</v>
      </c>
      <c r="H187" s="25" t="s">
        <v>683</v>
      </c>
    </row>
    <row r="188" spans="1:8" ht="16" x14ac:dyDescent="0.2">
      <c r="A188" t="s">
        <v>1337</v>
      </c>
      <c r="B188">
        <v>2075</v>
      </c>
      <c r="C188" s="9">
        <f t="shared" si="3"/>
        <v>2.0750000000000002</v>
      </c>
      <c r="D188" t="s">
        <v>681</v>
      </c>
      <c r="E188">
        <v>10.87</v>
      </c>
      <c r="F188">
        <v>3</v>
      </c>
      <c r="G188" s="24" t="s">
        <v>1339</v>
      </c>
      <c r="H188" s="25" t="s">
        <v>683</v>
      </c>
    </row>
    <row r="189" spans="1:8" ht="16" x14ac:dyDescent="0.2">
      <c r="A189" t="s">
        <v>1337</v>
      </c>
      <c r="B189">
        <v>2075</v>
      </c>
      <c r="C189" s="9">
        <f t="shared" si="3"/>
        <v>2.0750000000000002</v>
      </c>
      <c r="D189" t="s">
        <v>696</v>
      </c>
      <c r="E189">
        <v>8.8800000000000008</v>
      </c>
      <c r="F189">
        <v>47</v>
      </c>
      <c r="G189" s="24" t="s">
        <v>1339</v>
      </c>
      <c r="H189" s="25" t="s">
        <v>683</v>
      </c>
    </row>
    <row r="190" spans="1:8" ht="16" x14ac:dyDescent="0.2">
      <c r="A190" t="s">
        <v>1337</v>
      </c>
      <c r="B190">
        <v>2075</v>
      </c>
      <c r="C190" s="9">
        <f t="shared" si="3"/>
        <v>2.0750000000000002</v>
      </c>
      <c r="D190" t="s">
        <v>696</v>
      </c>
      <c r="E190">
        <v>11.93</v>
      </c>
      <c r="F190">
        <v>21</v>
      </c>
      <c r="G190" s="24" t="s">
        <v>1339</v>
      </c>
      <c r="H190" s="25" t="s">
        <v>683</v>
      </c>
    </row>
    <row r="191" spans="1:8" ht="16" x14ac:dyDescent="0.2">
      <c r="A191" t="s">
        <v>1337</v>
      </c>
      <c r="B191">
        <v>2075</v>
      </c>
      <c r="C191" s="9">
        <f t="shared" si="3"/>
        <v>2.0750000000000002</v>
      </c>
      <c r="D191" t="s">
        <v>696</v>
      </c>
      <c r="E191">
        <v>9.6300000000000008</v>
      </c>
      <c r="F191">
        <v>40</v>
      </c>
      <c r="G191" s="24" t="s">
        <v>1340</v>
      </c>
      <c r="H191" s="25" t="s">
        <v>683</v>
      </c>
    </row>
    <row r="192" spans="1:8" ht="16" x14ac:dyDescent="0.2">
      <c r="A192" t="s">
        <v>1337</v>
      </c>
      <c r="B192">
        <v>2075</v>
      </c>
      <c r="C192" s="9">
        <f t="shared" si="3"/>
        <v>2.0750000000000002</v>
      </c>
      <c r="D192" t="s">
        <v>685</v>
      </c>
      <c r="E192">
        <v>9.68</v>
      </c>
      <c r="F192">
        <v>10</v>
      </c>
      <c r="G192" s="24" t="s">
        <v>1340</v>
      </c>
      <c r="H192" s="25" t="s">
        <v>683</v>
      </c>
    </row>
    <row r="193" spans="1:8" ht="16" x14ac:dyDescent="0.2">
      <c r="A193" t="s">
        <v>1341</v>
      </c>
      <c r="B193">
        <v>2075</v>
      </c>
      <c r="C193" s="9">
        <f t="shared" si="3"/>
        <v>2.0750000000000002</v>
      </c>
      <c r="D193" t="s">
        <v>696</v>
      </c>
      <c r="E193">
        <v>8.41</v>
      </c>
      <c r="F193">
        <v>4</v>
      </c>
      <c r="G193" s="24" t="s">
        <v>1342</v>
      </c>
      <c r="H193" s="25" t="s">
        <v>683</v>
      </c>
    </row>
    <row r="194" spans="1:8" ht="16" x14ac:dyDescent="0.2">
      <c r="A194" t="s">
        <v>1343</v>
      </c>
      <c r="B194">
        <v>2050</v>
      </c>
      <c r="C194" s="9">
        <f t="shared" si="3"/>
        <v>2.0499999999999998</v>
      </c>
      <c r="D194" t="s">
        <v>696</v>
      </c>
      <c r="E194">
        <v>4.8099999999999996</v>
      </c>
      <c r="F194">
        <v>3</v>
      </c>
      <c r="G194" s="24" t="s">
        <v>892</v>
      </c>
      <c r="H194" s="25" t="s">
        <v>683</v>
      </c>
    </row>
    <row r="195" spans="1:8" x14ac:dyDescent="0.2">
      <c r="A195" s="24" t="s">
        <v>1344</v>
      </c>
      <c r="B195" s="24">
        <v>2050</v>
      </c>
      <c r="C195" s="9">
        <f t="shared" si="3"/>
        <v>2.0499999999999998</v>
      </c>
      <c r="D195" s="24" t="s">
        <v>681</v>
      </c>
      <c r="E195" s="24">
        <v>15.16</v>
      </c>
      <c r="F195" s="24">
        <v>2</v>
      </c>
      <c r="G195" s="24" t="s">
        <v>892</v>
      </c>
      <c r="H195" s="25" t="s">
        <v>683</v>
      </c>
    </row>
    <row r="196" spans="1:8" ht="16" x14ac:dyDescent="0.2">
      <c r="A196" t="s">
        <v>1344</v>
      </c>
      <c r="B196">
        <v>2050</v>
      </c>
      <c r="C196" s="9">
        <f t="shared" si="3"/>
        <v>2.0499999999999998</v>
      </c>
      <c r="D196" t="s">
        <v>696</v>
      </c>
      <c r="E196">
        <v>11.82</v>
      </c>
      <c r="F196">
        <v>4</v>
      </c>
      <c r="G196" s="24" t="s">
        <v>892</v>
      </c>
      <c r="H196" s="25" t="s">
        <v>683</v>
      </c>
    </row>
    <row r="197" spans="1:8" ht="16" x14ac:dyDescent="0.2">
      <c r="A197" t="s">
        <v>1345</v>
      </c>
      <c r="B197">
        <v>2050</v>
      </c>
      <c r="C197" s="9">
        <f t="shared" si="3"/>
        <v>2.0499999999999998</v>
      </c>
      <c r="D197" t="s">
        <v>696</v>
      </c>
      <c r="E197">
        <v>9.4600000000000009</v>
      </c>
      <c r="F197">
        <v>7</v>
      </c>
      <c r="G197" s="24" t="s">
        <v>892</v>
      </c>
      <c r="H197" s="25" t="s">
        <v>683</v>
      </c>
    </row>
    <row r="198" spans="1:8" ht="16" x14ac:dyDescent="0.2">
      <c r="A198" t="s">
        <v>1346</v>
      </c>
      <c r="B198">
        <v>2050</v>
      </c>
      <c r="C198" s="9">
        <f t="shared" si="3"/>
        <v>2.0499999999999998</v>
      </c>
      <c r="D198" t="s">
        <v>696</v>
      </c>
      <c r="E198">
        <v>8.4</v>
      </c>
      <c r="F198">
        <v>1</v>
      </c>
      <c r="G198" s="24" t="s">
        <v>892</v>
      </c>
      <c r="H198" s="25" t="s">
        <v>683</v>
      </c>
    </row>
    <row r="199" spans="1:8" ht="16" x14ac:dyDescent="0.2">
      <c r="A199" t="s">
        <v>1347</v>
      </c>
      <c r="B199">
        <v>2050</v>
      </c>
      <c r="C199" s="9">
        <f t="shared" si="3"/>
        <v>2.0499999999999998</v>
      </c>
      <c r="D199" t="s">
        <v>696</v>
      </c>
      <c r="E199">
        <v>10.07</v>
      </c>
      <c r="F199">
        <v>2</v>
      </c>
      <c r="G199" s="24" t="s">
        <v>892</v>
      </c>
      <c r="H199" s="25" t="s">
        <v>683</v>
      </c>
    </row>
    <row r="200" spans="1:8" ht="16" x14ac:dyDescent="0.2">
      <c r="A200" t="s">
        <v>918</v>
      </c>
      <c r="B200">
        <v>2050</v>
      </c>
      <c r="C200" s="9">
        <f t="shared" si="3"/>
        <v>2.0499999999999998</v>
      </c>
      <c r="D200" t="s">
        <v>696</v>
      </c>
      <c r="E200">
        <v>5</v>
      </c>
      <c r="F200">
        <v>8</v>
      </c>
      <c r="G200" s="24" t="s">
        <v>690</v>
      </c>
      <c r="H200" s="25" t="s">
        <v>683</v>
      </c>
    </row>
    <row r="201" spans="1:8" ht="16" x14ac:dyDescent="0.2">
      <c r="A201" t="s">
        <v>918</v>
      </c>
      <c r="B201">
        <v>2050</v>
      </c>
      <c r="C201" s="9">
        <f t="shared" si="3"/>
        <v>2.0499999999999998</v>
      </c>
      <c r="D201" t="s">
        <v>696</v>
      </c>
      <c r="E201">
        <v>3.6</v>
      </c>
      <c r="F201">
        <v>2</v>
      </c>
      <c r="G201" s="24" t="s">
        <v>703</v>
      </c>
      <c r="H201" s="25" t="s">
        <v>683</v>
      </c>
    </row>
    <row r="202" spans="1:8" ht="16" x14ac:dyDescent="0.2">
      <c r="A202" t="s">
        <v>919</v>
      </c>
      <c r="B202">
        <v>2050</v>
      </c>
      <c r="C202" s="9">
        <f t="shared" si="3"/>
        <v>2.0499999999999998</v>
      </c>
      <c r="D202" t="s">
        <v>696</v>
      </c>
      <c r="E202">
        <v>1.1000000000000001</v>
      </c>
      <c r="F202">
        <v>1</v>
      </c>
      <c r="G202" s="24" t="s">
        <v>892</v>
      </c>
      <c r="H202" s="25" t="s">
        <v>683</v>
      </c>
    </row>
    <row r="203" spans="1:8" ht="16" x14ac:dyDescent="0.2">
      <c r="A203" t="s">
        <v>1348</v>
      </c>
      <c r="B203">
        <v>2050</v>
      </c>
      <c r="C203" s="9">
        <f t="shared" si="3"/>
        <v>2.0499999999999998</v>
      </c>
      <c r="D203" t="s">
        <v>696</v>
      </c>
      <c r="E203">
        <v>8.65</v>
      </c>
      <c r="F203">
        <v>3</v>
      </c>
      <c r="G203" s="24" t="s">
        <v>892</v>
      </c>
      <c r="H203" s="25" t="s">
        <v>683</v>
      </c>
    </row>
    <row r="204" spans="1:8" ht="16" x14ac:dyDescent="0.2">
      <c r="A204" t="s">
        <v>1349</v>
      </c>
      <c r="B204">
        <v>2050</v>
      </c>
      <c r="C204" s="9">
        <f t="shared" si="3"/>
        <v>2.0499999999999998</v>
      </c>
      <c r="D204" t="s">
        <v>696</v>
      </c>
      <c r="E204">
        <v>6.6</v>
      </c>
      <c r="F204">
        <v>1</v>
      </c>
      <c r="G204" s="24" t="s">
        <v>892</v>
      </c>
      <c r="H204" s="25" t="s">
        <v>683</v>
      </c>
    </row>
    <row r="205" spans="1:8" ht="16" x14ac:dyDescent="0.2">
      <c r="A205" t="s">
        <v>1350</v>
      </c>
      <c r="B205">
        <v>2050</v>
      </c>
      <c r="C205" s="9">
        <f t="shared" si="3"/>
        <v>2.0499999999999998</v>
      </c>
      <c r="D205" t="s">
        <v>681</v>
      </c>
      <c r="E205">
        <v>2.2999999999999998</v>
      </c>
      <c r="F205">
        <v>2</v>
      </c>
      <c r="G205" s="24" t="s">
        <v>892</v>
      </c>
      <c r="H205" s="25" t="s">
        <v>683</v>
      </c>
    </row>
    <row r="206" spans="1:8" ht="16" x14ac:dyDescent="0.2">
      <c r="A206" t="s">
        <v>1350</v>
      </c>
      <c r="B206">
        <v>2050</v>
      </c>
      <c r="C206" s="9">
        <f t="shared" si="3"/>
        <v>2.0499999999999998</v>
      </c>
      <c r="D206" t="s">
        <v>696</v>
      </c>
      <c r="E206">
        <v>3.14</v>
      </c>
      <c r="F206">
        <v>3</v>
      </c>
      <c r="G206" s="24" t="s">
        <v>892</v>
      </c>
      <c r="H206" s="25" t="s">
        <v>683</v>
      </c>
    </row>
    <row r="207" spans="1:8" ht="16" x14ac:dyDescent="0.2">
      <c r="A207" t="s">
        <v>1351</v>
      </c>
      <c r="B207">
        <v>2050</v>
      </c>
      <c r="C207" s="9">
        <f t="shared" si="3"/>
        <v>2.0499999999999998</v>
      </c>
      <c r="D207" t="s">
        <v>681</v>
      </c>
      <c r="E207">
        <v>5.38</v>
      </c>
      <c r="F207">
        <v>3</v>
      </c>
      <c r="G207" s="24" t="s">
        <v>892</v>
      </c>
      <c r="H207" s="25" t="s">
        <v>683</v>
      </c>
    </row>
    <row r="208" spans="1:8" ht="16" x14ac:dyDescent="0.2">
      <c r="A208" t="s">
        <v>1351</v>
      </c>
      <c r="B208">
        <v>2050</v>
      </c>
      <c r="C208" s="9">
        <f t="shared" si="3"/>
        <v>2.0499999999999998</v>
      </c>
      <c r="D208" t="s">
        <v>696</v>
      </c>
      <c r="E208">
        <v>5.5</v>
      </c>
      <c r="F208">
        <v>2</v>
      </c>
      <c r="G208" s="24" t="s">
        <v>892</v>
      </c>
      <c r="H208" s="25" t="s">
        <v>683</v>
      </c>
    </row>
    <row r="209" spans="1:8" ht="16" x14ac:dyDescent="0.2">
      <c r="A209" t="s">
        <v>920</v>
      </c>
      <c r="B209">
        <v>2050</v>
      </c>
      <c r="C209" s="9">
        <f t="shared" si="3"/>
        <v>2.0499999999999998</v>
      </c>
      <c r="D209" t="s">
        <v>696</v>
      </c>
      <c r="E209">
        <v>-3.2</v>
      </c>
      <c r="F209">
        <v>1</v>
      </c>
      <c r="G209" s="24" t="s">
        <v>892</v>
      </c>
      <c r="H209" s="25" t="s">
        <v>683</v>
      </c>
    </row>
    <row r="210" spans="1:8" ht="16" x14ac:dyDescent="0.2">
      <c r="A210" t="s">
        <v>1352</v>
      </c>
      <c r="B210">
        <v>2050</v>
      </c>
      <c r="C210" s="9">
        <f t="shared" si="3"/>
        <v>2.0499999999999998</v>
      </c>
      <c r="D210" t="s">
        <v>681</v>
      </c>
      <c r="E210">
        <v>11.9</v>
      </c>
      <c r="F210">
        <v>2</v>
      </c>
      <c r="G210" s="24" t="s">
        <v>892</v>
      </c>
      <c r="H210" s="25" t="s">
        <v>683</v>
      </c>
    </row>
    <row r="211" spans="1:8" ht="16" x14ac:dyDescent="0.2">
      <c r="A211" t="s">
        <v>1352</v>
      </c>
      <c r="B211">
        <v>2050</v>
      </c>
      <c r="C211" s="9">
        <f t="shared" si="3"/>
        <v>2.0499999999999998</v>
      </c>
      <c r="D211" t="s">
        <v>696</v>
      </c>
      <c r="E211">
        <v>8.81</v>
      </c>
      <c r="F211">
        <v>3</v>
      </c>
      <c r="G211" s="24" t="s">
        <v>892</v>
      </c>
      <c r="H211" s="25" t="s">
        <v>683</v>
      </c>
    </row>
    <row r="212" spans="1:8" ht="16" x14ac:dyDescent="0.2">
      <c r="A212" t="s">
        <v>1353</v>
      </c>
      <c r="B212">
        <v>2050</v>
      </c>
      <c r="C212" s="9">
        <f t="shared" si="3"/>
        <v>2.0499999999999998</v>
      </c>
      <c r="D212" t="s">
        <v>681</v>
      </c>
      <c r="E212">
        <v>3.66</v>
      </c>
      <c r="F212">
        <v>5</v>
      </c>
      <c r="G212" s="24" t="s">
        <v>892</v>
      </c>
      <c r="H212" s="25" t="s">
        <v>683</v>
      </c>
    </row>
    <row r="213" spans="1:8" ht="16" x14ac:dyDescent="0.2">
      <c r="A213" t="s">
        <v>1353</v>
      </c>
      <c r="B213">
        <v>2050</v>
      </c>
      <c r="C213" s="9">
        <f t="shared" si="3"/>
        <v>2.0499999999999998</v>
      </c>
      <c r="D213" t="s">
        <v>696</v>
      </c>
      <c r="E213">
        <v>4.8899999999999997</v>
      </c>
      <c r="F213">
        <v>7</v>
      </c>
      <c r="G213" s="24" t="s">
        <v>892</v>
      </c>
      <c r="H213" s="25" t="s">
        <v>683</v>
      </c>
    </row>
    <row r="214" spans="1:8" ht="16" x14ac:dyDescent="0.2">
      <c r="A214" t="s">
        <v>1354</v>
      </c>
      <c r="B214">
        <v>2050</v>
      </c>
      <c r="C214" s="9">
        <f t="shared" si="3"/>
        <v>2.0499999999999998</v>
      </c>
      <c r="D214" t="s">
        <v>681</v>
      </c>
      <c r="E214">
        <v>7.7</v>
      </c>
      <c r="F214">
        <v>1</v>
      </c>
      <c r="G214" s="24" t="s">
        <v>892</v>
      </c>
      <c r="H214" s="25" t="s">
        <v>683</v>
      </c>
    </row>
    <row r="215" spans="1:8" ht="16" x14ac:dyDescent="0.2">
      <c r="A215" t="s">
        <v>1354</v>
      </c>
      <c r="B215">
        <v>2050</v>
      </c>
      <c r="C215" s="9">
        <f t="shared" si="3"/>
        <v>2.0499999999999998</v>
      </c>
      <c r="D215" t="s">
        <v>696</v>
      </c>
      <c r="E215">
        <v>8.52</v>
      </c>
      <c r="F215">
        <v>3</v>
      </c>
      <c r="G215" s="24" t="s">
        <v>892</v>
      </c>
      <c r="H215" s="25" t="s">
        <v>683</v>
      </c>
    </row>
    <row r="216" spans="1:8" ht="16" x14ac:dyDescent="0.2">
      <c r="A216" t="s">
        <v>1355</v>
      </c>
      <c r="B216">
        <v>2050</v>
      </c>
      <c r="C216" s="9">
        <f t="shared" si="3"/>
        <v>2.0499999999999998</v>
      </c>
      <c r="D216" t="s">
        <v>681</v>
      </c>
      <c r="E216">
        <v>6.9</v>
      </c>
      <c r="F216">
        <v>1</v>
      </c>
      <c r="G216" s="24" t="s">
        <v>892</v>
      </c>
      <c r="H216" s="25" t="s">
        <v>683</v>
      </c>
    </row>
    <row r="217" spans="1:8" ht="16" x14ac:dyDescent="0.2">
      <c r="A217" t="s">
        <v>1355</v>
      </c>
      <c r="B217">
        <v>2050</v>
      </c>
      <c r="C217" s="9">
        <f t="shared" si="3"/>
        <v>2.0499999999999998</v>
      </c>
      <c r="D217" t="s">
        <v>696</v>
      </c>
      <c r="E217">
        <v>6.95</v>
      </c>
      <c r="F217">
        <v>13</v>
      </c>
      <c r="G217" s="24" t="s">
        <v>892</v>
      </c>
      <c r="H217" s="25" t="s">
        <v>683</v>
      </c>
    </row>
    <row r="218" spans="1:8" ht="16" x14ac:dyDescent="0.2">
      <c r="A218" t="s">
        <v>1356</v>
      </c>
      <c r="B218">
        <v>2050</v>
      </c>
      <c r="C218" s="9">
        <f t="shared" si="3"/>
        <v>2.0499999999999998</v>
      </c>
      <c r="D218" t="s">
        <v>696</v>
      </c>
      <c r="E218">
        <v>3.78</v>
      </c>
      <c r="F218">
        <v>3</v>
      </c>
      <c r="G218" s="24" t="s">
        <v>892</v>
      </c>
      <c r="H218" s="25" t="s">
        <v>683</v>
      </c>
    </row>
    <row r="219" spans="1:8" ht="16" x14ac:dyDescent="0.2">
      <c r="A219" t="s">
        <v>1357</v>
      </c>
      <c r="B219">
        <v>2050</v>
      </c>
      <c r="C219" s="9">
        <f t="shared" si="3"/>
        <v>2.0499999999999998</v>
      </c>
      <c r="D219" t="s">
        <v>681</v>
      </c>
      <c r="E219">
        <v>2.6</v>
      </c>
      <c r="F219">
        <v>1</v>
      </c>
      <c r="G219" s="24" t="s">
        <v>892</v>
      </c>
      <c r="H219" s="25" t="s">
        <v>683</v>
      </c>
    </row>
    <row r="220" spans="1:8" ht="16" x14ac:dyDescent="0.2">
      <c r="A220" t="s">
        <v>1357</v>
      </c>
      <c r="B220">
        <v>2050</v>
      </c>
      <c r="C220" s="9">
        <f t="shared" si="3"/>
        <v>2.0499999999999998</v>
      </c>
      <c r="D220" t="s">
        <v>696</v>
      </c>
      <c r="E220">
        <v>3.65</v>
      </c>
      <c r="F220">
        <v>2</v>
      </c>
      <c r="G220" s="24" t="s">
        <v>892</v>
      </c>
      <c r="H220" s="25" t="s">
        <v>683</v>
      </c>
    </row>
    <row r="221" spans="1:8" ht="16" x14ac:dyDescent="0.2">
      <c r="A221" t="s">
        <v>1358</v>
      </c>
      <c r="B221">
        <v>2050</v>
      </c>
      <c r="C221" s="9">
        <f t="shared" si="3"/>
        <v>2.0499999999999998</v>
      </c>
      <c r="D221" t="s">
        <v>696</v>
      </c>
      <c r="E221">
        <v>1.4</v>
      </c>
      <c r="F221">
        <v>1</v>
      </c>
      <c r="G221" s="24" t="s">
        <v>892</v>
      </c>
      <c r="H221" s="25" t="s">
        <v>683</v>
      </c>
    </row>
    <row r="222" spans="1:8" ht="16" x14ac:dyDescent="0.2">
      <c r="A222" t="s">
        <v>1359</v>
      </c>
      <c r="B222">
        <v>2050</v>
      </c>
      <c r="C222" s="9">
        <f t="shared" si="3"/>
        <v>2.0499999999999998</v>
      </c>
      <c r="D222" t="s">
        <v>681</v>
      </c>
      <c r="E222">
        <v>9.85</v>
      </c>
      <c r="F222">
        <v>2</v>
      </c>
      <c r="G222" s="24" t="s">
        <v>892</v>
      </c>
      <c r="H222" s="25" t="s">
        <v>683</v>
      </c>
    </row>
    <row r="223" spans="1:8" ht="16" x14ac:dyDescent="0.2">
      <c r="A223" t="s">
        <v>1359</v>
      </c>
      <c r="B223">
        <v>2050</v>
      </c>
      <c r="C223" s="9">
        <f t="shared" si="3"/>
        <v>2.0499999999999998</v>
      </c>
      <c r="D223" t="s">
        <v>696</v>
      </c>
      <c r="E223">
        <v>8.98</v>
      </c>
      <c r="F223">
        <v>5</v>
      </c>
      <c r="G223" s="24" t="s">
        <v>892</v>
      </c>
      <c r="H223" s="25" t="s">
        <v>683</v>
      </c>
    </row>
    <row r="224" spans="1:8" ht="16" x14ac:dyDescent="0.2">
      <c r="A224" t="s">
        <v>1360</v>
      </c>
      <c r="B224">
        <v>2050</v>
      </c>
      <c r="C224" s="9">
        <f t="shared" si="3"/>
        <v>2.0499999999999998</v>
      </c>
      <c r="D224" t="s">
        <v>681</v>
      </c>
      <c r="E224">
        <v>1.73</v>
      </c>
      <c r="F224">
        <v>7</v>
      </c>
      <c r="G224" s="24" t="s">
        <v>892</v>
      </c>
      <c r="H224" s="25" t="s">
        <v>683</v>
      </c>
    </row>
    <row r="225" spans="1:8" ht="16" x14ac:dyDescent="0.2">
      <c r="A225" t="s">
        <v>1360</v>
      </c>
      <c r="B225">
        <v>2050</v>
      </c>
      <c r="C225" s="9">
        <f t="shared" si="3"/>
        <v>2.0499999999999998</v>
      </c>
      <c r="D225" t="s">
        <v>696</v>
      </c>
      <c r="E225">
        <v>1.9</v>
      </c>
      <c r="F225">
        <v>1</v>
      </c>
      <c r="G225" s="24" t="s">
        <v>892</v>
      </c>
      <c r="H225" s="25" t="s">
        <v>683</v>
      </c>
    </row>
    <row r="226" spans="1:8" ht="16" x14ac:dyDescent="0.2">
      <c r="A226" t="s">
        <v>1361</v>
      </c>
      <c r="B226">
        <v>2050</v>
      </c>
      <c r="C226" s="9">
        <f t="shared" si="3"/>
        <v>2.0499999999999998</v>
      </c>
      <c r="D226" t="s">
        <v>696</v>
      </c>
      <c r="E226">
        <v>7.5</v>
      </c>
      <c r="F226">
        <v>1</v>
      </c>
      <c r="G226" s="24" t="s">
        <v>892</v>
      </c>
      <c r="H226" s="25" t="s">
        <v>683</v>
      </c>
    </row>
    <row r="227" spans="1:8" ht="16" x14ac:dyDescent="0.2">
      <c r="A227" t="s">
        <v>1362</v>
      </c>
      <c r="B227">
        <v>2050</v>
      </c>
      <c r="C227" s="9">
        <f t="shared" si="3"/>
        <v>2.0499999999999998</v>
      </c>
      <c r="D227" t="s">
        <v>696</v>
      </c>
      <c r="E227">
        <v>5.5</v>
      </c>
      <c r="F227">
        <v>1</v>
      </c>
      <c r="G227" s="24" t="s">
        <v>892</v>
      </c>
      <c r="H227" s="25" t="s">
        <v>683</v>
      </c>
    </row>
    <row r="228" spans="1:8" x14ac:dyDescent="0.2">
      <c r="A228" s="24" t="s">
        <v>922</v>
      </c>
      <c r="B228" s="24">
        <v>2035</v>
      </c>
      <c r="C228" s="9">
        <f t="shared" si="3"/>
        <v>2.0350000000000001</v>
      </c>
      <c r="D228" s="24" t="s">
        <v>128</v>
      </c>
      <c r="E228" s="24">
        <v>-6.3631578947368412</v>
      </c>
      <c r="F228" s="24">
        <v>19</v>
      </c>
      <c r="G228" s="24" t="s">
        <v>923</v>
      </c>
      <c r="H228" s="25" t="s">
        <v>687</v>
      </c>
    </row>
    <row r="229" spans="1:8" ht="16" x14ac:dyDescent="0.2">
      <c r="A229" t="s">
        <v>1363</v>
      </c>
      <c r="B229">
        <v>2025</v>
      </c>
      <c r="C229" s="9">
        <f t="shared" si="3"/>
        <v>2.0249999999999999</v>
      </c>
      <c r="D229" t="s">
        <v>681</v>
      </c>
      <c r="E229">
        <v>2</v>
      </c>
      <c r="F229">
        <v>2</v>
      </c>
      <c r="G229" s="24" t="s">
        <v>892</v>
      </c>
      <c r="H229" s="25" t="s">
        <v>683</v>
      </c>
    </row>
    <row r="230" spans="1:8" ht="16" x14ac:dyDescent="0.2">
      <c r="A230" t="s">
        <v>1363</v>
      </c>
      <c r="B230">
        <v>2025</v>
      </c>
      <c r="C230" s="9">
        <f t="shared" si="3"/>
        <v>2.0249999999999999</v>
      </c>
      <c r="D230" t="s">
        <v>696</v>
      </c>
      <c r="E230">
        <v>1.6</v>
      </c>
      <c r="F230">
        <v>4</v>
      </c>
      <c r="G230" s="24" t="s">
        <v>892</v>
      </c>
      <c r="H230" s="25" t="s">
        <v>683</v>
      </c>
    </row>
    <row r="231" spans="1:8" ht="16" x14ac:dyDescent="0.2">
      <c r="A231" t="s">
        <v>1364</v>
      </c>
      <c r="B231">
        <v>2025</v>
      </c>
      <c r="C231" s="9">
        <f t="shared" si="3"/>
        <v>2.0249999999999999</v>
      </c>
      <c r="D231" t="s">
        <v>696</v>
      </c>
      <c r="E231">
        <v>4.08</v>
      </c>
      <c r="F231">
        <v>4</v>
      </c>
      <c r="G231" s="24" t="s">
        <v>892</v>
      </c>
      <c r="H231" s="25" t="s">
        <v>683</v>
      </c>
    </row>
    <row r="232" spans="1:8" ht="16" x14ac:dyDescent="0.2">
      <c r="A232" t="s">
        <v>1365</v>
      </c>
      <c r="B232">
        <v>2025</v>
      </c>
      <c r="C232" s="9">
        <f t="shared" si="3"/>
        <v>2.0249999999999999</v>
      </c>
      <c r="D232" t="s">
        <v>681</v>
      </c>
      <c r="E232">
        <v>8.6</v>
      </c>
      <c r="F232">
        <v>2</v>
      </c>
      <c r="G232" s="24" t="s">
        <v>1328</v>
      </c>
      <c r="H232" s="25" t="s">
        <v>683</v>
      </c>
    </row>
    <row r="233" spans="1:8" ht="16" x14ac:dyDescent="0.2">
      <c r="A233" t="s">
        <v>1365</v>
      </c>
      <c r="B233">
        <v>2025</v>
      </c>
      <c r="C233" s="9">
        <f t="shared" si="3"/>
        <v>2.0249999999999999</v>
      </c>
      <c r="D233" t="s">
        <v>696</v>
      </c>
      <c r="E233">
        <v>9.11</v>
      </c>
      <c r="F233">
        <v>18</v>
      </c>
      <c r="G233" s="24" t="s">
        <v>1328</v>
      </c>
      <c r="H233" s="25" t="s">
        <v>683</v>
      </c>
    </row>
    <row r="234" spans="1:8" x14ac:dyDescent="0.2">
      <c r="A234" s="24" t="s">
        <v>1366</v>
      </c>
      <c r="B234" s="24">
        <v>2000</v>
      </c>
      <c r="C234" s="9">
        <f t="shared" ref="C234:C297" si="4">B234/1000</f>
        <v>2</v>
      </c>
      <c r="D234" s="24" t="s">
        <v>131</v>
      </c>
      <c r="E234" s="24">
        <v>9.2999999999999989</v>
      </c>
      <c r="F234" s="24">
        <v>3</v>
      </c>
      <c r="G234" s="24" t="s">
        <v>1284</v>
      </c>
      <c r="H234" s="25" t="s">
        <v>687</v>
      </c>
    </row>
    <row r="235" spans="1:8" ht="16" x14ac:dyDescent="0.2">
      <c r="A235" t="s">
        <v>910</v>
      </c>
      <c r="B235">
        <v>2000</v>
      </c>
      <c r="C235" s="9">
        <f t="shared" si="4"/>
        <v>2</v>
      </c>
      <c r="D235" t="s">
        <v>696</v>
      </c>
      <c r="E235">
        <v>0.9</v>
      </c>
      <c r="F235">
        <v>1</v>
      </c>
      <c r="G235" s="24" t="s">
        <v>698</v>
      </c>
      <c r="H235" s="25" t="s">
        <v>683</v>
      </c>
    </row>
    <row r="236" spans="1:8" ht="16" x14ac:dyDescent="0.2">
      <c r="A236" t="s">
        <v>1367</v>
      </c>
      <c r="B236">
        <v>2000</v>
      </c>
      <c r="C236" s="9">
        <f t="shared" si="4"/>
        <v>2</v>
      </c>
      <c r="D236" t="s">
        <v>685</v>
      </c>
      <c r="E236">
        <v>-0.7</v>
      </c>
      <c r="F236">
        <v>1</v>
      </c>
      <c r="G236" s="24" t="s">
        <v>698</v>
      </c>
      <c r="H236" s="25" t="s">
        <v>683</v>
      </c>
    </row>
    <row r="237" spans="1:8" ht="16" x14ac:dyDescent="0.2">
      <c r="A237" t="s">
        <v>1368</v>
      </c>
      <c r="B237">
        <v>2000</v>
      </c>
      <c r="C237" s="9">
        <f t="shared" si="4"/>
        <v>2</v>
      </c>
      <c r="D237" t="s">
        <v>681</v>
      </c>
      <c r="E237">
        <v>-0.53</v>
      </c>
      <c r="F237">
        <v>4</v>
      </c>
      <c r="G237" s="24" t="s">
        <v>892</v>
      </c>
      <c r="H237" s="25" t="s">
        <v>683</v>
      </c>
    </row>
    <row r="238" spans="1:8" ht="16" x14ac:dyDescent="0.2">
      <c r="A238" t="s">
        <v>1368</v>
      </c>
      <c r="B238">
        <v>2000</v>
      </c>
      <c r="C238" s="9">
        <f t="shared" si="4"/>
        <v>2</v>
      </c>
      <c r="D238" t="s">
        <v>696</v>
      </c>
      <c r="E238">
        <v>1.48</v>
      </c>
      <c r="F238">
        <v>7</v>
      </c>
      <c r="G238" s="24" t="s">
        <v>892</v>
      </c>
      <c r="H238" s="25" t="s">
        <v>683</v>
      </c>
    </row>
    <row r="239" spans="1:8" ht="16" x14ac:dyDescent="0.2">
      <c r="A239" t="s">
        <v>926</v>
      </c>
      <c r="B239">
        <v>2000</v>
      </c>
      <c r="C239" s="9">
        <f t="shared" si="4"/>
        <v>2</v>
      </c>
      <c r="D239" t="s">
        <v>685</v>
      </c>
      <c r="E239">
        <v>1.6</v>
      </c>
      <c r="F239">
        <v>1</v>
      </c>
      <c r="G239" s="24" t="s">
        <v>698</v>
      </c>
      <c r="H239" s="25" t="s">
        <v>683</v>
      </c>
    </row>
    <row r="240" spans="1:8" ht="16" x14ac:dyDescent="0.2">
      <c r="A240" t="s">
        <v>927</v>
      </c>
      <c r="B240">
        <v>2000</v>
      </c>
      <c r="C240" s="9">
        <f t="shared" si="4"/>
        <v>2</v>
      </c>
      <c r="D240" t="s">
        <v>685</v>
      </c>
      <c r="E240">
        <v>-0.2</v>
      </c>
      <c r="F240">
        <v>1</v>
      </c>
      <c r="G240" s="24" t="s">
        <v>698</v>
      </c>
      <c r="H240" s="25" t="s">
        <v>683</v>
      </c>
    </row>
    <row r="241" spans="1:8" ht="16" x14ac:dyDescent="0.2">
      <c r="A241" t="s">
        <v>1369</v>
      </c>
      <c r="B241">
        <v>2000</v>
      </c>
      <c r="C241" s="9">
        <f t="shared" si="4"/>
        <v>2</v>
      </c>
      <c r="D241" t="s">
        <v>681</v>
      </c>
      <c r="E241">
        <v>-9.3000000000000007</v>
      </c>
      <c r="F241">
        <v>25</v>
      </c>
      <c r="G241" s="24" t="s">
        <v>1370</v>
      </c>
      <c r="H241" s="25" t="s">
        <v>683</v>
      </c>
    </row>
    <row r="242" spans="1:8" ht="16" x14ac:dyDescent="0.2">
      <c r="A242" t="s">
        <v>1371</v>
      </c>
      <c r="B242">
        <v>2000</v>
      </c>
      <c r="C242" s="9">
        <f t="shared" si="4"/>
        <v>2</v>
      </c>
      <c r="D242" t="s">
        <v>681</v>
      </c>
      <c r="E242">
        <v>1.3</v>
      </c>
      <c r="F242">
        <v>1</v>
      </c>
      <c r="G242" s="24" t="s">
        <v>892</v>
      </c>
      <c r="H242" s="25" t="s">
        <v>683</v>
      </c>
    </row>
    <row r="243" spans="1:8" ht="16" x14ac:dyDescent="0.2">
      <c r="A243" t="s">
        <v>1372</v>
      </c>
      <c r="B243">
        <v>2000</v>
      </c>
      <c r="C243" s="9">
        <f t="shared" si="4"/>
        <v>2</v>
      </c>
      <c r="D243" t="s">
        <v>696</v>
      </c>
      <c r="E243">
        <v>3.5</v>
      </c>
      <c r="F243">
        <v>1</v>
      </c>
      <c r="G243" s="24" t="s">
        <v>735</v>
      </c>
      <c r="H243" s="25" t="s">
        <v>683</v>
      </c>
    </row>
    <row r="244" spans="1:8" ht="16" x14ac:dyDescent="0.2">
      <c r="A244" t="s">
        <v>1373</v>
      </c>
      <c r="B244">
        <v>2000</v>
      </c>
      <c r="C244" s="9">
        <f t="shared" si="4"/>
        <v>2</v>
      </c>
      <c r="D244" t="s">
        <v>696</v>
      </c>
      <c r="E244">
        <v>1.0900000000000001</v>
      </c>
      <c r="F244">
        <v>21</v>
      </c>
      <c r="G244" s="24" t="s">
        <v>1322</v>
      </c>
      <c r="H244" s="25" t="s">
        <v>683</v>
      </c>
    </row>
    <row r="245" spans="1:8" ht="16" x14ac:dyDescent="0.2">
      <c r="A245" t="s">
        <v>1374</v>
      </c>
      <c r="B245">
        <v>2000</v>
      </c>
      <c r="C245" s="9">
        <f t="shared" si="4"/>
        <v>2</v>
      </c>
      <c r="D245" t="s">
        <v>696</v>
      </c>
      <c r="E245">
        <v>1.1000000000000001</v>
      </c>
      <c r="F245">
        <v>20</v>
      </c>
      <c r="G245" s="24" t="s">
        <v>1322</v>
      </c>
      <c r="H245" s="25" t="s">
        <v>683</v>
      </c>
    </row>
    <row r="246" spans="1:8" x14ac:dyDescent="0.2">
      <c r="A246" s="24" t="s">
        <v>933</v>
      </c>
      <c r="B246" s="24">
        <v>1921</v>
      </c>
      <c r="C246" s="9">
        <f t="shared" si="4"/>
        <v>1.921</v>
      </c>
      <c r="D246" s="24" t="s">
        <v>696</v>
      </c>
      <c r="E246" s="24">
        <v>1.3820512820512822</v>
      </c>
      <c r="F246" s="24">
        <v>78</v>
      </c>
      <c r="G246" s="24" t="s">
        <v>934</v>
      </c>
      <c r="H246" s="25" t="s">
        <v>687</v>
      </c>
    </row>
    <row r="247" spans="1:8" ht="16" x14ac:dyDescent="0.2">
      <c r="A247" t="s">
        <v>1375</v>
      </c>
      <c r="B247">
        <v>1975</v>
      </c>
      <c r="C247" s="9">
        <f t="shared" si="4"/>
        <v>1.9750000000000001</v>
      </c>
      <c r="D247" t="s">
        <v>681</v>
      </c>
      <c r="E247">
        <v>-1.9</v>
      </c>
      <c r="F247">
        <v>2</v>
      </c>
      <c r="G247" s="24" t="s">
        <v>892</v>
      </c>
      <c r="H247" s="25" t="s">
        <v>683</v>
      </c>
    </row>
    <row r="248" spans="1:8" ht="16" x14ac:dyDescent="0.2">
      <c r="A248" t="s">
        <v>1375</v>
      </c>
      <c r="B248">
        <v>1975</v>
      </c>
      <c r="C248" s="9">
        <f t="shared" si="4"/>
        <v>1.9750000000000001</v>
      </c>
      <c r="D248" t="s">
        <v>696</v>
      </c>
      <c r="E248">
        <v>0.11</v>
      </c>
      <c r="F248">
        <v>6</v>
      </c>
      <c r="G248" s="24" t="s">
        <v>892</v>
      </c>
      <c r="H248" s="25" t="s">
        <v>683</v>
      </c>
    </row>
    <row r="249" spans="1:8" ht="16" x14ac:dyDescent="0.2">
      <c r="A249" t="s">
        <v>1376</v>
      </c>
      <c r="B249">
        <v>1975</v>
      </c>
      <c r="C249" s="9">
        <f t="shared" si="4"/>
        <v>1.9750000000000001</v>
      </c>
      <c r="D249" t="s">
        <v>696</v>
      </c>
      <c r="E249">
        <v>2.94</v>
      </c>
      <c r="F249">
        <v>4</v>
      </c>
      <c r="G249" s="24" t="s">
        <v>892</v>
      </c>
      <c r="H249" s="25" t="s">
        <v>683</v>
      </c>
    </row>
    <row r="250" spans="1:8" ht="16" x14ac:dyDescent="0.2">
      <c r="A250" t="s">
        <v>1377</v>
      </c>
      <c r="B250">
        <v>1925</v>
      </c>
      <c r="C250" s="9">
        <f t="shared" si="4"/>
        <v>1.925</v>
      </c>
      <c r="D250" t="s">
        <v>681</v>
      </c>
      <c r="E250">
        <v>1.06</v>
      </c>
      <c r="F250">
        <v>9</v>
      </c>
      <c r="G250" s="24" t="s">
        <v>892</v>
      </c>
      <c r="H250" s="25" t="s">
        <v>683</v>
      </c>
    </row>
    <row r="251" spans="1:8" ht="16" x14ac:dyDescent="0.2">
      <c r="A251" t="s">
        <v>1377</v>
      </c>
      <c r="B251">
        <v>1925</v>
      </c>
      <c r="C251" s="9">
        <f t="shared" si="4"/>
        <v>1.925</v>
      </c>
      <c r="D251" t="s">
        <v>696</v>
      </c>
      <c r="E251">
        <v>1.71</v>
      </c>
      <c r="F251">
        <v>4</v>
      </c>
      <c r="G251" s="24" t="s">
        <v>892</v>
      </c>
      <c r="H251" s="25" t="s">
        <v>683</v>
      </c>
    </row>
    <row r="252" spans="1:8" ht="16" x14ac:dyDescent="0.2">
      <c r="A252" t="s">
        <v>1378</v>
      </c>
      <c r="B252">
        <v>1925</v>
      </c>
      <c r="C252" s="9">
        <f t="shared" si="4"/>
        <v>1.925</v>
      </c>
      <c r="D252" t="s">
        <v>696</v>
      </c>
      <c r="E252">
        <v>0.2</v>
      </c>
      <c r="F252">
        <v>1</v>
      </c>
      <c r="G252" s="24" t="s">
        <v>698</v>
      </c>
      <c r="H252" s="25" t="s">
        <v>683</v>
      </c>
    </row>
    <row r="253" spans="1:8" ht="16" x14ac:dyDescent="0.2">
      <c r="A253" t="s">
        <v>1379</v>
      </c>
      <c r="B253">
        <v>1925</v>
      </c>
      <c r="C253" s="9">
        <f t="shared" si="4"/>
        <v>1.925</v>
      </c>
      <c r="D253" t="s">
        <v>681</v>
      </c>
      <c r="E253">
        <v>-2.0299999999999998</v>
      </c>
      <c r="F253">
        <v>3</v>
      </c>
      <c r="G253" s="24" t="s">
        <v>892</v>
      </c>
      <c r="H253" s="25" t="s">
        <v>683</v>
      </c>
    </row>
    <row r="254" spans="1:8" ht="16" x14ac:dyDescent="0.2">
      <c r="A254" t="s">
        <v>1379</v>
      </c>
      <c r="B254">
        <v>1925</v>
      </c>
      <c r="C254" s="9">
        <f t="shared" si="4"/>
        <v>1.925</v>
      </c>
      <c r="D254" t="s">
        <v>696</v>
      </c>
      <c r="E254">
        <v>-0.3</v>
      </c>
      <c r="F254">
        <v>1</v>
      </c>
      <c r="G254" s="24" t="s">
        <v>892</v>
      </c>
      <c r="H254" s="25" t="s">
        <v>683</v>
      </c>
    </row>
    <row r="255" spans="1:8" ht="16" x14ac:dyDescent="0.2">
      <c r="A255" t="s">
        <v>1380</v>
      </c>
      <c r="B255">
        <v>1925</v>
      </c>
      <c r="C255" s="9">
        <f t="shared" si="4"/>
        <v>1.925</v>
      </c>
      <c r="D255" t="s">
        <v>681</v>
      </c>
      <c r="E255">
        <v>1.83</v>
      </c>
      <c r="F255">
        <v>9</v>
      </c>
      <c r="G255" s="24" t="s">
        <v>892</v>
      </c>
      <c r="H255" s="25" t="s">
        <v>683</v>
      </c>
    </row>
    <row r="256" spans="1:8" ht="16" x14ac:dyDescent="0.2">
      <c r="A256" t="s">
        <v>1380</v>
      </c>
      <c r="B256">
        <v>1925</v>
      </c>
      <c r="C256" s="9">
        <f t="shared" si="4"/>
        <v>1.925</v>
      </c>
      <c r="D256" t="s">
        <v>696</v>
      </c>
      <c r="E256">
        <v>2.2999999999999998</v>
      </c>
      <c r="F256">
        <v>5</v>
      </c>
      <c r="G256" s="24" t="s">
        <v>892</v>
      </c>
      <c r="H256" s="25" t="s">
        <v>683</v>
      </c>
    </row>
    <row r="257" spans="1:8" ht="16" x14ac:dyDescent="0.2">
      <c r="A257" t="s">
        <v>1381</v>
      </c>
      <c r="B257">
        <v>1925</v>
      </c>
      <c r="C257" s="9">
        <f t="shared" si="4"/>
        <v>1.925</v>
      </c>
      <c r="D257" t="s">
        <v>696</v>
      </c>
      <c r="E257">
        <v>0.6</v>
      </c>
      <c r="F257">
        <v>2</v>
      </c>
      <c r="G257" s="24" t="s">
        <v>1382</v>
      </c>
      <c r="H257" s="25" t="s">
        <v>683</v>
      </c>
    </row>
    <row r="258" spans="1:8" ht="16" x14ac:dyDescent="0.2">
      <c r="A258" t="s">
        <v>1381</v>
      </c>
      <c r="B258">
        <v>1925</v>
      </c>
      <c r="C258" s="9">
        <f t="shared" si="4"/>
        <v>1.925</v>
      </c>
      <c r="D258" t="s">
        <v>694</v>
      </c>
      <c r="E258">
        <v>-7</v>
      </c>
      <c r="F258">
        <v>1</v>
      </c>
      <c r="G258" s="24" t="s">
        <v>1382</v>
      </c>
      <c r="H258" s="25" t="s">
        <v>683</v>
      </c>
    </row>
    <row r="259" spans="1:8" ht="16" x14ac:dyDescent="0.2">
      <c r="A259" t="s">
        <v>1383</v>
      </c>
      <c r="B259">
        <v>1925</v>
      </c>
      <c r="C259" s="9">
        <f t="shared" si="4"/>
        <v>1.925</v>
      </c>
      <c r="D259" t="s">
        <v>696</v>
      </c>
      <c r="E259">
        <v>0.3</v>
      </c>
      <c r="F259">
        <v>2</v>
      </c>
      <c r="G259" s="24" t="s">
        <v>721</v>
      </c>
      <c r="H259" s="25" t="s">
        <v>683</v>
      </c>
    </row>
    <row r="260" spans="1:8" ht="16" x14ac:dyDescent="0.2">
      <c r="A260" t="s">
        <v>1384</v>
      </c>
      <c r="B260">
        <v>1925</v>
      </c>
      <c r="C260" s="9">
        <f t="shared" si="4"/>
        <v>1.925</v>
      </c>
      <c r="D260" t="s">
        <v>696</v>
      </c>
      <c r="E260">
        <v>0.79</v>
      </c>
      <c r="F260">
        <v>15</v>
      </c>
      <c r="G260" s="24" t="s">
        <v>1382</v>
      </c>
      <c r="H260" s="25" t="s">
        <v>683</v>
      </c>
    </row>
    <row r="261" spans="1:8" ht="16" x14ac:dyDescent="0.2">
      <c r="A261" t="s">
        <v>1385</v>
      </c>
      <c r="B261">
        <v>1925</v>
      </c>
      <c r="C261" s="9">
        <f t="shared" si="4"/>
        <v>1.925</v>
      </c>
      <c r="D261" t="s">
        <v>696</v>
      </c>
      <c r="E261">
        <v>1.19</v>
      </c>
      <c r="F261">
        <v>9</v>
      </c>
      <c r="G261" s="24" t="s">
        <v>762</v>
      </c>
      <c r="H261" s="25" t="s">
        <v>683</v>
      </c>
    </row>
    <row r="262" spans="1:8" ht="16" x14ac:dyDescent="0.2">
      <c r="A262" t="s">
        <v>1386</v>
      </c>
      <c r="B262">
        <v>1925</v>
      </c>
      <c r="C262" s="9">
        <f t="shared" si="4"/>
        <v>1.925</v>
      </c>
      <c r="D262" t="s">
        <v>681</v>
      </c>
      <c r="E262">
        <v>0.24</v>
      </c>
      <c r="F262">
        <v>15</v>
      </c>
      <c r="G262" s="24" t="s">
        <v>892</v>
      </c>
      <c r="H262" s="25" t="s">
        <v>683</v>
      </c>
    </row>
    <row r="263" spans="1:8" ht="16" x14ac:dyDescent="0.2">
      <c r="A263" t="s">
        <v>1386</v>
      </c>
      <c r="B263">
        <v>1925</v>
      </c>
      <c r="C263" s="9">
        <f t="shared" si="4"/>
        <v>1.925</v>
      </c>
      <c r="D263" t="s">
        <v>696</v>
      </c>
      <c r="E263">
        <v>0.22</v>
      </c>
      <c r="F263">
        <v>2</v>
      </c>
      <c r="G263" s="24" t="s">
        <v>892</v>
      </c>
      <c r="H263" s="25" t="s">
        <v>683</v>
      </c>
    </row>
    <row r="264" spans="1:8" x14ac:dyDescent="0.2">
      <c r="A264" s="24" t="s">
        <v>1387</v>
      </c>
      <c r="B264" s="24">
        <v>1921</v>
      </c>
      <c r="C264" s="9">
        <f t="shared" si="4"/>
        <v>1.921</v>
      </c>
      <c r="D264" s="24" t="s">
        <v>685</v>
      </c>
      <c r="E264" s="24">
        <v>9.0904761904761919</v>
      </c>
      <c r="F264" s="24">
        <v>21</v>
      </c>
      <c r="G264" s="24" t="s">
        <v>1282</v>
      </c>
      <c r="H264" s="25" t="s">
        <v>687</v>
      </c>
    </row>
    <row r="265" spans="1:8" ht="16" x14ac:dyDescent="0.2">
      <c r="A265" t="s">
        <v>1388</v>
      </c>
      <c r="B265">
        <v>1900</v>
      </c>
      <c r="C265" s="9">
        <f t="shared" si="4"/>
        <v>1.9</v>
      </c>
      <c r="D265" t="s">
        <v>681</v>
      </c>
      <c r="E265">
        <v>1.3</v>
      </c>
      <c r="F265">
        <v>2</v>
      </c>
      <c r="G265" s="24" t="s">
        <v>721</v>
      </c>
      <c r="H265" s="25" t="s">
        <v>683</v>
      </c>
    </row>
    <row r="266" spans="1:8" ht="16" x14ac:dyDescent="0.2">
      <c r="A266" t="s">
        <v>1388</v>
      </c>
      <c r="B266">
        <v>1900</v>
      </c>
      <c r="C266" s="9">
        <f t="shared" si="4"/>
        <v>1.9</v>
      </c>
      <c r="D266" t="s">
        <v>696</v>
      </c>
      <c r="E266">
        <v>0.3</v>
      </c>
      <c r="F266">
        <v>2</v>
      </c>
      <c r="G266" s="24" t="s">
        <v>721</v>
      </c>
      <c r="H266" s="25" t="s">
        <v>683</v>
      </c>
    </row>
    <row r="267" spans="1:8" ht="16" x14ac:dyDescent="0.2">
      <c r="A267" t="s">
        <v>1389</v>
      </c>
      <c r="B267">
        <v>1900</v>
      </c>
      <c r="C267" s="9">
        <f t="shared" si="4"/>
        <v>1.9</v>
      </c>
      <c r="D267" t="s">
        <v>681</v>
      </c>
      <c r="E267">
        <v>0.47</v>
      </c>
      <c r="F267">
        <v>3</v>
      </c>
      <c r="G267" s="24" t="s">
        <v>1382</v>
      </c>
      <c r="H267" s="25" t="s">
        <v>683</v>
      </c>
    </row>
    <row r="268" spans="1:8" ht="16" x14ac:dyDescent="0.2">
      <c r="A268" t="s">
        <v>1390</v>
      </c>
      <c r="B268">
        <v>1900</v>
      </c>
      <c r="C268" s="9">
        <f t="shared" si="4"/>
        <v>1.9</v>
      </c>
      <c r="D268" t="s">
        <v>681</v>
      </c>
      <c r="E268">
        <v>0.4</v>
      </c>
      <c r="F268">
        <v>1</v>
      </c>
      <c r="G268" s="24" t="s">
        <v>721</v>
      </c>
      <c r="H268" s="25" t="s">
        <v>683</v>
      </c>
    </row>
    <row r="269" spans="1:8" x14ac:dyDescent="0.2">
      <c r="A269" s="24" t="s">
        <v>1391</v>
      </c>
      <c r="B269" s="24">
        <v>1900</v>
      </c>
      <c r="C269" s="9">
        <f t="shared" si="4"/>
        <v>1.9</v>
      </c>
      <c r="D269" s="24" t="s">
        <v>696</v>
      </c>
      <c r="E269" s="24">
        <v>14</v>
      </c>
      <c r="F269" s="24">
        <v>1</v>
      </c>
      <c r="G269" s="24" t="s">
        <v>690</v>
      </c>
      <c r="H269" s="25" t="s">
        <v>683</v>
      </c>
    </row>
    <row r="270" spans="1:8" ht="16" x14ac:dyDescent="0.2">
      <c r="A270" t="s">
        <v>1392</v>
      </c>
      <c r="B270">
        <v>1875</v>
      </c>
      <c r="C270" s="9">
        <f t="shared" si="4"/>
        <v>1.875</v>
      </c>
      <c r="D270" t="s">
        <v>681</v>
      </c>
      <c r="E270">
        <v>0.67</v>
      </c>
      <c r="F270">
        <v>9</v>
      </c>
      <c r="G270" s="24" t="s">
        <v>1393</v>
      </c>
      <c r="H270" s="25" t="s">
        <v>683</v>
      </c>
    </row>
    <row r="271" spans="1:8" ht="16" x14ac:dyDescent="0.2">
      <c r="A271" t="s">
        <v>1392</v>
      </c>
      <c r="B271">
        <v>1875</v>
      </c>
      <c r="C271" s="9">
        <f t="shared" si="4"/>
        <v>1.875</v>
      </c>
      <c r="D271" t="s">
        <v>696</v>
      </c>
      <c r="E271">
        <v>0.91</v>
      </c>
      <c r="F271">
        <v>21</v>
      </c>
      <c r="G271" s="24" t="s">
        <v>1393</v>
      </c>
      <c r="H271" s="25" t="s">
        <v>683</v>
      </c>
    </row>
    <row r="272" spans="1:8" ht="16" x14ac:dyDescent="0.2">
      <c r="A272" t="s">
        <v>929</v>
      </c>
      <c r="B272">
        <v>1875</v>
      </c>
      <c r="C272" s="9">
        <f t="shared" si="4"/>
        <v>1.875</v>
      </c>
      <c r="D272" t="s">
        <v>685</v>
      </c>
      <c r="E272">
        <v>1.3</v>
      </c>
      <c r="F272">
        <v>1</v>
      </c>
      <c r="G272" s="24" t="s">
        <v>698</v>
      </c>
      <c r="H272" s="25" t="s">
        <v>683</v>
      </c>
    </row>
    <row r="273" spans="1:8" ht="16" x14ac:dyDescent="0.2">
      <c r="A273" t="s">
        <v>1394</v>
      </c>
      <c r="B273">
        <v>1875</v>
      </c>
      <c r="C273" s="9">
        <f t="shared" si="4"/>
        <v>1.875</v>
      </c>
      <c r="D273" t="s">
        <v>681</v>
      </c>
      <c r="E273">
        <v>2.1</v>
      </c>
      <c r="F273">
        <v>1</v>
      </c>
      <c r="G273" s="24" t="s">
        <v>721</v>
      </c>
      <c r="H273" s="25" t="s">
        <v>683</v>
      </c>
    </row>
    <row r="274" spans="1:8" ht="16" x14ac:dyDescent="0.2">
      <c r="A274" t="s">
        <v>1395</v>
      </c>
      <c r="B274">
        <v>1875</v>
      </c>
      <c r="C274" s="9">
        <f t="shared" si="4"/>
        <v>1.875</v>
      </c>
      <c r="D274" t="s">
        <v>681</v>
      </c>
      <c r="E274">
        <v>1.22</v>
      </c>
      <c r="F274">
        <v>22</v>
      </c>
      <c r="G274" s="24" t="s">
        <v>1393</v>
      </c>
      <c r="H274" s="25" t="s">
        <v>683</v>
      </c>
    </row>
    <row r="275" spans="1:8" ht="16" x14ac:dyDescent="0.2">
      <c r="A275" t="s">
        <v>1395</v>
      </c>
      <c r="B275">
        <v>1875</v>
      </c>
      <c r="C275" s="9">
        <f t="shared" si="4"/>
        <v>1.875</v>
      </c>
      <c r="D275" t="s">
        <v>696</v>
      </c>
      <c r="E275">
        <v>1.69</v>
      </c>
      <c r="F275">
        <v>20</v>
      </c>
      <c r="G275" s="24" t="s">
        <v>1393</v>
      </c>
      <c r="H275" s="25" t="s">
        <v>683</v>
      </c>
    </row>
    <row r="276" spans="1:8" ht="16" x14ac:dyDescent="0.2">
      <c r="A276" t="s">
        <v>1396</v>
      </c>
      <c r="B276">
        <v>1875</v>
      </c>
      <c r="C276" s="9">
        <f t="shared" si="4"/>
        <v>1.875</v>
      </c>
      <c r="D276" t="s">
        <v>681</v>
      </c>
      <c r="E276">
        <v>1.1299999999999999</v>
      </c>
      <c r="F276">
        <v>4</v>
      </c>
      <c r="G276" s="24" t="s">
        <v>1393</v>
      </c>
      <c r="H276" s="25" t="s">
        <v>683</v>
      </c>
    </row>
    <row r="277" spans="1:8" ht="16" x14ac:dyDescent="0.2">
      <c r="A277" t="s">
        <v>1396</v>
      </c>
      <c r="B277">
        <v>1875</v>
      </c>
      <c r="C277" s="9">
        <f t="shared" si="4"/>
        <v>1.875</v>
      </c>
      <c r="D277" t="s">
        <v>696</v>
      </c>
      <c r="E277">
        <v>1.5</v>
      </c>
      <c r="F277">
        <v>5</v>
      </c>
      <c r="G277" s="24" t="s">
        <v>1393</v>
      </c>
      <c r="H277" s="25" t="s">
        <v>683</v>
      </c>
    </row>
    <row r="278" spans="1:8" ht="16" x14ac:dyDescent="0.2">
      <c r="A278" t="s">
        <v>925</v>
      </c>
      <c r="B278">
        <v>1795</v>
      </c>
      <c r="C278" s="9">
        <f t="shared" si="4"/>
        <v>1.7949999999999999</v>
      </c>
      <c r="D278" t="s">
        <v>696</v>
      </c>
      <c r="E278">
        <v>0.17</v>
      </c>
      <c r="F278">
        <v>21</v>
      </c>
      <c r="G278" s="24" t="s">
        <v>755</v>
      </c>
      <c r="H278" s="25" t="s">
        <v>683</v>
      </c>
    </row>
    <row r="279" spans="1:8" ht="16" x14ac:dyDescent="0.2">
      <c r="A279" t="s">
        <v>925</v>
      </c>
      <c r="B279">
        <v>1795</v>
      </c>
      <c r="C279" s="9">
        <f t="shared" si="4"/>
        <v>1.7949999999999999</v>
      </c>
      <c r="D279" t="s">
        <v>685</v>
      </c>
      <c r="E279">
        <v>0.5</v>
      </c>
      <c r="F279">
        <v>2</v>
      </c>
      <c r="G279" s="24" t="s">
        <v>721</v>
      </c>
      <c r="H279" s="25" t="s">
        <v>683</v>
      </c>
    </row>
    <row r="280" spans="1:8" ht="16" x14ac:dyDescent="0.2">
      <c r="A280" t="s">
        <v>925</v>
      </c>
      <c r="B280">
        <v>1795</v>
      </c>
      <c r="C280" s="9">
        <f t="shared" si="4"/>
        <v>1.7949999999999999</v>
      </c>
      <c r="D280" t="s">
        <v>685</v>
      </c>
      <c r="E280">
        <v>0.7</v>
      </c>
      <c r="F280">
        <v>5</v>
      </c>
      <c r="G280" s="24" t="s">
        <v>698</v>
      </c>
      <c r="H280" s="25" t="s">
        <v>683</v>
      </c>
    </row>
    <row r="281" spans="1:8" ht="16" x14ac:dyDescent="0.2">
      <c r="A281" t="s">
        <v>925</v>
      </c>
      <c r="B281">
        <v>1795</v>
      </c>
      <c r="C281" s="9">
        <f t="shared" si="4"/>
        <v>1.7949999999999999</v>
      </c>
      <c r="D281" t="s">
        <v>685</v>
      </c>
      <c r="E281">
        <v>0.5</v>
      </c>
      <c r="F281">
        <v>22</v>
      </c>
      <c r="G281" s="24" t="s">
        <v>745</v>
      </c>
      <c r="H281" s="25" t="s">
        <v>687</v>
      </c>
    </row>
    <row r="282" spans="1:8" ht="16" x14ac:dyDescent="0.2">
      <c r="A282" t="s">
        <v>925</v>
      </c>
      <c r="B282">
        <v>1795</v>
      </c>
      <c r="C282" s="9">
        <f t="shared" si="4"/>
        <v>1.7949999999999999</v>
      </c>
      <c r="D282" t="s">
        <v>685</v>
      </c>
      <c r="E282">
        <v>-0.6</v>
      </c>
      <c r="F282">
        <v>4</v>
      </c>
      <c r="G282" s="24" t="s">
        <v>752</v>
      </c>
      <c r="H282" s="25" t="s">
        <v>683</v>
      </c>
    </row>
    <row r="283" spans="1:8" ht="16" x14ac:dyDescent="0.2">
      <c r="A283" t="s">
        <v>1397</v>
      </c>
      <c r="B283">
        <v>1850</v>
      </c>
      <c r="C283" s="9">
        <f t="shared" si="4"/>
        <v>1.85</v>
      </c>
      <c r="D283" t="s">
        <v>685</v>
      </c>
      <c r="E283">
        <v>-0.4</v>
      </c>
      <c r="F283">
        <v>1</v>
      </c>
      <c r="G283" s="24" t="s">
        <v>745</v>
      </c>
      <c r="H283" s="25" t="s">
        <v>687</v>
      </c>
    </row>
    <row r="284" spans="1:8" ht="16" x14ac:dyDescent="0.2">
      <c r="A284" t="s">
        <v>1398</v>
      </c>
      <c r="B284">
        <v>1850</v>
      </c>
      <c r="C284" s="9">
        <f t="shared" si="4"/>
        <v>1.85</v>
      </c>
      <c r="D284" t="s">
        <v>685</v>
      </c>
      <c r="E284">
        <v>7.7</v>
      </c>
      <c r="F284">
        <v>5</v>
      </c>
      <c r="G284" s="24" t="s">
        <v>745</v>
      </c>
      <c r="H284" s="25" t="s">
        <v>687</v>
      </c>
    </row>
    <row r="285" spans="1:8" ht="16" x14ac:dyDescent="0.2">
      <c r="A285" t="s">
        <v>1398</v>
      </c>
      <c r="B285">
        <v>1850</v>
      </c>
      <c r="C285" s="9">
        <f t="shared" si="4"/>
        <v>1.85</v>
      </c>
      <c r="D285" t="s">
        <v>685</v>
      </c>
      <c r="E285">
        <v>6.7</v>
      </c>
      <c r="F285">
        <v>6</v>
      </c>
      <c r="G285" s="24" t="s">
        <v>745</v>
      </c>
      <c r="H285" s="25" t="s">
        <v>687</v>
      </c>
    </row>
    <row r="286" spans="1:8" x14ac:dyDescent="0.2">
      <c r="A286" s="24" t="s">
        <v>1399</v>
      </c>
      <c r="B286" s="24">
        <v>1795</v>
      </c>
      <c r="C286" s="9">
        <f t="shared" si="4"/>
        <v>1.7949999999999999</v>
      </c>
      <c r="D286" s="24" t="s">
        <v>685</v>
      </c>
      <c r="E286" s="24">
        <v>0.4450359712230213</v>
      </c>
      <c r="F286" s="24">
        <v>417</v>
      </c>
      <c r="G286" s="24" t="s">
        <v>1400</v>
      </c>
      <c r="H286" s="25" t="s">
        <v>687</v>
      </c>
    </row>
    <row r="287" spans="1:8" x14ac:dyDescent="0.2">
      <c r="A287" s="24" t="s">
        <v>1401</v>
      </c>
      <c r="B287" s="24">
        <v>1705</v>
      </c>
      <c r="C287" s="9">
        <f t="shared" si="4"/>
        <v>1.7050000000000001</v>
      </c>
      <c r="D287" s="24" t="s">
        <v>696</v>
      </c>
      <c r="E287" s="24">
        <v>-3.2846153846153854</v>
      </c>
      <c r="F287" s="24">
        <v>13</v>
      </c>
      <c r="G287" s="24" t="s">
        <v>1402</v>
      </c>
      <c r="H287" s="25" t="s">
        <v>687</v>
      </c>
    </row>
    <row r="288" spans="1:8" ht="16" x14ac:dyDescent="0.2">
      <c r="A288" t="s">
        <v>968</v>
      </c>
      <c r="B288">
        <v>1700</v>
      </c>
      <c r="C288" s="9">
        <f t="shared" si="4"/>
        <v>1.7</v>
      </c>
      <c r="D288" t="s">
        <v>685</v>
      </c>
      <c r="E288">
        <v>-1.3</v>
      </c>
      <c r="F288">
        <v>4</v>
      </c>
      <c r="G288" s="24" t="s">
        <v>698</v>
      </c>
      <c r="H288" s="25" t="s">
        <v>683</v>
      </c>
    </row>
    <row r="289" spans="1:8" ht="16" x14ac:dyDescent="0.2">
      <c r="A289" t="s">
        <v>1403</v>
      </c>
      <c r="B289">
        <v>1700</v>
      </c>
      <c r="C289" s="9">
        <f t="shared" si="4"/>
        <v>1.7</v>
      </c>
      <c r="D289" t="s">
        <v>696</v>
      </c>
      <c r="E289">
        <v>0.2</v>
      </c>
      <c r="F289">
        <v>3</v>
      </c>
      <c r="G289" s="24" t="s">
        <v>698</v>
      </c>
      <c r="H289" s="25" t="s">
        <v>683</v>
      </c>
    </row>
    <row r="290" spans="1:8" ht="16" x14ac:dyDescent="0.2">
      <c r="A290" t="s">
        <v>1403</v>
      </c>
      <c r="B290">
        <v>1700</v>
      </c>
      <c r="C290" s="9">
        <f t="shared" si="4"/>
        <v>1.7</v>
      </c>
      <c r="D290" t="s">
        <v>685</v>
      </c>
      <c r="E290">
        <v>-0.7</v>
      </c>
      <c r="F290">
        <v>1</v>
      </c>
      <c r="G290" s="24" t="s">
        <v>745</v>
      </c>
      <c r="H290" s="25" t="s">
        <v>687</v>
      </c>
    </row>
    <row r="291" spans="1:8" ht="16" x14ac:dyDescent="0.2">
      <c r="A291" t="s">
        <v>1404</v>
      </c>
      <c r="B291">
        <v>1700</v>
      </c>
      <c r="C291" s="9">
        <f t="shared" si="4"/>
        <v>1.7</v>
      </c>
      <c r="D291" t="s">
        <v>696</v>
      </c>
      <c r="E291">
        <v>-0.78</v>
      </c>
      <c r="F291">
        <v>38</v>
      </c>
      <c r="G291" s="24" t="s">
        <v>1405</v>
      </c>
      <c r="H291" s="25" t="s">
        <v>683</v>
      </c>
    </row>
    <row r="292" spans="1:8" ht="16" x14ac:dyDescent="0.2">
      <c r="A292" t="s">
        <v>1406</v>
      </c>
      <c r="B292">
        <v>1700</v>
      </c>
      <c r="C292" s="9">
        <f t="shared" si="4"/>
        <v>1.7</v>
      </c>
      <c r="D292" t="s">
        <v>681</v>
      </c>
      <c r="E292">
        <v>-0.18</v>
      </c>
      <c r="F292">
        <v>4</v>
      </c>
      <c r="G292" s="24" t="s">
        <v>1407</v>
      </c>
      <c r="H292" s="25" t="s">
        <v>683</v>
      </c>
    </row>
    <row r="293" spans="1:8" ht="16" x14ac:dyDescent="0.2">
      <c r="A293" t="s">
        <v>1408</v>
      </c>
      <c r="B293">
        <v>1700</v>
      </c>
      <c r="C293" s="9">
        <f t="shared" si="4"/>
        <v>1.7</v>
      </c>
      <c r="D293" t="s">
        <v>681</v>
      </c>
      <c r="E293">
        <v>0.14000000000000001</v>
      </c>
      <c r="F293">
        <v>52</v>
      </c>
      <c r="G293" s="24" t="s">
        <v>1409</v>
      </c>
      <c r="H293" s="25" t="s">
        <v>683</v>
      </c>
    </row>
    <row r="294" spans="1:8" ht="16" x14ac:dyDescent="0.2">
      <c r="A294" t="s">
        <v>1408</v>
      </c>
      <c r="B294">
        <v>1700</v>
      </c>
      <c r="C294" s="9">
        <f t="shared" si="4"/>
        <v>1.7</v>
      </c>
      <c r="D294" t="s">
        <v>696</v>
      </c>
      <c r="E294">
        <v>0.9</v>
      </c>
      <c r="F294">
        <v>1</v>
      </c>
      <c r="G294" s="24" t="s">
        <v>1409</v>
      </c>
      <c r="H294" s="25" t="s">
        <v>683</v>
      </c>
    </row>
    <row r="295" spans="1:8" ht="16" x14ac:dyDescent="0.2">
      <c r="A295" t="s">
        <v>1410</v>
      </c>
      <c r="B295">
        <v>1700</v>
      </c>
      <c r="C295" s="9">
        <f t="shared" si="4"/>
        <v>1.7</v>
      </c>
      <c r="D295" t="s">
        <v>696</v>
      </c>
      <c r="E295">
        <v>-3.98</v>
      </c>
      <c r="F295">
        <v>6</v>
      </c>
      <c r="G295" s="24" t="s">
        <v>1411</v>
      </c>
      <c r="H295" s="25" t="s">
        <v>683</v>
      </c>
    </row>
    <row r="296" spans="1:8" ht="16" x14ac:dyDescent="0.2">
      <c r="A296" t="s">
        <v>1412</v>
      </c>
      <c r="B296">
        <v>1700</v>
      </c>
      <c r="C296" s="9">
        <f t="shared" si="4"/>
        <v>1.7</v>
      </c>
      <c r="D296" t="s">
        <v>685</v>
      </c>
      <c r="E296">
        <v>-0.7</v>
      </c>
      <c r="F296">
        <v>8</v>
      </c>
      <c r="G296" s="24" t="s">
        <v>745</v>
      </c>
      <c r="H296" s="25" t="s">
        <v>687</v>
      </c>
    </row>
    <row r="297" spans="1:8" ht="16" x14ac:dyDescent="0.2">
      <c r="A297" t="s">
        <v>1413</v>
      </c>
      <c r="B297">
        <v>1700</v>
      </c>
      <c r="C297" s="9">
        <f t="shared" si="4"/>
        <v>1.7</v>
      </c>
      <c r="D297" t="s">
        <v>685</v>
      </c>
      <c r="E297">
        <v>0.6</v>
      </c>
      <c r="F297">
        <v>78</v>
      </c>
      <c r="G297" s="24" t="s">
        <v>745</v>
      </c>
      <c r="H297" s="25" t="s">
        <v>687</v>
      </c>
    </row>
    <row r="298" spans="1:8" ht="16" x14ac:dyDescent="0.2">
      <c r="A298" t="s">
        <v>1413</v>
      </c>
      <c r="B298">
        <v>1700</v>
      </c>
      <c r="C298" s="9">
        <f t="shared" ref="C298:C361" si="5">B298/1000</f>
        <v>1.7</v>
      </c>
      <c r="D298" t="s">
        <v>685</v>
      </c>
      <c r="E298">
        <v>1.2</v>
      </c>
      <c r="F298">
        <v>58</v>
      </c>
      <c r="G298" s="24" t="s">
        <v>745</v>
      </c>
      <c r="H298" s="25" t="s">
        <v>687</v>
      </c>
    </row>
    <row r="299" spans="1:8" ht="16" x14ac:dyDescent="0.2">
      <c r="A299" t="s">
        <v>1413</v>
      </c>
      <c r="B299">
        <v>1700</v>
      </c>
      <c r="C299" s="9">
        <f t="shared" si="5"/>
        <v>1.7</v>
      </c>
      <c r="D299" t="s">
        <v>685</v>
      </c>
      <c r="E299">
        <v>1.8</v>
      </c>
      <c r="F299">
        <v>32</v>
      </c>
      <c r="G299" s="24" t="s">
        <v>745</v>
      </c>
      <c r="H299" s="25" t="s">
        <v>687</v>
      </c>
    </row>
    <row r="300" spans="1:8" x14ac:dyDescent="0.2">
      <c r="A300" s="24" t="s">
        <v>1414</v>
      </c>
      <c r="B300" s="24">
        <v>1683</v>
      </c>
      <c r="C300" s="9">
        <f t="shared" si="5"/>
        <v>1.6830000000000001</v>
      </c>
      <c r="D300" s="24" t="s">
        <v>1415</v>
      </c>
      <c r="E300" s="24">
        <v>-2.0435897435897439</v>
      </c>
      <c r="F300" s="24">
        <v>39</v>
      </c>
      <c r="G300" s="24" t="s">
        <v>1402</v>
      </c>
      <c r="H300" s="25" t="s">
        <v>687</v>
      </c>
    </row>
    <row r="301" spans="1:8" ht="16" x14ac:dyDescent="0.2">
      <c r="A301" t="s">
        <v>1416</v>
      </c>
      <c r="B301">
        <v>1675</v>
      </c>
      <c r="C301" s="9">
        <f t="shared" si="5"/>
        <v>1.675</v>
      </c>
      <c r="D301" t="s">
        <v>685</v>
      </c>
      <c r="E301">
        <v>-1.2</v>
      </c>
      <c r="F301">
        <v>1</v>
      </c>
      <c r="G301" s="24" t="s">
        <v>698</v>
      </c>
      <c r="H301" s="25" t="s">
        <v>683</v>
      </c>
    </row>
    <row r="302" spans="1:8" ht="16" x14ac:dyDescent="0.2">
      <c r="A302" t="s">
        <v>1416</v>
      </c>
      <c r="B302">
        <v>1675</v>
      </c>
      <c r="C302" s="9">
        <f t="shared" si="5"/>
        <v>1.675</v>
      </c>
      <c r="D302" t="s">
        <v>685</v>
      </c>
      <c r="E302">
        <v>0.5</v>
      </c>
      <c r="F302">
        <v>4</v>
      </c>
      <c r="G302" s="24" t="s">
        <v>745</v>
      </c>
      <c r="H302" s="25" t="s">
        <v>687</v>
      </c>
    </row>
    <row r="303" spans="1:8" ht="16" x14ac:dyDescent="0.2">
      <c r="A303" t="s">
        <v>1417</v>
      </c>
      <c r="B303">
        <v>1675</v>
      </c>
      <c r="C303" s="9">
        <f t="shared" si="5"/>
        <v>1.675</v>
      </c>
      <c r="D303" t="s">
        <v>696</v>
      </c>
      <c r="E303">
        <v>-0.51</v>
      </c>
      <c r="F303">
        <v>11</v>
      </c>
      <c r="G303" s="24" t="s">
        <v>1382</v>
      </c>
      <c r="H303" s="25" t="s">
        <v>683</v>
      </c>
    </row>
    <row r="304" spans="1:8" ht="16" x14ac:dyDescent="0.2">
      <c r="A304" t="s">
        <v>1417</v>
      </c>
      <c r="B304">
        <v>1675</v>
      </c>
      <c r="C304" s="9">
        <f t="shared" si="5"/>
        <v>1.675</v>
      </c>
      <c r="D304" t="s">
        <v>694</v>
      </c>
      <c r="E304">
        <v>1</v>
      </c>
      <c r="F304">
        <v>1</v>
      </c>
      <c r="G304" s="24" t="s">
        <v>1382</v>
      </c>
      <c r="H304" s="25" t="s">
        <v>683</v>
      </c>
    </row>
    <row r="305" spans="1:8" ht="16" x14ac:dyDescent="0.2">
      <c r="A305" t="s">
        <v>1418</v>
      </c>
      <c r="B305">
        <v>1650</v>
      </c>
      <c r="C305" s="9">
        <f t="shared" si="5"/>
        <v>1.65</v>
      </c>
      <c r="D305" t="s">
        <v>685</v>
      </c>
      <c r="E305">
        <v>-0.8</v>
      </c>
      <c r="F305">
        <v>3</v>
      </c>
      <c r="G305" s="24" t="s">
        <v>698</v>
      </c>
      <c r="H305" s="25" t="s">
        <v>683</v>
      </c>
    </row>
    <row r="306" spans="1:8" ht="16" x14ac:dyDescent="0.2">
      <c r="A306" t="s">
        <v>1419</v>
      </c>
      <c r="B306">
        <v>1650</v>
      </c>
      <c r="C306" s="9">
        <f t="shared" si="5"/>
        <v>1.65</v>
      </c>
      <c r="D306" t="s">
        <v>128</v>
      </c>
      <c r="E306">
        <v>-1.6</v>
      </c>
      <c r="F306">
        <v>9</v>
      </c>
      <c r="G306" s="24" t="s">
        <v>1420</v>
      </c>
      <c r="H306" s="25" t="s">
        <v>793</v>
      </c>
    </row>
    <row r="307" spans="1:8" ht="16" x14ac:dyDescent="0.2">
      <c r="A307" t="s">
        <v>1419</v>
      </c>
      <c r="B307">
        <v>1650</v>
      </c>
      <c r="C307" s="9">
        <f t="shared" si="5"/>
        <v>1.65</v>
      </c>
      <c r="D307" t="s">
        <v>696</v>
      </c>
      <c r="E307">
        <v>-0.94</v>
      </c>
      <c r="F307">
        <v>15</v>
      </c>
      <c r="G307" s="24" t="s">
        <v>1405</v>
      </c>
      <c r="H307" s="25" t="s">
        <v>683</v>
      </c>
    </row>
    <row r="308" spans="1:8" ht="16" x14ac:dyDescent="0.2">
      <c r="A308" t="s">
        <v>1421</v>
      </c>
      <c r="B308">
        <v>1650</v>
      </c>
      <c r="C308" s="9">
        <f t="shared" si="5"/>
        <v>1.65</v>
      </c>
      <c r="D308" t="s">
        <v>696</v>
      </c>
      <c r="E308">
        <v>-0.86</v>
      </c>
      <c r="F308">
        <v>30</v>
      </c>
      <c r="G308" s="24" t="s">
        <v>1405</v>
      </c>
      <c r="H308" s="25" t="s">
        <v>683</v>
      </c>
    </row>
    <row r="309" spans="1:8" ht="16" x14ac:dyDescent="0.2">
      <c r="A309" t="s">
        <v>1422</v>
      </c>
      <c r="B309">
        <v>1650</v>
      </c>
      <c r="C309" s="9">
        <f t="shared" si="5"/>
        <v>1.65</v>
      </c>
      <c r="D309" t="s">
        <v>696</v>
      </c>
      <c r="E309">
        <v>-1.28</v>
      </c>
      <c r="F309">
        <v>24</v>
      </c>
      <c r="G309" s="24" t="s">
        <v>1423</v>
      </c>
      <c r="H309" s="25" t="s">
        <v>683</v>
      </c>
    </row>
    <row r="310" spans="1:8" ht="16" x14ac:dyDescent="0.2">
      <c r="A310" t="s">
        <v>1422</v>
      </c>
      <c r="B310">
        <v>1650</v>
      </c>
      <c r="C310" s="9">
        <f t="shared" si="5"/>
        <v>1.65</v>
      </c>
      <c r="D310" t="s">
        <v>681</v>
      </c>
      <c r="E310">
        <v>-1.9</v>
      </c>
      <c r="F310">
        <v>2</v>
      </c>
      <c r="G310" s="24" t="s">
        <v>1423</v>
      </c>
      <c r="H310" s="25" t="s">
        <v>683</v>
      </c>
    </row>
    <row r="311" spans="1:8" ht="16" x14ac:dyDescent="0.2">
      <c r="A311" t="s">
        <v>1424</v>
      </c>
      <c r="B311">
        <v>1650</v>
      </c>
      <c r="C311" s="9">
        <f t="shared" si="5"/>
        <v>1.65</v>
      </c>
      <c r="D311" t="s">
        <v>696</v>
      </c>
      <c r="E311">
        <v>-0.44</v>
      </c>
      <c r="F311">
        <v>84</v>
      </c>
      <c r="G311" s="24" t="s">
        <v>1405</v>
      </c>
      <c r="H311" s="25" t="s">
        <v>683</v>
      </c>
    </row>
    <row r="312" spans="1:8" ht="16" x14ac:dyDescent="0.2">
      <c r="A312" t="s">
        <v>1425</v>
      </c>
      <c r="B312">
        <v>1650</v>
      </c>
      <c r="C312" s="9">
        <f t="shared" si="5"/>
        <v>1.65</v>
      </c>
      <c r="D312" t="s">
        <v>685</v>
      </c>
      <c r="E312">
        <v>0.2</v>
      </c>
      <c r="F312">
        <v>1</v>
      </c>
      <c r="G312" s="24" t="s">
        <v>698</v>
      </c>
      <c r="H312" s="25" t="s">
        <v>683</v>
      </c>
    </row>
    <row r="313" spans="1:8" ht="16" x14ac:dyDescent="0.2">
      <c r="A313" t="s">
        <v>1425</v>
      </c>
      <c r="B313">
        <v>1650</v>
      </c>
      <c r="C313" s="9">
        <f t="shared" si="5"/>
        <v>1.65</v>
      </c>
      <c r="D313" t="s">
        <v>696</v>
      </c>
      <c r="E313">
        <v>-0.33</v>
      </c>
      <c r="F313">
        <v>36</v>
      </c>
      <c r="G313" s="24" t="s">
        <v>1405</v>
      </c>
      <c r="H313" s="25" t="s">
        <v>683</v>
      </c>
    </row>
    <row r="314" spans="1:8" ht="16" x14ac:dyDescent="0.2">
      <c r="A314" t="s">
        <v>1426</v>
      </c>
      <c r="B314">
        <v>1650</v>
      </c>
      <c r="C314" s="9">
        <f t="shared" si="5"/>
        <v>1.65</v>
      </c>
      <c r="D314" t="s">
        <v>696</v>
      </c>
      <c r="E314">
        <v>-1.2</v>
      </c>
      <c r="F314">
        <v>6</v>
      </c>
      <c r="G314" s="24" t="s">
        <v>721</v>
      </c>
      <c r="H314" s="25" t="s">
        <v>683</v>
      </c>
    </row>
    <row r="315" spans="1:8" ht="16" x14ac:dyDescent="0.2">
      <c r="A315" t="s">
        <v>1426</v>
      </c>
      <c r="B315">
        <v>1650</v>
      </c>
      <c r="C315" s="9">
        <f t="shared" si="5"/>
        <v>1.65</v>
      </c>
      <c r="D315" t="s">
        <v>696</v>
      </c>
      <c r="E315">
        <v>-0.86</v>
      </c>
      <c r="F315">
        <v>179</v>
      </c>
      <c r="G315" s="24" t="s">
        <v>1405</v>
      </c>
      <c r="H315" s="25" t="s">
        <v>683</v>
      </c>
    </row>
    <row r="316" spans="1:8" ht="16" x14ac:dyDescent="0.2">
      <c r="A316" t="s">
        <v>1427</v>
      </c>
      <c r="B316">
        <v>1650</v>
      </c>
      <c r="C316" s="9">
        <f t="shared" si="5"/>
        <v>1.65</v>
      </c>
      <c r="D316" t="s">
        <v>696</v>
      </c>
      <c r="E316">
        <v>-1.27</v>
      </c>
      <c r="F316">
        <v>5</v>
      </c>
      <c r="G316" s="24" t="s">
        <v>1405</v>
      </c>
      <c r="H316" s="25" t="s">
        <v>683</v>
      </c>
    </row>
    <row r="317" spans="1:8" ht="16" x14ac:dyDescent="0.2">
      <c r="A317" t="s">
        <v>1428</v>
      </c>
      <c r="B317">
        <v>1650</v>
      </c>
      <c r="C317" s="9">
        <f t="shared" si="5"/>
        <v>1.65</v>
      </c>
      <c r="D317" t="s">
        <v>696</v>
      </c>
      <c r="E317">
        <v>-0.49</v>
      </c>
      <c r="F317">
        <v>34</v>
      </c>
      <c r="G317" s="24" t="s">
        <v>1405</v>
      </c>
      <c r="H317" s="25" t="s">
        <v>683</v>
      </c>
    </row>
    <row r="318" spans="1:8" ht="16" x14ac:dyDescent="0.2">
      <c r="A318" t="s">
        <v>1429</v>
      </c>
      <c r="B318">
        <v>1650</v>
      </c>
      <c r="C318" s="9">
        <f t="shared" si="5"/>
        <v>1.65</v>
      </c>
      <c r="D318" t="s">
        <v>696</v>
      </c>
      <c r="E318">
        <v>-0.94</v>
      </c>
      <c r="F318">
        <v>8</v>
      </c>
      <c r="G318" s="24" t="s">
        <v>1405</v>
      </c>
      <c r="H318" s="25" t="s">
        <v>683</v>
      </c>
    </row>
    <row r="319" spans="1:8" ht="16" x14ac:dyDescent="0.2">
      <c r="A319" t="s">
        <v>1430</v>
      </c>
      <c r="B319">
        <v>1650</v>
      </c>
      <c r="C319" s="9">
        <f t="shared" si="5"/>
        <v>1.65</v>
      </c>
      <c r="D319" t="s">
        <v>696</v>
      </c>
      <c r="E319">
        <v>-0.38</v>
      </c>
      <c r="F319">
        <v>10</v>
      </c>
      <c r="G319" s="24" t="s">
        <v>1405</v>
      </c>
      <c r="H319" s="25" t="s">
        <v>683</v>
      </c>
    </row>
    <row r="320" spans="1:8" ht="16" x14ac:dyDescent="0.2">
      <c r="A320" t="s">
        <v>1431</v>
      </c>
      <c r="B320">
        <v>1650</v>
      </c>
      <c r="C320" s="9">
        <f t="shared" si="5"/>
        <v>1.65</v>
      </c>
      <c r="D320" t="s">
        <v>685</v>
      </c>
      <c r="E320">
        <v>-2</v>
      </c>
      <c r="F320">
        <v>2</v>
      </c>
      <c r="G320" s="24" t="s">
        <v>698</v>
      </c>
      <c r="H320" s="25" t="s">
        <v>683</v>
      </c>
    </row>
    <row r="321" spans="1:8" ht="16" x14ac:dyDescent="0.2">
      <c r="A321" t="s">
        <v>1432</v>
      </c>
      <c r="B321">
        <v>1650</v>
      </c>
      <c r="C321" s="9">
        <f t="shared" si="5"/>
        <v>1.65</v>
      </c>
      <c r="D321" t="s">
        <v>696</v>
      </c>
      <c r="E321">
        <v>-0.71</v>
      </c>
      <c r="F321">
        <v>89</v>
      </c>
      <c r="G321" s="24" t="s">
        <v>1405</v>
      </c>
      <c r="H321" s="25" t="s">
        <v>683</v>
      </c>
    </row>
    <row r="322" spans="1:8" x14ac:dyDescent="0.2">
      <c r="A322" s="24" t="s">
        <v>1433</v>
      </c>
      <c r="B322" s="24">
        <v>1625</v>
      </c>
      <c r="C322" s="9">
        <f t="shared" si="5"/>
        <v>1.625</v>
      </c>
      <c r="D322" s="24" t="s">
        <v>696</v>
      </c>
      <c r="E322" s="24">
        <v>-0.3833333333333333</v>
      </c>
      <c r="F322" s="24">
        <v>6</v>
      </c>
      <c r="G322" s="24" t="s">
        <v>1402</v>
      </c>
      <c r="H322" s="25" t="s">
        <v>687</v>
      </c>
    </row>
    <row r="323" spans="1:8" ht="16" x14ac:dyDescent="0.2">
      <c r="A323" t="s">
        <v>1434</v>
      </c>
      <c r="B323">
        <v>1625</v>
      </c>
      <c r="C323" s="9">
        <f t="shared" si="5"/>
        <v>1.625</v>
      </c>
      <c r="D323" t="s">
        <v>696</v>
      </c>
      <c r="E323">
        <v>-1.9</v>
      </c>
      <c r="F323">
        <v>1</v>
      </c>
      <c r="G323" s="24" t="s">
        <v>1411</v>
      </c>
      <c r="H323" s="25" t="s">
        <v>683</v>
      </c>
    </row>
    <row r="324" spans="1:8" ht="16" x14ac:dyDescent="0.2">
      <c r="A324" t="s">
        <v>1434</v>
      </c>
      <c r="B324">
        <v>1625</v>
      </c>
      <c r="C324" s="9">
        <f t="shared" si="5"/>
        <v>1.625</v>
      </c>
      <c r="D324" t="s">
        <v>681</v>
      </c>
      <c r="E324">
        <v>-0.2</v>
      </c>
      <c r="F324">
        <v>1</v>
      </c>
      <c r="G324" s="24" t="s">
        <v>1411</v>
      </c>
      <c r="H324" s="25" t="s">
        <v>683</v>
      </c>
    </row>
    <row r="325" spans="1:8" ht="16" x14ac:dyDescent="0.2">
      <c r="A325" t="s">
        <v>1435</v>
      </c>
      <c r="B325">
        <v>1625</v>
      </c>
      <c r="C325" s="9">
        <f t="shared" si="5"/>
        <v>1.625</v>
      </c>
      <c r="D325" t="s">
        <v>696</v>
      </c>
      <c r="E325">
        <v>-0.36</v>
      </c>
      <c r="F325">
        <v>2</v>
      </c>
      <c r="G325" s="24" t="s">
        <v>1405</v>
      </c>
      <c r="H325" s="25" t="s">
        <v>683</v>
      </c>
    </row>
    <row r="326" spans="1:8" ht="16" x14ac:dyDescent="0.2">
      <c r="A326" t="s">
        <v>1436</v>
      </c>
      <c r="B326">
        <v>1625</v>
      </c>
      <c r="C326" s="9">
        <f t="shared" si="5"/>
        <v>1.625</v>
      </c>
      <c r="D326" t="s">
        <v>696</v>
      </c>
      <c r="E326">
        <v>-0.64</v>
      </c>
      <c r="F326">
        <v>69</v>
      </c>
      <c r="G326" s="24" t="s">
        <v>1405</v>
      </c>
      <c r="H326" s="25" t="s">
        <v>683</v>
      </c>
    </row>
    <row r="327" spans="1:8" ht="16" x14ac:dyDescent="0.2">
      <c r="A327" t="s">
        <v>1437</v>
      </c>
      <c r="B327">
        <v>1625</v>
      </c>
      <c r="C327" s="9">
        <f t="shared" si="5"/>
        <v>1.625</v>
      </c>
      <c r="D327" t="s">
        <v>696</v>
      </c>
      <c r="E327">
        <v>0.83</v>
      </c>
      <c r="F327">
        <v>18</v>
      </c>
      <c r="G327" s="24" t="s">
        <v>1382</v>
      </c>
      <c r="H327" s="25" t="s">
        <v>683</v>
      </c>
    </row>
    <row r="328" spans="1:8" ht="16" x14ac:dyDescent="0.2">
      <c r="A328" t="s">
        <v>1438</v>
      </c>
      <c r="B328">
        <v>1625</v>
      </c>
      <c r="C328" s="9">
        <f t="shared" si="5"/>
        <v>1.625</v>
      </c>
      <c r="D328" t="s">
        <v>696</v>
      </c>
      <c r="E328">
        <v>-0.65</v>
      </c>
      <c r="F328">
        <v>3</v>
      </c>
      <c r="G328" s="24" t="s">
        <v>1405</v>
      </c>
      <c r="H328" s="25" t="s">
        <v>683</v>
      </c>
    </row>
    <row r="329" spans="1:8" ht="16" x14ac:dyDescent="0.2">
      <c r="A329" t="s">
        <v>1439</v>
      </c>
      <c r="B329">
        <v>1625</v>
      </c>
      <c r="C329" s="9">
        <f t="shared" si="5"/>
        <v>1.625</v>
      </c>
      <c r="D329" t="s">
        <v>696</v>
      </c>
      <c r="E329">
        <v>-0.15</v>
      </c>
      <c r="F329">
        <v>28</v>
      </c>
      <c r="G329" s="24" t="s">
        <v>1405</v>
      </c>
      <c r="H329" s="25" t="s">
        <v>683</v>
      </c>
    </row>
    <row r="330" spans="1:8" ht="16" x14ac:dyDescent="0.2">
      <c r="A330" t="s">
        <v>1440</v>
      </c>
      <c r="B330">
        <v>1600</v>
      </c>
      <c r="C330" s="9">
        <f t="shared" si="5"/>
        <v>1.6</v>
      </c>
      <c r="D330" t="s">
        <v>696</v>
      </c>
      <c r="E330">
        <v>-0.6</v>
      </c>
      <c r="F330">
        <v>21</v>
      </c>
      <c r="G330" s="24" t="s">
        <v>1405</v>
      </c>
      <c r="H330" s="25" t="s">
        <v>683</v>
      </c>
    </row>
    <row r="331" spans="1:8" ht="16" x14ac:dyDescent="0.2">
      <c r="A331" t="s">
        <v>1441</v>
      </c>
      <c r="B331">
        <v>1600</v>
      </c>
      <c r="C331" s="9">
        <f t="shared" si="5"/>
        <v>1.6</v>
      </c>
      <c r="D331" t="s">
        <v>696</v>
      </c>
      <c r="E331">
        <v>0.8</v>
      </c>
      <c r="F331">
        <v>7</v>
      </c>
      <c r="G331" s="24" t="s">
        <v>721</v>
      </c>
      <c r="H331" s="25" t="s">
        <v>683</v>
      </c>
    </row>
    <row r="332" spans="1:8" x14ac:dyDescent="0.2">
      <c r="A332" s="24" t="s">
        <v>1442</v>
      </c>
      <c r="B332" s="24">
        <v>1600</v>
      </c>
      <c r="C332" s="9">
        <f t="shared" si="5"/>
        <v>1.6</v>
      </c>
      <c r="D332" s="24" t="s">
        <v>681</v>
      </c>
      <c r="E332" s="24">
        <v>-1.47</v>
      </c>
      <c r="F332" s="24">
        <v>11</v>
      </c>
      <c r="G332" s="24" t="s">
        <v>1409</v>
      </c>
      <c r="H332" s="25" t="s">
        <v>683</v>
      </c>
    </row>
    <row r="333" spans="1:8" x14ac:dyDescent="0.2">
      <c r="A333" s="24" t="s">
        <v>1442</v>
      </c>
      <c r="B333" s="24">
        <v>1600</v>
      </c>
      <c r="C333" s="9">
        <f t="shared" si="5"/>
        <v>1.6</v>
      </c>
      <c r="D333" s="24" t="s">
        <v>696</v>
      </c>
      <c r="E333" s="24">
        <v>0.62</v>
      </c>
      <c r="F333" s="24">
        <v>11</v>
      </c>
      <c r="G333" s="24" t="s">
        <v>1409</v>
      </c>
      <c r="H333" s="25" t="s">
        <v>683</v>
      </c>
    </row>
    <row r="334" spans="1:8" ht="16" x14ac:dyDescent="0.2">
      <c r="A334" t="s">
        <v>1443</v>
      </c>
      <c r="B334">
        <v>1600</v>
      </c>
      <c r="C334" s="9">
        <f t="shared" si="5"/>
        <v>1.6</v>
      </c>
      <c r="D334" t="s">
        <v>696</v>
      </c>
      <c r="E334">
        <v>-2.08</v>
      </c>
      <c r="F334">
        <v>8</v>
      </c>
      <c r="G334" s="24" t="s">
        <v>1405</v>
      </c>
      <c r="H334" s="25" t="s">
        <v>683</v>
      </c>
    </row>
    <row r="335" spans="1:8" ht="16" x14ac:dyDescent="0.2">
      <c r="A335" t="s">
        <v>1444</v>
      </c>
      <c r="B335">
        <v>1600</v>
      </c>
      <c r="C335" s="9">
        <f t="shared" si="5"/>
        <v>1.6</v>
      </c>
      <c r="D335" t="s">
        <v>685</v>
      </c>
      <c r="E335">
        <v>0.3</v>
      </c>
      <c r="F335">
        <v>16</v>
      </c>
      <c r="G335" s="24" t="s">
        <v>1445</v>
      </c>
      <c r="H335" s="25" t="s">
        <v>683</v>
      </c>
    </row>
    <row r="336" spans="1:8" ht="16" x14ac:dyDescent="0.2">
      <c r="A336" t="s">
        <v>1446</v>
      </c>
      <c r="B336">
        <v>1600</v>
      </c>
      <c r="C336" s="9">
        <f t="shared" si="5"/>
        <v>1.6</v>
      </c>
      <c r="D336" t="s">
        <v>696</v>
      </c>
      <c r="E336">
        <v>0.41</v>
      </c>
      <c r="F336">
        <v>3</v>
      </c>
      <c r="G336" s="24" t="s">
        <v>1405</v>
      </c>
      <c r="H336" s="25" t="s">
        <v>683</v>
      </c>
    </row>
    <row r="337" spans="1:8" ht="16" x14ac:dyDescent="0.2">
      <c r="A337" t="s">
        <v>1447</v>
      </c>
      <c r="B337">
        <v>1575</v>
      </c>
      <c r="C337" s="9">
        <f t="shared" si="5"/>
        <v>1.575</v>
      </c>
      <c r="D337" t="s">
        <v>681</v>
      </c>
      <c r="E337">
        <v>4.93</v>
      </c>
      <c r="F337">
        <v>4</v>
      </c>
      <c r="G337" s="24" t="s">
        <v>1448</v>
      </c>
      <c r="H337" s="25" t="s">
        <v>683</v>
      </c>
    </row>
    <row r="338" spans="1:8" ht="16" x14ac:dyDescent="0.2">
      <c r="A338" t="s">
        <v>1447</v>
      </c>
      <c r="B338">
        <v>1575</v>
      </c>
      <c r="C338" s="9">
        <f t="shared" si="5"/>
        <v>1.575</v>
      </c>
      <c r="D338" t="s">
        <v>696</v>
      </c>
      <c r="E338">
        <v>5.53</v>
      </c>
      <c r="F338">
        <v>4</v>
      </c>
      <c r="G338" s="24" t="s">
        <v>1448</v>
      </c>
      <c r="H338" s="25" t="s">
        <v>683</v>
      </c>
    </row>
    <row r="339" spans="1:8" ht="16" x14ac:dyDescent="0.2">
      <c r="A339" t="s">
        <v>1449</v>
      </c>
      <c r="B339">
        <v>1575</v>
      </c>
      <c r="C339" s="9">
        <f t="shared" si="5"/>
        <v>1.575</v>
      </c>
      <c r="D339" t="s">
        <v>696</v>
      </c>
      <c r="E339">
        <v>-0.11</v>
      </c>
      <c r="F339">
        <v>107</v>
      </c>
      <c r="G339" s="24" t="s">
        <v>1450</v>
      </c>
      <c r="H339" s="25" t="s">
        <v>683</v>
      </c>
    </row>
    <row r="340" spans="1:8" ht="16" x14ac:dyDescent="0.2">
      <c r="A340" t="s">
        <v>1451</v>
      </c>
      <c r="B340">
        <v>1550</v>
      </c>
      <c r="C340" s="9">
        <f t="shared" si="5"/>
        <v>1.55</v>
      </c>
      <c r="D340" t="s">
        <v>685</v>
      </c>
      <c r="E340">
        <v>-1.58</v>
      </c>
      <c r="F340">
        <v>18</v>
      </c>
      <c r="G340" s="24" t="s">
        <v>1450</v>
      </c>
      <c r="H340" s="25" t="s">
        <v>683</v>
      </c>
    </row>
    <row r="341" spans="1:8" ht="16" x14ac:dyDescent="0.2">
      <c r="A341" t="s">
        <v>1452</v>
      </c>
      <c r="B341">
        <v>1550</v>
      </c>
      <c r="C341" s="9">
        <f t="shared" si="5"/>
        <v>1.55</v>
      </c>
      <c r="D341" t="s">
        <v>681</v>
      </c>
      <c r="E341">
        <v>-3</v>
      </c>
      <c r="F341">
        <v>1</v>
      </c>
      <c r="G341" s="24" t="s">
        <v>1411</v>
      </c>
      <c r="H341" s="25" t="s">
        <v>683</v>
      </c>
    </row>
    <row r="342" spans="1:8" ht="16" x14ac:dyDescent="0.2">
      <c r="A342" t="s">
        <v>1452</v>
      </c>
      <c r="B342">
        <v>1550</v>
      </c>
      <c r="C342" s="9">
        <f t="shared" si="5"/>
        <v>1.55</v>
      </c>
      <c r="D342" t="s">
        <v>696</v>
      </c>
      <c r="E342">
        <v>-1.22</v>
      </c>
      <c r="F342">
        <v>5</v>
      </c>
      <c r="G342" s="24" t="s">
        <v>1411</v>
      </c>
      <c r="H342" s="25" t="s">
        <v>683</v>
      </c>
    </row>
    <row r="343" spans="1:8" ht="16" x14ac:dyDescent="0.2">
      <c r="A343" t="s">
        <v>1453</v>
      </c>
      <c r="B343">
        <v>1550</v>
      </c>
      <c r="C343" s="9">
        <f t="shared" si="5"/>
        <v>1.55</v>
      </c>
      <c r="D343" t="s">
        <v>696</v>
      </c>
      <c r="E343">
        <v>-0.5</v>
      </c>
      <c r="F343">
        <v>2</v>
      </c>
      <c r="G343" s="24" t="s">
        <v>1411</v>
      </c>
      <c r="H343" s="25" t="s">
        <v>683</v>
      </c>
    </row>
    <row r="344" spans="1:8" ht="16" x14ac:dyDescent="0.2">
      <c r="A344" t="s">
        <v>1454</v>
      </c>
      <c r="B344">
        <v>1550</v>
      </c>
      <c r="C344" s="9">
        <f t="shared" si="5"/>
        <v>1.55</v>
      </c>
      <c r="D344" t="s">
        <v>696</v>
      </c>
      <c r="E344">
        <v>-0.3</v>
      </c>
      <c r="F344">
        <v>8</v>
      </c>
      <c r="G344" s="24" t="s">
        <v>1411</v>
      </c>
      <c r="H344" s="25" t="s">
        <v>683</v>
      </c>
    </row>
    <row r="345" spans="1:8" ht="16" x14ac:dyDescent="0.2">
      <c r="A345" t="s">
        <v>1455</v>
      </c>
      <c r="B345">
        <v>1525</v>
      </c>
      <c r="C345" s="9">
        <f t="shared" si="5"/>
        <v>1.5249999999999999</v>
      </c>
      <c r="D345" t="s">
        <v>696</v>
      </c>
      <c r="E345">
        <v>-0.39</v>
      </c>
      <c r="F345">
        <v>8</v>
      </c>
      <c r="G345" s="24" t="s">
        <v>1450</v>
      </c>
      <c r="H345" s="25" t="s">
        <v>683</v>
      </c>
    </row>
    <row r="346" spans="1:8" ht="16" x14ac:dyDescent="0.2">
      <c r="A346" t="s">
        <v>1456</v>
      </c>
      <c r="B346">
        <v>1500</v>
      </c>
      <c r="C346" s="9">
        <f t="shared" si="5"/>
        <v>1.5</v>
      </c>
      <c r="D346" t="s">
        <v>685</v>
      </c>
      <c r="E346">
        <v>-0.53</v>
      </c>
      <c r="F346">
        <v>21</v>
      </c>
      <c r="G346" s="24" t="s">
        <v>1450</v>
      </c>
      <c r="H346" s="25" t="s">
        <v>683</v>
      </c>
    </row>
    <row r="347" spans="1:8" ht="16" x14ac:dyDescent="0.2">
      <c r="A347" t="s">
        <v>1457</v>
      </c>
      <c r="B347">
        <v>1500</v>
      </c>
      <c r="C347" s="9">
        <f t="shared" si="5"/>
        <v>1.5</v>
      </c>
      <c r="D347" t="s">
        <v>681</v>
      </c>
      <c r="E347">
        <v>-0.7</v>
      </c>
      <c r="F347">
        <v>1</v>
      </c>
      <c r="G347" s="24" t="s">
        <v>1411</v>
      </c>
      <c r="H347" s="25" t="s">
        <v>683</v>
      </c>
    </row>
    <row r="348" spans="1:8" ht="16" x14ac:dyDescent="0.2">
      <c r="A348" t="s">
        <v>1457</v>
      </c>
      <c r="B348">
        <v>1500</v>
      </c>
      <c r="C348" s="9">
        <f t="shared" si="5"/>
        <v>1.5</v>
      </c>
      <c r="D348" t="s">
        <v>696</v>
      </c>
      <c r="E348">
        <v>-0.42</v>
      </c>
      <c r="F348">
        <v>5</v>
      </c>
      <c r="G348" s="24" t="s">
        <v>1411</v>
      </c>
      <c r="H348" s="25" t="s">
        <v>683</v>
      </c>
    </row>
    <row r="349" spans="1:8" x14ac:dyDescent="0.2">
      <c r="A349" s="26" t="s">
        <v>1024</v>
      </c>
      <c r="B349" s="24">
        <v>1499</v>
      </c>
      <c r="C349" s="9">
        <f t="shared" si="5"/>
        <v>1.4990000000000001</v>
      </c>
      <c r="D349" s="24" t="s">
        <v>685</v>
      </c>
      <c r="E349" s="24">
        <v>-0.34076923076923077</v>
      </c>
      <c r="F349" s="24">
        <v>13</v>
      </c>
      <c r="G349" s="24" t="s">
        <v>993</v>
      </c>
      <c r="H349" s="25" t="s">
        <v>687</v>
      </c>
    </row>
    <row r="350" spans="1:8" x14ac:dyDescent="0.2">
      <c r="A350" s="26" t="s">
        <v>997</v>
      </c>
      <c r="B350" s="24">
        <v>1499</v>
      </c>
      <c r="C350" s="9">
        <f t="shared" si="5"/>
        <v>1.4990000000000001</v>
      </c>
      <c r="D350" s="24" t="s">
        <v>685</v>
      </c>
      <c r="E350" s="24">
        <v>-6.5305466237942048E-2</v>
      </c>
      <c r="F350" s="24">
        <v>311</v>
      </c>
      <c r="G350" s="24" t="s">
        <v>993</v>
      </c>
      <c r="H350" s="25" t="s">
        <v>687</v>
      </c>
    </row>
    <row r="351" spans="1:8" x14ac:dyDescent="0.2">
      <c r="A351" s="26" t="s">
        <v>1458</v>
      </c>
      <c r="B351" s="24">
        <v>1499</v>
      </c>
      <c r="C351" s="9">
        <f t="shared" si="5"/>
        <v>1.4990000000000001</v>
      </c>
      <c r="D351" s="24" t="s">
        <v>685</v>
      </c>
      <c r="E351" s="24">
        <v>1.0249999999999999</v>
      </c>
      <c r="F351" s="24">
        <v>4</v>
      </c>
      <c r="G351" s="24" t="s">
        <v>993</v>
      </c>
      <c r="H351" s="25" t="s">
        <v>687</v>
      </c>
    </row>
    <row r="352" spans="1:8" ht="16" x14ac:dyDescent="0.2">
      <c r="A352" t="s">
        <v>1459</v>
      </c>
      <c r="B352">
        <v>1475</v>
      </c>
      <c r="C352" s="9">
        <f t="shared" si="5"/>
        <v>1.4750000000000001</v>
      </c>
      <c r="D352" t="s">
        <v>681</v>
      </c>
      <c r="E352">
        <v>1.47</v>
      </c>
      <c r="F352">
        <v>3</v>
      </c>
      <c r="G352" s="24" t="s">
        <v>1460</v>
      </c>
      <c r="H352" s="25" t="s">
        <v>683</v>
      </c>
    </row>
    <row r="353" spans="1:8" ht="16" x14ac:dyDescent="0.2">
      <c r="A353" t="s">
        <v>1459</v>
      </c>
      <c r="B353">
        <v>1475</v>
      </c>
      <c r="C353" s="9">
        <f t="shared" si="5"/>
        <v>1.4750000000000001</v>
      </c>
      <c r="D353" t="s">
        <v>696</v>
      </c>
      <c r="E353">
        <v>1.67</v>
      </c>
      <c r="F353">
        <v>3</v>
      </c>
      <c r="G353" s="24" t="s">
        <v>1460</v>
      </c>
      <c r="H353" s="25" t="s">
        <v>683</v>
      </c>
    </row>
    <row r="354" spans="1:8" ht="16" x14ac:dyDescent="0.2">
      <c r="A354" t="s">
        <v>1461</v>
      </c>
      <c r="B354">
        <v>1475</v>
      </c>
      <c r="C354" s="9">
        <f t="shared" si="5"/>
        <v>1.4750000000000001</v>
      </c>
      <c r="D354" t="s">
        <v>685</v>
      </c>
      <c r="E354">
        <v>-1.46</v>
      </c>
      <c r="F354">
        <v>9</v>
      </c>
      <c r="G354" s="24" t="s">
        <v>1450</v>
      </c>
      <c r="H354" s="25" t="s">
        <v>683</v>
      </c>
    </row>
    <row r="355" spans="1:8" ht="16" x14ac:dyDescent="0.2">
      <c r="A355" t="s">
        <v>1462</v>
      </c>
      <c r="B355">
        <v>1475</v>
      </c>
      <c r="C355" s="9">
        <f t="shared" si="5"/>
        <v>1.4750000000000001</v>
      </c>
      <c r="D355" t="s">
        <v>696</v>
      </c>
      <c r="E355">
        <v>-1.25</v>
      </c>
      <c r="F355">
        <v>2</v>
      </c>
      <c r="G355" s="24" t="s">
        <v>1008</v>
      </c>
      <c r="H355" s="25" t="s">
        <v>683</v>
      </c>
    </row>
    <row r="356" spans="1:8" x14ac:dyDescent="0.2">
      <c r="A356" s="24" t="s">
        <v>999</v>
      </c>
      <c r="B356" s="24">
        <v>1470</v>
      </c>
      <c r="C356" s="9">
        <f t="shared" si="5"/>
        <v>1.47</v>
      </c>
      <c r="D356" s="24" t="s">
        <v>1463</v>
      </c>
      <c r="E356" s="24">
        <v>-1.7455499999999999</v>
      </c>
      <c r="F356" s="24">
        <v>2</v>
      </c>
      <c r="G356" s="24" t="s">
        <v>1003</v>
      </c>
      <c r="H356" s="25" t="s">
        <v>687</v>
      </c>
    </row>
    <row r="357" spans="1:8" x14ac:dyDescent="0.2">
      <c r="A357" s="24" t="s">
        <v>1000</v>
      </c>
      <c r="B357" s="24">
        <v>1470</v>
      </c>
      <c r="C357" s="9">
        <f t="shared" si="5"/>
        <v>1.47</v>
      </c>
      <c r="D357" s="24" t="s">
        <v>1463</v>
      </c>
      <c r="E357" s="24">
        <v>0.25170925</v>
      </c>
      <c r="F357" s="24">
        <v>4</v>
      </c>
      <c r="G357" s="24" t="s">
        <v>1003</v>
      </c>
      <c r="H357" s="25" t="s">
        <v>687</v>
      </c>
    </row>
    <row r="358" spans="1:8" x14ac:dyDescent="0.2">
      <c r="A358" s="24" t="s">
        <v>1001</v>
      </c>
      <c r="B358" s="24">
        <v>1470</v>
      </c>
      <c r="C358" s="9">
        <f t="shared" si="5"/>
        <v>1.47</v>
      </c>
      <c r="D358" s="24" t="s">
        <v>1463</v>
      </c>
      <c r="E358" s="24">
        <v>0.75432797747747771</v>
      </c>
      <c r="F358" s="24">
        <v>37</v>
      </c>
      <c r="G358" s="24" t="s">
        <v>1003</v>
      </c>
      <c r="H358" s="25" t="s">
        <v>687</v>
      </c>
    </row>
    <row r="359" spans="1:8" ht="16" x14ac:dyDescent="0.2">
      <c r="A359" t="s">
        <v>1005</v>
      </c>
      <c r="B359">
        <v>1450</v>
      </c>
      <c r="C359" s="9">
        <f t="shared" si="5"/>
        <v>1.45</v>
      </c>
      <c r="D359" t="s">
        <v>681</v>
      </c>
      <c r="E359">
        <v>2.6</v>
      </c>
      <c r="F359">
        <v>1</v>
      </c>
      <c r="G359" s="24" t="s">
        <v>735</v>
      </c>
      <c r="H359" s="25" t="s">
        <v>683</v>
      </c>
    </row>
    <row r="360" spans="1:8" ht="16" x14ac:dyDescent="0.2">
      <c r="A360" t="s">
        <v>1464</v>
      </c>
      <c r="B360">
        <v>1450</v>
      </c>
      <c r="C360" s="9">
        <f t="shared" si="5"/>
        <v>1.45</v>
      </c>
      <c r="D360" t="s">
        <v>681</v>
      </c>
      <c r="E360">
        <v>-2.5499999999999998</v>
      </c>
      <c r="F360">
        <v>2</v>
      </c>
      <c r="G360" s="24" t="s">
        <v>1460</v>
      </c>
      <c r="H360" s="25" t="s">
        <v>683</v>
      </c>
    </row>
    <row r="361" spans="1:8" ht="16" x14ac:dyDescent="0.2">
      <c r="A361" t="s">
        <v>1464</v>
      </c>
      <c r="B361">
        <v>1450</v>
      </c>
      <c r="C361" s="9">
        <f t="shared" si="5"/>
        <v>1.45</v>
      </c>
      <c r="D361" t="s">
        <v>696</v>
      </c>
      <c r="E361">
        <v>-1.6</v>
      </c>
      <c r="F361">
        <v>1</v>
      </c>
      <c r="G361" s="24" t="s">
        <v>1460</v>
      </c>
      <c r="H361" s="25" t="s">
        <v>683</v>
      </c>
    </row>
    <row r="362" spans="1:8" ht="16" x14ac:dyDescent="0.2">
      <c r="A362" t="s">
        <v>1006</v>
      </c>
      <c r="B362">
        <v>1450</v>
      </c>
      <c r="C362" s="9">
        <f t="shared" ref="C362:C425" si="6">B362/1000</f>
        <v>1.45</v>
      </c>
      <c r="D362" t="s">
        <v>685</v>
      </c>
      <c r="E362">
        <v>0.75</v>
      </c>
      <c r="F362">
        <v>322</v>
      </c>
      <c r="G362" s="24" t="s">
        <v>1465</v>
      </c>
      <c r="H362" s="25" t="s">
        <v>687</v>
      </c>
    </row>
    <row r="363" spans="1:8" ht="16" x14ac:dyDescent="0.2">
      <c r="A363" t="s">
        <v>1466</v>
      </c>
      <c r="B363">
        <v>1450</v>
      </c>
      <c r="C363" s="9">
        <f t="shared" si="6"/>
        <v>1.45</v>
      </c>
      <c r="D363" t="s">
        <v>681</v>
      </c>
      <c r="E363">
        <v>-0.92</v>
      </c>
      <c r="F363">
        <v>46</v>
      </c>
      <c r="G363" s="24" t="s">
        <v>1460</v>
      </c>
      <c r="H363" s="25" t="s">
        <v>683</v>
      </c>
    </row>
    <row r="364" spans="1:8" ht="16" x14ac:dyDescent="0.2">
      <c r="A364" t="s">
        <v>1466</v>
      </c>
      <c r="B364">
        <v>1450</v>
      </c>
      <c r="C364" s="9">
        <f t="shared" si="6"/>
        <v>1.45</v>
      </c>
      <c r="D364" t="s">
        <v>696</v>
      </c>
      <c r="E364">
        <v>-0.01</v>
      </c>
      <c r="F364">
        <v>34</v>
      </c>
      <c r="G364" s="24" t="s">
        <v>1460</v>
      </c>
      <c r="H364" s="25" t="s">
        <v>683</v>
      </c>
    </row>
    <row r="365" spans="1:8" ht="16" x14ac:dyDescent="0.2">
      <c r="A365" t="s">
        <v>1007</v>
      </c>
      <c r="B365">
        <v>1450</v>
      </c>
      <c r="C365" s="9">
        <f t="shared" si="6"/>
        <v>1.45</v>
      </c>
      <c r="D365" t="s">
        <v>696</v>
      </c>
      <c r="E365">
        <v>-1.27</v>
      </c>
      <c r="F365">
        <v>15</v>
      </c>
      <c r="G365" s="24" t="s">
        <v>1008</v>
      </c>
      <c r="H365" s="25" t="s">
        <v>683</v>
      </c>
    </row>
    <row r="366" spans="1:8" ht="16" x14ac:dyDescent="0.2">
      <c r="A366" t="s">
        <v>1467</v>
      </c>
      <c r="B366">
        <v>1450</v>
      </c>
      <c r="C366" s="9">
        <f t="shared" si="6"/>
        <v>1.45</v>
      </c>
      <c r="D366" t="s">
        <v>681</v>
      </c>
      <c r="E366">
        <v>0.21</v>
      </c>
      <c r="F366">
        <v>16</v>
      </c>
      <c r="G366" s="24" t="s">
        <v>1411</v>
      </c>
      <c r="H366" s="25" t="s">
        <v>683</v>
      </c>
    </row>
    <row r="367" spans="1:8" ht="16" x14ac:dyDescent="0.2">
      <c r="A367" t="s">
        <v>1467</v>
      </c>
      <c r="B367">
        <v>1450</v>
      </c>
      <c r="C367" s="9">
        <f t="shared" si="6"/>
        <v>1.45</v>
      </c>
      <c r="D367" t="s">
        <v>696</v>
      </c>
      <c r="E367">
        <v>0.17</v>
      </c>
      <c r="F367">
        <v>19</v>
      </c>
      <c r="G367" s="24" t="s">
        <v>1411</v>
      </c>
      <c r="H367" s="25" t="s">
        <v>683</v>
      </c>
    </row>
    <row r="368" spans="1:8" ht="16" x14ac:dyDescent="0.2">
      <c r="A368" t="s">
        <v>1468</v>
      </c>
      <c r="B368">
        <v>1450</v>
      </c>
      <c r="C368" s="9">
        <f t="shared" si="6"/>
        <v>1.45</v>
      </c>
      <c r="D368" t="s">
        <v>681</v>
      </c>
      <c r="E368">
        <v>1.33</v>
      </c>
      <c r="F368">
        <v>12</v>
      </c>
      <c r="G368" s="24" t="s">
        <v>1460</v>
      </c>
      <c r="H368" s="25" t="s">
        <v>683</v>
      </c>
    </row>
    <row r="369" spans="1:8" ht="16" x14ac:dyDescent="0.2">
      <c r="A369" t="s">
        <v>1468</v>
      </c>
      <c r="B369">
        <v>1450</v>
      </c>
      <c r="C369" s="9">
        <f t="shared" si="6"/>
        <v>1.45</v>
      </c>
      <c r="D369" t="s">
        <v>696</v>
      </c>
      <c r="E369">
        <v>-0.1</v>
      </c>
      <c r="F369">
        <v>7</v>
      </c>
      <c r="G369" s="24" t="s">
        <v>1460</v>
      </c>
      <c r="H369" s="25" t="s">
        <v>683</v>
      </c>
    </row>
    <row r="370" spans="1:8" ht="16" x14ac:dyDescent="0.2">
      <c r="A370" t="s">
        <v>1469</v>
      </c>
      <c r="B370">
        <v>1450</v>
      </c>
      <c r="C370" s="9">
        <f t="shared" si="6"/>
        <v>1.45</v>
      </c>
      <c r="D370" t="s">
        <v>681</v>
      </c>
      <c r="E370">
        <v>-0.02</v>
      </c>
      <c r="F370">
        <v>29</v>
      </c>
      <c r="G370" s="24" t="s">
        <v>1460</v>
      </c>
      <c r="H370" s="25" t="s">
        <v>683</v>
      </c>
    </row>
    <row r="371" spans="1:8" ht="16" x14ac:dyDescent="0.2">
      <c r="A371" t="s">
        <v>1469</v>
      </c>
      <c r="B371">
        <v>1450</v>
      </c>
      <c r="C371" s="9">
        <f t="shared" si="6"/>
        <v>1.45</v>
      </c>
      <c r="D371" t="s">
        <v>696</v>
      </c>
      <c r="E371">
        <v>0.24</v>
      </c>
      <c r="F371">
        <v>21</v>
      </c>
      <c r="G371" s="24" t="s">
        <v>1460</v>
      </c>
      <c r="H371" s="25" t="s">
        <v>683</v>
      </c>
    </row>
    <row r="372" spans="1:8" ht="16" x14ac:dyDescent="0.2">
      <c r="A372" t="s">
        <v>1470</v>
      </c>
      <c r="B372">
        <v>1450</v>
      </c>
      <c r="C372" s="9">
        <f t="shared" si="6"/>
        <v>1.45</v>
      </c>
      <c r="D372" t="s">
        <v>681</v>
      </c>
      <c r="E372">
        <v>-1.96</v>
      </c>
      <c r="F372">
        <v>5</v>
      </c>
      <c r="G372" s="24" t="s">
        <v>1460</v>
      </c>
      <c r="H372" s="25" t="s">
        <v>683</v>
      </c>
    </row>
    <row r="373" spans="1:8" ht="16" x14ac:dyDescent="0.2">
      <c r="A373" t="s">
        <v>1470</v>
      </c>
      <c r="B373">
        <v>1450</v>
      </c>
      <c r="C373" s="9">
        <f t="shared" si="6"/>
        <v>1.45</v>
      </c>
      <c r="D373" t="s">
        <v>696</v>
      </c>
      <c r="E373">
        <v>-0.82</v>
      </c>
      <c r="F373">
        <v>5</v>
      </c>
      <c r="G373" s="24" t="s">
        <v>1460</v>
      </c>
      <c r="H373" s="25" t="s">
        <v>683</v>
      </c>
    </row>
    <row r="374" spans="1:8" ht="16" x14ac:dyDescent="0.2">
      <c r="A374" t="s">
        <v>1471</v>
      </c>
      <c r="B374">
        <v>1450</v>
      </c>
      <c r="C374" s="9">
        <f t="shared" si="6"/>
        <v>1.45</v>
      </c>
      <c r="D374" t="s">
        <v>696</v>
      </c>
      <c r="E374">
        <v>-3.18</v>
      </c>
      <c r="F374">
        <v>10</v>
      </c>
      <c r="G374" s="24" t="s">
        <v>1472</v>
      </c>
      <c r="H374" s="25" t="s">
        <v>683</v>
      </c>
    </row>
    <row r="375" spans="1:8" ht="16" x14ac:dyDescent="0.2">
      <c r="A375" t="s">
        <v>1473</v>
      </c>
      <c r="B375">
        <v>1450</v>
      </c>
      <c r="C375" s="9">
        <f t="shared" si="6"/>
        <v>1.45</v>
      </c>
      <c r="D375" t="s">
        <v>681</v>
      </c>
      <c r="E375">
        <v>1.55</v>
      </c>
      <c r="F375">
        <v>6</v>
      </c>
      <c r="G375" s="24" t="s">
        <v>1460</v>
      </c>
      <c r="H375" s="25" t="s">
        <v>683</v>
      </c>
    </row>
    <row r="376" spans="1:8" ht="16" x14ac:dyDescent="0.2">
      <c r="A376" t="s">
        <v>1474</v>
      </c>
      <c r="B376">
        <v>1450</v>
      </c>
      <c r="C376" s="9">
        <f t="shared" si="6"/>
        <v>1.45</v>
      </c>
      <c r="D376" t="s">
        <v>681</v>
      </c>
      <c r="E376">
        <v>-1.37</v>
      </c>
      <c r="F376">
        <v>24</v>
      </c>
      <c r="G376" s="24" t="s">
        <v>1460</v>
      </c>
      <c r="H376" s="25" t="s">
        <v>683</v>
      </c>
    </row>
    <row r="377" spans="1:8" ht="16" x14ac:dyDescent="0.2">
      <c r="A377" t="s">
        <v>1474</v>
      </c>
      <c r="B377">
        <v>1450</v>
      </c>
      <c r="C377" s="9">
        <f t="shared" si="6"/>
        <v>1.45</v>
      </c>
      <c r="D377" t="s">
        <v>696</v>
      </c>
      <c r="E377">
        <v>-0.89</v>
      </c>
      <c r="F377">
        <v>16</v>
      </c>
      <c r="G377" s="24" t="s">
        <v>1460</v>
      </c>
      <c r="H377" s="25" t="s">
        <v>683</v>
      </c>
    </row>
    <row r="378" spans="1:8" ht="16" x14ac:dyDescent="0.2">
      <c r="A378" t="s">
        <v>1475</v>
      </c>
      <c r="B378">
        <v>1450</v>
      </c>
      <c r="C378" s="9">
        <f t="shared" si="6"/>
        <v>1.45</v>
      </c>
      <c r="D378" t="s">
        <v>681</v>
      </c>
      <c r="E378">
        <v>-1.4</v>
      </c>
      <c r="F378">
        <v>4</v>
      </c>
      <c r="G378" s="24" t="s">
        <v>1411</v>
      </c>
      <c r="H378" s="25" t="s">
        <v>683</v>
      </c>
    </row>
    <row r="379" spans="1:8" x14ac:dyDescent="0.2">
      <c r="A379" s="24" t="s">
        <v>1476</v>
      </c>
      <c r="B379" s="24">
        <v>1434</v>
      </c>
      <c r="C379" s="9">
        <f t="shared" si="6"/>
        <v>1.4339999999999999</v>
      </c>
      <c r="D379" s="24" t="s">
        <v>1477</v>
      </c>
      <c r="E379" s="24">
        <v>-0.31904761904761908</v>
      </c>
      <c r="F379" s="24">
        <v>21</v>
      </c>
      <c r="G379" s="24" t="s">
        <v>1402</v>
      </c>
      <c r="H379" s="25" t="s">
        <v>687</v>
      </c>
    </row>
    <row r="380" spans="1:8" ht="16" x14ac:dyDescent="0.2">
      <c r="A380" t="s">
        <v>1478</v>
      </c>
      <c r="B380">
        <v>1425</v>
      </c>
      <c r="C380" s="9">
        <f t="shared" si="6"/>
        <v>1.425</v>
      </c>
      <c r="D380" t="s">
        <v>681</v>
      </c>
      <c r="E380">
        <v>-3</v>
      </c>
      <c r="F380">
        <v>11</v>
      </c>
      <c r="G380" s="24" t="s">
        <v>1460</v>
      </c>
      <c r="H380" s="25" t="s">
        <v>683</v>
      </c>
    </row>
    <row r="381" spans="1:8" ht="16" x14ac:dyDescent="0.2">
      <c r="A381" t="s">
        <v>1478</v>
      </c>
      <c r="B381">
        <v>1425</v>
      </c>
      <c r="C381" s="9">
        <f t="shared" si="6"/>
        <v>1.425</v>
      </c>
      <c r="D381" t="s">
        <v>696</v>
      </c>
      <c r="E381">
        <v>-3.14</v>
      </c>
      <c r="F381">
        <v>10</v>
      </c>
      <c r="G381" s="24" t="s">
        <v>1460</v>
      </c>
      <c r="H381" s="25" t="s">
        <v>683</v>
      </c>
    </row>
    <row r="382" spans="1:8" ht="16" x14ac:dyDescent="0.2">
      <c r="A382" t="s">
        <v>1479</v>
      </c>
      <c r="B382">
        <v>1400</v>
      </c>
      <c r="C382" s="9">
        <f t="shared" si="6"/>
        <v>1.4</v>
      </c>
      <c r="D382" t="s">
        <v>696</v>
      </c>
      <c r="E382">
        <v>-0.71</v>
      </c>
      <c r="F382">
        <v>48</v>
      </c>
      <c r="G382" s="24" t="s">
        <v>1480</v>
      </c>
      <c r="H382" s="25" t="s">
        <v>683</v>
      </c>
    </row>
    <row r="383" spans="1:8" ht="16" x14ac:dyDescent="0.2">
      <c r="A383" t="s">
        <v>1481</v>
      </c>
      <c r="B383">
        <v>1400</v>
      </c>
      <c r="C383" s="9">
        <f t="shared" si="6"/>
        <v>1.4</v>
      </c>
      <c r="D383" t="s">
        <v>681</v>
      </c>
      <c r="E383">
        <v>0.9</v>
      </c>
      <c r="F383">
        <v>1</v>
      </c>
      <c r="G383" s="24" t="s">
        <v>1407</v>
      </c>
      <c r="H383" s="25" t="s">
        <v>683</v>
      </c>
    </row>
    <row r="384" spans="1:8" ht="16" x14ac:dyDescent="0.2">
      <c r="A384" t="s">
        <v>1482</v>
      </c>
      <c r="B384">
        <v>1400</v>
      </c>
      <c r="C384" s="9">
        <f t="shared" si="6"/>
        <v>1.4</v>
      </c>
      <c r="D384" t="s">
        <v>696</v>
      </c>
      <c r="E384">
        <v>0.38</v>
      </c>
      <c r="F384">
        <v>8</v>
      </c>
      <c r="G384" s="24" t="s">
        <v>1409</v>
      </c>
      <c r="H384" s="25" t="s">
        <v>683</v>
      </c>
    </row>
    <row r="385" spans="1:8" ht="16" x14ac:dyDescent="0.2">
      <c r="A385" t="s">
        <v>1483</v>
      </c>
      <c r="B385">
        <v>1400</v>
      </c>
      <c r="C385" s="9">
        <f t="shared" si="6"/>
        <v>1.4</v>
      </c>
      <c r="D385" t="s">
        <v>681</v>
      </c>
      <c r="E385">
        <v>-2.25</v>
      </c>
      <c r="F385">
        <v>11</v>
      </c>
      <c r="G385" s="24" t="s">
        <v>1460</v>
      </c>
      <c r="H385" s="25" t="s">
        <v>683</v>
      </c>
    </row>
    <row r="386" spans="1:8" ht="16" x14ac:dyDescent="0.2">
      <c r="A386" t="s">
        <v>1483</v>
      </c>
      <c r="B386">
        <v>1400</v>
      </c>
      <c r="C386" s="9">
        <f t="shared" si="6"/>
        <v>1.4</v>
      </c>
      <c r="D386" t="s">
        <v>696</v>
      </c>
      <c r="E386">
        <v>-1.07</v>
      </c>
      <c r="F386">
        <v>3</v>
      </c>
      <c r="G386" s="24" t="s">
        <v>1460</v>
      </c>
      <c r="H386" s="25" t="s">
        <v>683</v>
      </c>
    </row>
    <row r="387" spans="1:8" ht="16" x14ac:dyDescent="0.2">
      <c r="A387" t="s">
        <v>1484</v>
      </c>
      <c r="B387">
        <v>1400</v>
      </c>
      <c r="C387" s="9">
        <f t="shared" si="6"/>
        <v>1.4</v>
      </c>
      <c r="D387" t="s">
        <v>696</v>
      </c>
      <c r="E387">
        <v>-0.88</v>
      </c>
      <c r="F387">
        <v>112</v>
      </c>
      <c r="G387" s="24" t="s">
        <v>1480</v>
      </c>
      <c r="H387" s="25" t="s">
        <v>683</v>
      </c>
    </row>
    <row r="388" spans="1:8" ht="16" x14ac:dyDescent="0.2">
      <c r="A388" t="s">
        <v>1485</v>
      </c>
      <c r="B388">
        <v>1400</v>
      </c>
      <c r="C388" s="9">
        <f t="shared" si="6"/>
        <v>1.4</v>
      </c>
      <c r="D388" t="s">
        <v>681</v>
      </c>
      <c r="E388">
        <v>0.01</v>
      </c>
      <c r="F388">
        <v>9</v>
      </c>
      <c r="G388" s="24" t="s">
        <v>1460</v>
      </c>
      <c r="H388" s="25" t="s">
        <v>683</v>
      </c>
    </row>
    <row r="389" spans="1:8" ht="16" x14ac:dyDescent="0.2">
      <c r="A389" t="s">
        <v>1485</v>
      </c>
      <c r="B389">
        <v>1400</v>
      </c>
      <c r="C389" s="9">
        <f t="shared" si="6"/>
        <v>1.4</v>
      </c>
      <c r="D389" t="s">
        <v>696</v>
      </c>
      <c r="E389">
        <v>0.36</v>
      </c>
      <c r="F389">
        <v>9</v>
      </c>
      <c r="G389" s="24" t="s">
        <v>1460</v>
      </c>
      <c r="H389" s="25" t="s">
        <v>683</v>
      </c>
    </row>
    <row r="390" spans="1:8" ht="16" x14ac:dyDescent="0.2">
      <c r="A390" t="s">
        <v>1013</v>
      </c>
      <c r="B390">
        <v>1400</v>
      </c>
      <c r="C390" s="9">
        <f t="shared" si="6"/>
        <v>1.4</v>
      </c>
      <c r="D390" t="s">
        <v>696</v>
      </c>
      <c r="E390">
        <v>-0.39</v>
      </c>
      <c r="F390">
        <v>22</v>
      </c>
      <c r="G390" s="24" t="s">
        <v>1008</v>
      </c>
      <c r="H390" s="25" t="s">
        <v>683</v>
      </c>
    </row>
    <row r="391" spans="1:8" ht="16" x14ac:dyDescent="0.2">
      <c r="A391" t="s">
        <v>1014</v>
      </c>
      <c r="B391">
        <v>1375</v>
      </c>
      <c r="C391" s="9">
        <f t="shared" si="6"/>
        <v>1.375</v>
      </c>
      <c r="D391" t="s">
        <v>685</v>
      </c>
      <c r="E391">
        <v>-0.7</v>
      </c>
      <c r="F391">
        <v>7</v>
      </c>
      <c r="G391" s="24" t="s">
        <v>698</v>
      </c>
      <c r="H391" s="25" t="s">
        <v>683</v>
      </c>
    </row>
    <row r="392" spans="1:8" ht="16" x14ac:dyDescent="0.2">
      <c r="A392" t="s">
        <v>1018</v>
      </c>
      <c r="B392">
        <v>1350</v>
      </c>
      <c r="C392" s="9">
        <f t="shared" si="6"/>
        <v>1.35</v>
      </c>
      <c r="D392" t="s">
        <v>681</v>
      </c>
      <c r="E392">
        <v>-0.9</v>
      </c>
      <c r="F392">
        <v>1</v>
      </c>
      <c r="G392" s="24" t="s">
        <v>698</v>
      </c>
      <c r="H392" s="25" t="s">
        <v>683</v>
      </c>
    </row>
    <row r="393" spans="1:8" ht="16" x14ac:dyDescent="0.2">
      <c r="A393" t="s">
        <v>1018</v>
      </c>
      <c r="B393">
        <v>1350</v>
      </c>
      <c r="C393" s="9">
        <f t="shared" si="6"/>
        <v>1.35</v>
      </c>
      <c r="D393" t="s">
        <v>696</v>
      </c>
      <c r="E393">
        <v>-0.9</v>
      </c>
      <c r="F393">
        <v>1</v>
      </c>
      <c r="G393" s="24" t="s">
        <v>703</v>
      </c>
      <c r="H393" s="25" t="s">
        <v>683</v>
      </c>
    </row>
    <row r="394" spans="1:8" ht="16" x14ac:dyDescent="0.2">
      <c r="A394" t="s">
        <v>1486</v>
      </c>
      <c r="B394">
        <v>1350</v>
      </c>
      <c r="C394" s="9">
        <f t="shared" si="6"/>
        <v>1.35</v>
      </c>
      <c r="D394" t="s">
        <v>696</v>
      </c>
      <c r="E394">
        <v>-7.0000000000000007E-2</v>
      </c>
      <c r="F394">
        <v>35</v>
      </c>
      <c r="G394" s="24" t="s">
        <v>1411</v>
      </c>
      <c r="H394" s="25" t="s">
        <v>683</v>
      </c>
    </row>
    <row r="395" spans="1:8" ht="16" x14ac:dyDescent="0.2">
      <c r="A395" t="s">
        <v>1487</v>
      </c>
      <c r="B395">
        <v>1350</v>
      </c>
      <c r="C395" s="9">
        <f t="shared" si="6"/>
        <v>1.35</v>
      </c>
      <c r="D395" t="s">
        <v>696</v>
      </c>
      <c r="E395">
        <v>-0.3</v>
      </c>
      <c r="F395">
        <v>1</v>
      </c>
      <c r="G395" s="24" t="s">
        <v>690</v>
      </c>
      <c r="H395" s="25" t="s">
        <v>683</v>
      </c>
    </row>
    <row r="396" spans="1:8" ht="16" x14ac:dyDescent="0.2">
      <c r="A396" t="s">
        <v>1488</v>
      </c>
      <c r="B396">
        <v>1350</v>
      </c>
      <c r="C396" s="9">
        <f t="shared" si="6"/>
        <v>1.35</v>
      </c>
      <c r="D396" t="s">
        <v>681</v>
      </c>
      <c r="E396">
        <v>0.16</v>
      </c>
      <c r="F396">
        <v>10</v>
      </c>
      <c r="G396" s="24" t="s">
        <v>1411</v>
      </c>
      <c r="H396" s="25" t="s">
        <v>683</v>
      </c>
    </row>
    <row r="397" spans="1:8" ht="16" x14ac:dyDescent="0.2">
      <c r="A397" t="s">
        <v>1488</v>
      </c>
      <c r="B397">
        <v>1350</v>
      </c>
      <c r="C397" s="9">
        <f t="shared" si="6"/>
        <v>1.35</v>
      </c>
      <c r="D397" t="s">
        <v>696</v>
      </c>
      <c r="E397">
        <v>-0.2</v>
      </c>
      <c r="F397">
        <v>1</v>
      </c>
      <c r="G397" s="24" t="s">
        <v>1411</v>
      </c>
      <c r="H397" s="25" t="s">
        <v>683</v>
      </c>
    </row>
    <row r="398" spans="1:8" ht="16" x14ac:dyDescent="0.2">
      <c r="A398" t="s">
        <v>1489</v>
      </c>
      <c r="B398">
        <v>1350</v>
      </c>
      <c r="C398" s="9">
        <f t="shared" si="6"/>
        <v>1.35</v>
      </c>
      <c r="D398" t="s">
        <v>681</v>
      </c>
      <c r="E398">
        <v>-0.28999999999999998</v>
      </c>
      <c r="F398">
        <v>17</v>
      </c>
      <c r="G398" s="24" t="s">
        <v>1411</v>
      </c>
      <c r="H398" s="25" t="s">
        <v>683</v>
      </c>
    </row>
    <row r="399" spans="1:8" ht="16" x14ac:dyDescent="0.2">
      <c r="A399" t="s">
        <v>1489</v>
      </c>
      <c r="B399">
        <v>1350</v>
      </c>
      <c r="C399" s="9">
        <f t="shared" si="6"/>
        <v>1.35</v>
      </c>
      <c r="D399" t="s">
        <v>696</v>
      </c>
      <c r="E399">
        <v>-0.04</v>
      </c>
      <c r="F399">
        <v>18</v>
      </c>
      <c r="G399" s="24" t="s">
        <v>1411</v>
      </c>
      <c r="H399" s="25" t="s">
        <v>683</v>
      </c>
    </row>
    <row r="400" spans="1:8" x14ac:dyDescent="0.2">
      <c r="A400" s="24" t="s">
        <v>1490</v>
      </c>
      <c r="B400" s="24">
        <v>1350</v>
      </c>
      <c r="C400" s="9">
        <f t="shared" si="6"/>
        <v>1.35</v>
      </c>
      <c r="D400" s="24" t="s">
        <v>1477</v>
      </c>
      <c r="E400" s="24">
        <v>-0.15000000000000005</v>
      </c>
      <c r="F400" s="24">
        <v>16</v>
      </c>
      <c r="G400" s="24" t="s">
        <v>1402</v>
      </c>
      <c r="H400" s="25" t="s">
        <v>687</v>
      </c>
    </row>
    <row r="401" spans="1:8" ht="16" x14ac:dyDescent="0.2">
      <c r="A401" t="s">
        <v>1491</v>
      </c>
      <c r="B401">
        <v>1300</v>
      </c>
      <c r="C401" s="9">
        <f t="shared" si="6"/>
        <v>1.3</v>
      </c>
      <c r="D401" t="s">
        <v>696</v>
      </c>
      <c r="E401">
        <v>3.6</v>
      </c>
      <c r="F401">
        <v>2</v>
      </c>
      <c r="G401" s="24" t="s">
        <v>1445</v>
      </c>
      <c r="H401" s="25" t="s">
        <v>683</v>
      </c>
    </row>
    <row r="402" spans="1:8" ht="16" x14ac:dyDescent="0.2">
      <c r="A402" t="s">
        <v>1492</v>
      </c>
      <c r="B402">
        <v>1300</v>
      </c>
      <c r="C402" s="9">
        <f t="shared" si="6"/>
        <v>1.3</v>
      </c>
      <c r="D402" t="s">
        <v>681</v>
      </c>
      <c r="E402">
        <v>-0.6</v>
      </c>
      <c r="F402">
        <v>1</v>
      </c>
      <c r="G402" s="24" t="s">
        <v>1493</v>
      </c>
      <c r="H402" s="25" t="s">
        <v>683</v>
      </c>
    </row>
    <row r="403" spans="1:8" ht="16" x14ac:dyDescent="0.2">
      <c r="A403" t="s">
        <v>1492</v>
      </c>
      <c r="B403">
        <v>1300</v>
      </c>
      <c r="C403" s="9">
        <f t="shared" si="6"/>
        <v>1.3</v>
      </c>
      <c r="D403" t="s">
        <v>696</v>
      </c>
      <c r="E403">
        <v>-1.64</v>
      </c>
      <c r="F403">
        <v>5</v>
      </c>
      <c r="G403" s="24" t="s">
        <v>1493</v>
      </c>
      <c r="H403" s="25" t="s">
        <v>683</v>
      </c>
    </row>
    <row r="404" spans="1:8" x14ac:dyDescent="0.2">
      <c r="A404" s="24" t="s">
        <v>1494</v>
      </c>
      <c r="B404" s="24">
        <v>1260</v>
      </c>
      <c r="C404" s="9">
        <f t="shared" si="6"/>
        <v>1.26</v>
      </c>
      <c r="D404" s="24" t="s">
        <v>1477</v>
      </c>
      <c r="E404" s="24">
        <v>0.55652173913043479</v>
      </c>
      <c r="F404" s="24">
        <v>23</v>
      </c>
      <c r="G404" s="24" t="s">
        <v>1402</v>
      </c>
      <c r="H404" s="25" t="s">
        <v>687</v>
      </c>
    </row>
    <row r="405" spans="1:8" x14ac:dyDescent="0.2">
      <c r="A405" s="24" t="s">
        <v>1032</v>
      </c>
      <c r="B405" s="24">
        <v>1230</v>
      </c>
      <c r="C405" s="9">
        <f t="shared" si="6"/>
        <v>1.23</v>
      </c>
      <c r="D405" s="24" t="s">
        <v>1033</v>
      </c>
      <c r="E405" s="24">
        <v>1.017913385826771</v>
      </c>
      <c r="F405" s="24">
        <v>254</v>
      </c>
      <c r="G405" s="24" t="s">
        <v>1034</v>
      </c>
      <c r="H405" s="25" t="s">
        <v>687</v>
      </c>
    </row>
    <row r="406" spans="1:8" x14ac:dyDescent="0.2">
      <c r="A406" s="24" t="s">
        <v>1035</v>
      </c>
      <c r="B406" s="24">
        <v>1210</v>
      </c>
      <c r="C406" s="9">
        <f t="shared" si="6"/>
        <v>1.21</v>
      </c>
      <c r="D406" s="24" t="s">
        <v>696</v>
      </c>
      <c r="E406" s="24">
        <v>2.6111111111111112</v>
      </c>
      <c r="F406" s="24">
        <v>18</v>
      </c>
      <c r="G406" s="24" t="s">
        <v>1037</v>
      </c>
      <c r="H406" s="25" t="s">
        <v>687</v>
      </c>
    </row>
    <row r="407" spans="1:8" x14ac:dyDescent="0.2">
      <c r="A407" s="24" t="s">
        <v>1495</v>
      </c>
      <c r="B407" s="24">
        <v>1208</v>
      </c>
      <c r="C407" s="9">
        <f t="shared" si="6"/>
        <v>1.208</v>
      </c>
      <c r="D407" s="24" t="s">
        <v>1477</v>
      </c>
      <c r="E407" s="24">
        <v>-0.95714285714285718</v>
      </c>
      <c r="F407" s="24">
        <v>7</v>
      </c>
      <c r="G407" s="24" t="s">
        <v>1402</v>
      </c>
      <c r="H407" s="25" t="s">
        <v>687</v>
      </c>
    </row>
    <row r="408" spans="1:8" ht="16" x14ac:dyDescent="0.2">
      <c r="A408" t="s">
        <v>1496</v>
      </c>
      <c r="B408">
        <v>1200</v>
      </c>
      <c r="C408" s="9">
        <f t="shared" si="6"/>
        <v>1.2</v>
      </c>
      <c r="D408" t="s">
        <v>681</v>
      </c>
      <c r="E408">
        <v>0.8</v>
      </c>
      <c r="F408">
        <v>1</v>
      </c>
      <c r="G408" s="24" t="s">
        <v>721</v>
      </c>
      <c r="H408" s="25" t="s">
        <v>683</v>
      </c>
    </row>
    <row r="409" spans="1:8" ht="16" x14ac:dyDescent="0.2">
      <c r="A409" t="s">
        <v>1497</v>
      </c>
      <c r="B409">
        <v>1200</v>
      </c>
      <c r="C409" s="9">
        <f t="shared" si="6"/>
        <v>1.2</v>
      </c>
      <c r="D409" t="s">
        <v>696</v>
      </c>
      <c r="E409">
        <v>3.1</v>
      </c>
      <c r="F409">
        <v>16</v>
      </c>
      <c r="G409" s="24" t="s">
        <v>1498</v>
      </c>
      <c r="H409" s="25" t="s">
        <v>683</v>
      </c>
    </row>
    <row r="410" spans="1:8" ht="16" x14ac:dyDescent="0.2">
      <c r="A410" t="s">
        <v>1499</v>
      </c>
      <c r="B410">
        <v>1175</v>
      </c>
      <c r="C410" s="9">
        <f t="shared" si="6"/>
        <v>1.175</v>
      </c>
      <c r="D410" t="s">
        <v>696</v>
      </c>
      <c r="E410">
        <v>2.2000000000000002</v>
      </c>
      <c r="F410">
        <v>20</v>
      </c>
      <c r="G410" s="24" t="s">
        <v>1044</v>
      </c>
      <c r="H410" s="25" t="s">
        <v>683</v>
      </c>
    </row>
    <row r="411" spans="1:8" ht="16" x14ac:dyDescent="0.2">
      <c r="A411" t="s">
        <v>1500</v>
      </c>
      <c r="B411">
        <v>1175</v>
      </c>
      <c r="C411" s="9">
        <f t="shared" si="6"/>
        <v>1.175</v>
      </c>
      <c r="D411" t="s">
        <v>696</v>
      </c>
      <c r="E411">
        <v>1.73</v>
      </c>
      <c r="F411">
        <v>3</v>
      </c>
      <c r="G411" s="24" t="s">
        <v>1044</v>
      </c>
      <c r="H411" s="25" t="s">
        <v>683</v>
      </c>
    </row>
    <row r="412" spans="1:8" ht="16" x14ac:dyDescent="0.2">
      <c r="A412" t="s">
        <v>1501</v>
      </c>
      <c r="B412">
        <v>1175</v>
      </c>
      <c r="C412" s="9">
        <f t="shared" si="6"/>
        <v>1.175</v>
      </c>
      <c r="D412" t="s">
        <v>696</v>
      </c>
      <c r="E412">
        <v>3.65</v>
      </c>
      <c r="F412">
        <v>76</v>
      </c>
      <c r="G412" s="24" t="s">
        <v>1044</v>
      </c>
      <c r="H412" s="25" t="s">
        <v>683</v>
      </c>
    </row>
    <row r="413" spans="1:8" ht="16" x14ac:dyDescent="0.2">
      <c r="A413" t="s">
        <v>1501</v>
      </c>
      <c r="B413">
        <v>1175</v>
      </c>
      <c r="C413" s="9">
        <f t="shared" si="6"/>
        <v>1.175</v>
      </c>
      <c r="D413" t="s">
        <v>696</v>
      </c>
      <c r="E413">
        <v>2.5</v>
      </c>
      <c r="F413">
        <v>69</v>
      </c>
      <c r="G413" s="24" t="s">
        <v>1502</v>
      </c>
      <c r="H413" s="25" t="s">
        <v>683</v>
      </c>
    </row>
    <row r="414" spans="1:8" ht="16" x14ac:dyDescent="0.2">
      <c r="A414" t="s">
        <v>1501</v>
      </c>
      <c r="B414">
        <v>1175</v>
      </c>
      <c r="C414" s="9">
        <f t="shared" si="6"/>
        <v>1.175</v>
      </c>
      <c r="D414" t="s">
        <v>681</v>
      </c>
      <c r="E414">
        <v>2.5</v>
      </c>
      <c r="F414">
        <v>3</v>
      </c>
      <c r="G414" s="24" t="s">
        <v>1502</v>
      </c>
      <c r="H414" s="25" t="s">
        <v>683</v>
      </c>
    </row>
    <row r="415" spans="1:8" ht="16" x14ac:dyDescent="0.2">
      <c r="A415" t="s">
        <v>1501</v>
      </c>
      <c r="B415">
        <v>1175</v>
      </c>
      <c r="C415" s="9">
        <f t="shared" si="6"/>
        <v>1.175</v>
      </c>
      <c r="D415" t="s">
        <v>128</v>
      </c>
      <c r="E415">
        <v>-0.2</v>
      </c>
      <c r="F415">
        <v>6</v>
      </c>
      <c r="G415" s="24" t="s">
        <v>1502</v>
      </c>
      <c r="H415" s="25" t="s">
        <v>683</v>
      </c>
    </row>
    <row r="416" spans="1:8" ht="16" x14ac:dyDescent="0.2">
      <c r="A416" t="s">
        <v>1503</v>
      </c>
      <c r="B416">
        <v>1150</v>
      </c>
      <c r="C416" s="9">
        <f t="shared" si="6"/>
        <v>1.1499999999999999</v>
      </c>
      <c r="D416" t="s">
        <v>685</v>
      </c>
      <c r="E416">
        <v>1.1599999999999999</v>
      </c>
      <c r="F416">
        <v>5</v>
      </c>
      <c r="G416" s="24" t="s">
        <v>1044</v>
      </c>
      <c r="H416" s="25" t="s">
        <v>683</v>
      </c>
    </row>
    <row r="417" spans="1:8" ht="16" x14ac:dyDescent="0.2">
      <c r="A417" t="s">
        <v>1504</v>
      </c>
      <c r="B417">
        <v>1150</v>
      </c>
      <c r="C417" s="9">
        <f t="shared" si="6"/>
        <v>1.1499999999999999</v>
      </c>
      <c r="D417" t="s">
        <v>685</v>
      </c>
      <c r="E417">
        <v>0.81</v>
      </c>
      <c r="F417">
        <v>30</v>
      </c>
      <c r="G417" s="24" t="s">
        <v>1044</v>
      </c>
      <c r="H417" s="25" t="s">
        <v>683</v>
      </c>
    </row>
    <row r="418" spans="1:8" ht="16" x14ac:dyDescent="0.2">
      <c r="A418" t="s">
        <v>1504</v>
      </c>
      <c r="B418">
        <v>1150</v>
      </c>
      <c r="C418" s="9">
        <f t="shared" si="6"/>
        <v>1.1499999999999999</v>
      </c>
      <c r="D418" t="s">
        <v>681</v>
      </c>
      <c r="E418">
        <v>2</v>
      </c>
      <c r="F418">
        <v>5</v>
      </c>
      <c r="G418" s="24" t="s">
        <v>1502</v>
      </c>
      <c r="H418" s="25" t="s">
        <v>683</v>
      </c>
    </row>
    <row r="419" spans="1:8" ht="16" x14ac:dyDescent="0.2">
      <c r="A419" t="s">
        <v>1505</v>
      </c>
      <c r="B419">
        <v>1150</v>
      </c>
      <c r="C419" s="9">
        <f t="shared" si="6"/>
        <v>1.1499999999999999</v>
      </c>
      <c r="D419" t="s">
        <v>681</v>
      </c>
      <c r="E419">
        <v>-0.35</v>
      </c>
      <c r="F419">
        <v>10</v>
      </c>
      <c r="G419" s="24" t="s">
        <v>1411</v>
      </c>
      <c r="H419" s="25" t="s">
        <v>683</v>
      </c>
    </row>
    <row r="420" spans="1:8" ht="16" x14ac:dyDescent="0.2">
      <c r="A420" t="s">
        <v>1506</v>
      </c>
      <c r="B420">
        <v>1150</v>
      </c>
      <c r="C420" s="9">
        <f t="shared" si="6"/>
        <v>1.1499999999999999</v>
      </c>
      <c r="D420" t="s">
        <v>696</v>
      </c>
      <c r="E420">
        <v>-0.97</v>
      </c>
      <c r="F420">
        <v>4</v>
      </c>
      <c r="G420" s="24" t="s">
        <v>1411</v>
      </c>
      <c r="H420" s="25" t="s">
        <v>683</v>
      </c>
    </row>
    <row r="421" spans="1:8" ht="16" x14ac:dyDescent="0.2">
      <c r="A421" t="s">
        <v>1507</v>
      </c>
      <c r="B421">
        <v>1125</v>
      </c>
      <c r="C421" s="9">
        <f t="shared" si="6"/>
        <v>1.125</v>
      </c>
      <c r="D421" t="s">
        <v>681</v>
      </c>
      <c r="E421">
        <v>1.29</v>
      </c>
      <c r="F421">
        <v>29</v>
      </c>
      <c r="G421" s="24" t="s">
        <v>1044</v>
      </c>
      <c r="H421" s="25" t="s">
        <v>683</v>
      </c>
    </row>
    <row r="422" spans="1:8" ht="16" x14ac:dyDescent="0.2">
      <c r="A422" t="s">
        <v>1508</v>
      </c>
      <c r="B422">
        <v>1125</v>
      </c>
      <c r="C422" s="9">
        <f t="shared" si="6"/>
        <v>1.125</v>
      </c>
      <c r="D422" t="s">
        <v>685</v>
      </c>
      <c r="E422">
        <v>2.2000000000000002</v>
      </c>
      <c r="F422">
        <v>4</v>
      </c>
      <c r="G422" s="24" t="s">
        <v>1044</v>
      </c>
      <c r="H422" s="25" t="s">
        <v>683</v>
      </c>
    </row>
    <row r="423" spans="1:8" x14ac:dyDescent="0.2">
      <c r="A423" s="24" t="s">
        <v>1509</v>
      </c>
      <c r="B423" s="24">
        <v>1125</v>
      </c>
      <c r="C423" s="9">
        <f t="shared" si="6"/>
        <v>1.125</v>
      </c>
      <c r="D423" s="24" t="s">
        <v>1477</v>
      </c>
      <c r="E423" s="24">
        <v>-0.6166666666666667</v>
      </c>
      <c r="F423" s="24">
        <v>18</v>
      </c>
      <c r="G423" s="24" t="s">
        <v>1402</v>
      </c>
      <c r="H423" s="25" t="s">
        <v>687</v>
      </c>
    </row>
    <row r="424" spans="1:8" ht="16" x14ac:dyDescent="0.2">
      <c r="A424" t="s">
        <v>1510</v>
      </c>
      <c r="B424">
        <v>1100</v>
      </c>
      <c r="C424" s="9">
        <f t="shared" si="6"/>
        <v>1.1000000000000001</v>
      </c>
      <c r="D424" t="s">
        <v>696</v>
      </c>
      <c r="E424">
        <v>-0.41</v>
      </c>
      <c r="F424">
        <v>8</v>
      </c>
      <c r="G424" s="24" t="s">
        <v>1409</v>
      </c>
      <c r="H424" s="25" t="s">
        <v>683</v>
      </c>
    </row>
    <row r="425" spans="1:8" ht="16" x14ac:dyDescent="0.2">
      <c r="A425" t="s">
        <v>1511</v>
      </c>
      <c r="B425">
        <v>1100</v>
      </c>
      <c r="C425" s="9">
        <f t="shared" si="6"/>
        <v>1.1000000000000001</v>
      </c>
      <c r="D425" t="s">
        <v>681</v>
      </c>
      <c r="E425">
        <v>-1.1599999999999999</v>
      </c>
      <c r="F425">
        <v>38</v>
      </c>
      <c r="G425" s="24" t="s">
        <v>1409</v>
      </c>
      <c r="H425" s="25" t="s">
        <v>683</v>
      </c>
    </row>
    <row r="426" spans="1:8" ht="16" x14ac:dyDescent="0.2">
      <c r="A426" t="s">
        <v>1511</v>
      </c>
      <c r="B426">
        <v>1100</v>
      </c>
      <c r="C426" s="9">
        <f t="shared" ref="C426:C489" si="7">B426/1000</f>
        <v>1.1000000000000001</v>
      </c>
      <c r="D426" t="s">
        <v>696</v>
      </c>
      <c r="E426">
        <v>-0.67</v>
      </c>
      <c r="F426">
        <v>26</v>
      </c>
      <c r="G426" s="24" t="s">
        <v>1409</v>
      </c>
      <c r="H426" s="25" t="s">
        <v>683</v>
      </c>
    </row>
    <row r="427" spans="1:8" ht="16" x14ac:dyDescent="0.2">
      <c r="A427" t="s">
        <v>1512</v>
      </c>
      <c r="B427">
        <v>1100</v>
      </c>
      <c r="C427" s="9">
        <f t="shared" si="7"/>
        <v>1.1000000000000001</v>
      </c>
      <c r="D427" t="s">
        <v>696</v>
      </c>
      <c r="E427">
        <v>-0.96</v>
      </c>
      <c r="F427">
        <v>7</v>
      </c>
      <c r="G427" s="24" t="s">
        <v>1409</v>
      </c>
      <c r="H427" s="25" t="s">
        <v>683</v>
      </c>
    </row>
    <row r="428" spans="1:8" ht="16" x14ac:dyDescent="0.2">
      <c r="A428" t="s">
        <v>1513</v>
      </c>
      <c r="B428">
        <v>1100</v>
      </c>
      <c r="C428" s="9">
        <f t="shared" si="7"/>
        <v>1.1000000000000001</v>
      </c>
      <c r="D428" t="s">
        <v>681</v>
      </c>
      <c r="E428">
        <v>2.35</v>
      </c>
      <c r="F428">
        <v>22</v>
      </c>
      <c r="G428" s="24" t="s">
        <v>1409</v>
      </c>
      <c r="H428" s="25" t="s">
        <v>683</v>
      </c>
    </row>
    <row r="429" spans="1:8" ht="16" x14ac:dyDescent="0.2">
      <c r="A429" t="s">
        <v>1514</v>
      </c>
      <c r="B429">
        <v>1100</v>
      </c>
      <c r="C429" s="9">
        <f t="shared" si="7"/>
        <v>1.1000000000000001</v>
      </c>
      <c r="D429" t="s">
        <v>681</v>
      </c>
      <c r="E429">
        <v>0.3</v>
      </c>
      <c r="F429">
        <v>3</v>
      </c>
      <c r="G429" s="24" t="s">
        <v>1411</v>
      </c>
      <c r="H429" s="25" t="s">
        <v>683</v>
      </c>
    </row>
    <row r="430" spans="1:8" ht="16" x14ac:dyDescent="0.2">
      <c r="A430" t="s">
        <v>1514</v>
      </c>
      <c r="B430">
        <v>1100</v>
      </c>
      <c r="C430" s="9">
        <f t="shared" si="7"/>
        <v>1.1000000000000001</v>
      </c>
      <c r="D430" t="s">
        <v>696</v>
      </c>
      <c r="E430">
        <v>-1.58</v>
      </c>
      <c r="F430">
        <v>9</v>
      </c>
      <c r="G430" s="24" t="s">
        <v>1411</v>
      </c>
      <c r="H430" s="25" t="s">
        <v>683</v>
      </c>
    </row>
    <row r="431" spans="1:8" ht="16" x14ac:dyDescent="0.2">
      <c r="A431" t="s">
        <v>1515</v>
      </c>
      <c r="B431">
        <v>1100</v>
      </c>
      <c r="C431" s="9">
        <f t="shared" si="7"/>
        <v>1.1000000000000001</v>
      </c>
      <c r="D431" t="s">
        <v>681</v>
      </c>
      <c r="E431">
        <v>3.31</v>
      </c>
      <c r="F431">
        <v>28</v>
      </c>
      <c r="G431" s="24" t="s">
        <v>1516</v>
      </c>
      <c r="H431" s="25" t="s">
        <v>683</v>
      </c>
    </row>
    <row r="432" spans="1:8" ht="16" x14ac:dyDescent="0.2">
      <c r="A432" t="s">
        <v>1515</v>
      </c>
      <c r="B432">
        <v>1100</v>
      </c>
      <c r="C432" s="9">
        <f t="shared" si="7"/>
        <v>1.1000000000000001</v>
      </c>
      <c r="D432" t="s">
        <v>696</v>
      </c>
      <c r="E432">
        <v>1.83</v>
      </c>
      <c r="F432">
        <v>27</v>
      </c>
      <c r="G432" s="24" t="s">
        <v>1516</v>
      </c>
      <c r="H432" s="25" t="s">
        <v>683</v>
      </c>
    </row>
    <row r="433" spans="1:8" ht="16" x14ac:dyDescent="0.2">
      <c r="A433" t="s">
        <v>1517</v>
      </c>
      <c r="B433">
        <v>1100</v>
      </c>
      <c r="C433" s="9">
        <f t="shared" si="7"/>
        <v>1.1000000000000001</v>
      </c>
      <c r="D433" t="s">
        <v>681</v>
      </c>
      <c r="E433">
        <v>2.31</v>
      </c>
      <c r="F433">
        <v>11</v>
      </c>
      <c r="G433" s="24" t="s">
        <v>1411</v>
      </c>
      <c r="H433" s="25" t="s">
        <v>683</v>
      </c>
    </row>
    <row r="434" spans="1:8" ht="16" x14ac:dyDescent="0.2">
      <c r="A434" t="s">
        <v>1518</v>
      </c>
      <c r="B434">
        <v>1100</v>
      </c>
      <c r="C434" s="9">
        <f t="shared" si="7"/>
        <v>1.1000000000000001</v>
      </c>
      <c r="D434" t="s">
        <v>681</v>
      </c>
      <c r="E434">
        <v>0.4</v>
      </c>
      <c r="F434">
        <v>10</v>
      </c>
      <c r="G434" s="24" t="s">
        <v>1519</v>
      </c>
      <c r="H434" s="25" t="s">
        <v>683</v>
      </c>
    </row>
    <row r="435" spans="1:8" x14ac:dyDescent="0.2">
      <c r="A435" s="24" t="s">
        <v>1520</v>
      </c>
      <c r="B435" s="24">
        <v>1110</v>
      </c>
      <c r="C435" s="9">
        <f t="shared" si="7"/>
        <v>1.1100000000000001</v>
      </c>
      <c r="D435" s="24" t="s">
        <v>128</v>
      </c>
      <c r="E435" s="24">
        <v>-2.655555555555555</v>
      </c>
      <c r="F435" s="24">
        <v>18</v>
      </c>
      <c r="G435" s="24" t="s">
        <v>1521</v>
      </c>
      <c r="H435" s="25" t="s">
        <v>687</v>
      </c>
    </row>
    <row r="436" spans="1:8" x14ac:dyDescent="0.2">
      <c r="A436" s="24" t="s">
        <v>1522</v>
      </c>
      <c r="B436" s="24">
        <v>1105</v>
      </c>
      <c r="C436" s="9">
        <f t="shared" si="7"/>
        <v>1.105</v>
      </c>
      <c r="D436" s="24" t="s">
        <v>128</v>
      </c>
      <c r="E436" s="24">
        <v>7.0588235294117604E-2</v>
      </c>
      <c r="F436" s="24">
        <v>17</v>
      </c>
      <c r="G436" s="24" t="s">
        <v>1521</v>
      </c>
      <c r="H436" s="25" t="s">
        <v>687</v>
      </c>
    </row>
    <row r="437" spans="1:8" ht="16" x14ac:dyDescent="0.2">
      <c r="A437" t="s">
        <v>1523</v>
      </c>
      <c r="B437">
        <v>1050</v>
      </c>
      <c r="C437" s="9">
        <f t="shared" si="7"/>
        <v>1.05</v>
      </c>
      <c r="D437" t="s">
        <v>681</v>
      </c>
      <c r="E437">
        <v>1.63</v>
      </c>
      <c r="F437">
        <v>4</v>
      </c>
      <c r="G437" s="24" t="s">
        <v>1411</v>
      </c>
      <c r="H437" s="25" t="s">
        <v>683</v>
      </c>
    </row>
    <row r="438" spans="1:8" ht="16" x14ac:dyDescent="0.2">
      <c r="A438" t="s">
        <v>1523</v>
      </c>
      <c r="B438">
        <v>1050</v>
      </c>
      <c r="C438" s="9">
        <f t="shared" si="7"/>
        <v>1.05</v>
      </c>
      <c r="D438" t="s">
        <v>696</v>
      </c>
      <c r="E438">
        <v>1.97</v>
      </c>
      <c r="F438">
        <v>3</v>
      </c>
      <c r="G438" s="24" t="s">
        <v>1411</v>
      </c>
      <c r="H438" s="25" t="s">
        <v>683</v>
      </c>
    </row>
    <row r="439" spans="1:8" ht="16" x14ac:dyDescent="0.2">
      <c r="A439" t="s">
        <v>1524</v>
      </c>
      <c r="B439">
        <v>1050</v>
      </c>
      <c r="C439" s="9">
        <f t="shared" si="7"/>
        <v>1.05</v>
      </c>
      <c r="D439" t="s">
        <v>681</v>
      </c>
      <c r="E439">
        <v>-0.7</v>
      </c>
      <c r="F439">
        <v>9</v>
      </c>
      <c r="G439" s="24" t="s">
        <v>1493</v>
      </c>
      <c r="H439" s="25" t="s">
        <v>683</v>
      </c>
    </row>
    <row r="440" spans="1:8" ht="16" x14ac:dyDescent="0.2">
      <c r="A440" t="s">
        <v>1525</v>
      </c>
      <c r="B440">
        <v>1050</v>
      </c>
      <c r="C440" s="9">
        <f t="shared" si="7"/>
        <v>1.05</v>
      </c>
      <c r="D440" t="s">
        <v>681</v>
      </c>
      <c r="E440">
        <v>-0.96</v>
      </c>
      <c r="F440">
        <v>15</v>
      </c>
      <c r="G440" s="24" t="s">
        <v>1008</v>
      </c>
      <c r="H440" s="25" t="s">
        <v>683</v>
      </c>
    </row>
    <row r="441" spans="1:8" ht="16" x14ac:dyDescent="0.2">
      <c r="A441" t="s">
        <v>1525</v>
      </c>
      <c r="B441">
        <v>1050</v>
      </c>
      <c r="C441" s="9">
        <f t="shared" si="7"/>
        <v>1.05</v>
      </c>
      <c r="D441" t="s">
        <v>696</v>
      </c>
      <c r="E441">
        <v>-2.4500000000000002</v>
      </c>
      <c r="F441">
        <v>2</v>
      </c>
      <c r="G441" s="24" t="s">
        <v>1008</v>
      </c>
      <c r="H441" s="25" t="s">
        <v>683</v>
      </c>
    </row>
    <row r="442" spans="1:8" ht="16" x14ac:dyDescent="0.2">
      <c r="A442" t="s">
        <v>1526</v>
      </c>
      <c r="B442">
        <v>1050</v>
      </c>
      <c r="C442" s="9">
        <f t="shared" si="7"/>
        <v>1.05</v>
      </c>
      <c r="D442" t="s">
        <v>681</v>
      </c>
      <c r="E442">
        <v>1</v>
      </c>
      <c r="F442">
        <v>1</v>
      </c>
      <c r="G442" s="24" t="s">
        <v>1493</v>
      </c>
      <c r="H442" s="25" t="s">
        <v>683</v>
      </c>
    </row>
    <row r="443" spans="1:8" ht="16" x14ac:dyDescent="0.2">
      <c r="A443" t="s">
        <v>1526</v>
      </c>
      <c r="B443">
        <v>1050</v>
      </c>
      <c r="C443" s="9">
        <f t="shared" si="7"/>
        <v>1.05</v>
      </c>
      <c r="D443" t="s">
        <v>696</v>
      </c>
      <c r="E443">
        <v>0.25</v>
      </c>
      <c r="F443">
        <v>21</v>
      </c>
      <c r="G443" s="24" t="s">
        <v>1493</v>
      </c>
      <c r="H443" s="25" t="s">
        <v>683</v>
      </c>
    </row>
    <row r="444" spans="1:8" ht="16" x14ac:dyDescent="0.2">
      <c r="A444" t="s">
        <v>1527</v>
      </c>
      <c r="B444">
        <v>1050</v>
      </c>
      <c r="C444" s="9">
        <f t="shared" si="7"/>
        <v>1.05</v>
      </c>
      <c r="D444" t="s">
        <v>696</v>
      </c>
      <c r="E444">
        <v>-1</v>
      </c>
      <c r="F444">
        <v>1</v>
      </c>
      <c r="G444" s="24" t="s">
        <v>690</v>
      </c>
      <c r="H444" s="25" t="s">
        <v>683</v>
      </c>
    </row>
    <row r="445" spans="1:8" ht="16" x14ac:dyDescent="0.2">
      <c r="A445" t="s">
        <v>1528</v>
      </c>
      <c r="B445">
        <v>1050</v>
      </c>
      <c r="C445" s="9">
        <f t="shared" si="7"/>
        <v>1.05</v>
      </c>
      <c r="D445" t="s">
        <v>696</v>
      </c>
      <c r="E445">
        <v>0.4</v>
      </c>
      <c r="F445">
        <v>13</v>
      </c>
      <c r="G445" s="24" t="s">
        <v>1493</v>
      </c>
      <c r="H445" s="25" t="s">
        <v>683</v>
      </c>
    </row>
    <row r="446" spans="1:8" ht="16" x14ac:dyDescent="0.2">
      <c r="A446" t="s">
        <v>1529</v>
      </c>
      <c r="B446">
        <v>1025</v>
      </c>
      <c r="C446" s="9">
        <f t="shared" si="7"/>
        <v>1.0249999999999999</v>
      </c>
      <c r="D446" t="s">
        <v>685</v>
      </c>
      <c r="E446">
        <v>2.2999999999999998</v>
      </c>
      <c r="F446">
        <v>5</v>
      </c>
      <c r="G446" s="24" t="s">
        <v>1530</v>
      </c>
      <c r="H446" s="25" t="s">
        <v>683</v>
      </c>
    </row>
    <row r="447" spans="1:8" ht="16" x14ac:dyDescent="0.2">
      <c r="A447" t="s">
        <v>1531</v>
      </c>
      <c r="B447">
        <v>1025</v>
      </c>
      <c r="C447" s="9">
        <f t="shared" si="7"/>
        <v>1.0249999999999999</v>
      </c>
      <c r="D447" t="s">
        <v>681</v>
      </c>
      <c r="E447">
        <v>0.7</v>
      </c>
      <c r="F447">
        <v>1</v>
      </c>
      <c r="G447" s="24" t="s">
        <v>1530</v>
      </c>
      <c r="H447" s="25" t="s">
        <v>683</v>
      </c>
    </row>
    <row r="448" spans="1:8" ht="16" x14ac:dyDescent="0.2">
      <c r="A448" t="s">
        <v>1532</v>
      </c>
      <c r="B448">
        <v>1025</v>
      </c>
      <c r="C448" s="9">
        <f t="shared" si="7"/>
        <v>1.0249999999999999</v>
      </c>
      <c r="D448" t="s">
        <v>685</v>
      </c>
      <c r="E448">
        <v>1.4</v>
      </c>
      <c r="F448">
        <v>10</v>
      </c>
      <c r="G448" s="24" t="s">
        <v>1530</v>
      </c>
      <c r="H448" s="25" t="s">
        <v>683</v>
      </c>
    </row>
    <row r="449" spans="1:8" ht="16" x14ac:dyDescent="0.2">
      <c r="A449" t="s">
        <v>1533</v>
      </c>
      <c r="B449">
        <v>1025</v>
      </c>
      <c r="C449" s="9">
        <f t="shared" si="7"/>
        <v>1.0249999999999999</v>
      </c>
      <c r="D449" t="s">
        <v>685</v>
      </c>
      <c r="E449">
        <v>1.5</v>
      </c>
      <c r="F449">
        <v>15</v>
      </c>
      <c r="G449" s="24" t="s">
        <v>1530</v>
      </c>
      <c r="H449" s="25" t="s">
        <v>683</v>
      </c>
    </row>
    <row r="450" spans="1:8" ht="16" x14ac:dyDescent="0.2">
      <c r="A450" t="s">
        <v>1534</v>
      </c>
      <c r="B450">
        <v>1025</v>
      </c>
      <c r="C450" s="9">
        <f t="shared" si="7"/>
        <v>1.0249999999999999</v>
      </c>
      <c r="D450" t="s">
        <v>685</v>
      </c>
      <c r="E450">
        <v>1.5</v>
      </c>
      <c r="F450">
        <v>6</v>
      </c>
      <c r="G450" s="24" t="s">
        <v>1530</v>
      </c>
      <c r="H450" s="25" t="s">
        <v>683</v>
      </c>
    </row>
    <row r="451" spans="1:8" ht="16" x14ac:dyDescent="0.2">
      <c r="A451" t="s">
        <v>1535</v>
      </c>
      <c r="B451">
        <v>1025</v>
      </c>
      <c r="C451" s="9">
        <f t="shared" si="7"/>
        <v>1.0249999999999999</v>
      </c>
      <c r="D451" t="s">
        <v>696</v>
      </c>
      <c r="E451">
        <v>0.8</v>
      </c>
      <c r="F451">
        <v>5</v>
      </c>
      <c r="G451" s="24" t="s">
        <v>1530</v>
      </c>
      <c r="H451" s="25" t="s">
        <v>683</v>
      </c>
    </row>
    <row r="452" spans="1:8" ht="16" x14ac:dyDescent="0.2">
      <c r="A452" t="s">
        <v>1536</v>
      </c>
      <c r="B452">
        <v>1025</v>
      </c>
      <c r="C452" s="9">
        <f t="shared" si="7"/>
        <v>1.0249999999999999</v>
      </c>
      <c r="D452" t="s">
        <v>681</v>
      </c>
      <c r="E452">
        <v>0.5</v>
      </c>
      <c r="F452">
        <v>26</v>
      </c>
      <c r="G452" s="24" t="s">
        <v>1530</v>
      </c>
      <c r="H452" s="25" t="s">
        <v>683</v>
      </c>
    </row>
    <row r="453" spans="1:8" ht="16" x14ac:dyDescent="0.2">
      <c r="A453" t="s">
        <v>1537</v>
      </c>
      <c r="B453">
        <v>1025</v>
      </c>
      <c r="C453" s="9">
        <f t="shared" si="7"/>
        <v>1.0249999999999999</v>
      </c>
      <c r="D453" t="s">
        <v>681</v>
      </c>
      <c r="E453">
        <v>1.53</v>
      </c>
      <c r="F453">
        <v>6</v>
      </c>
      <c r="G453" s="24" t="s">
        <v>1008</v>
      </c>
      <c r="H453" s="25" t="s">
        <v>683</v>
      </c>
    </row>
    <row r="454" spans="1:8" ht="16" x14ac:dyDescent="0.2">
      <c r="A454" t="s">
        <v>1536</v>
      </c>
      <c r="B454">
        <v>1025</v>
      </c>
      <c r="C454" s="9">
        <f t="shared" si="7"/>
        <v>1.0249999999999999</v>
      </c>
      <c r="D454" t="s">
        <v>696</v>
      </c>
      <c r="E454">
        <v>-0.6</v>
      </c>
      <c r="F454">
        <v>22</v>
      </c>
      <c r="G454" s="24" t="s">
        <v>1008</v>
      </c>
      <c r="H454" s="25" t="s">
        <v>683</v>
      </c>
    </row>
    <row r="455" spans="1:8" ht="16" x14ac:dyDescent="0.2">
      <c r="A455" t="s">
        <v>1538</v>
      </c>
      <c r="B455">
        <v>1025</v>
      </c>
      <c r="C455" s="9">
        <f t="shared" si="7"/>
        <v>1.0249999999999999</v>
      </c>
      <c r="D455" t="s">
        <v>681</v>
      </c>
      <c r="E455">
        <v>4.0999999999999996</v>
      </c>
      <c r="F455">
        <v>1</v>
      </c>
      <c r="G455" s="24" t="s">
        <v>1008</v>
      </c>
      <c r="H455" s="25" t="s">
        <v>683</v>
      </c>
    </row>
    <row r="456" spans="1:8" ht="16" x14ac:dyDescent="0.2">
      <c r="A456" t="s">
        <v>1539</v>
      </c>
      <c r="B456">
        <v>1025</v>
      </c>
      <c r="C456" s="9">
        <f t="shared" si="7"/>
        <v>1.0249999999999999</v>
      </c>
      <c r="D456" t="s">
        <v>685</v>
      </c>
      <c r="E456">
        <v>1</v>
      </c>
      <c r="F456">
        <v>27</v>
      </c>
      <c r="G456" s="24" t="s">
        <v>1530</v>
      </c>
      <c r="H456" s="25" t="s">
        <v>683</v>
      </c>
    </row>
    <row r="457" spans="1:8" ht="16" x14ac:dyDescent="0.2">
      <c r="A457" t="s">
        <v>1540</v>
      </c>
      <c r="B457">
        <v>1025</v>
      </c>
      <c r="C457" s="9">
        <f t="shared" si="7"/>
        <v>1.0249999999999999</v>
      </c>
      <c r="D457" t="s">
        <v>696</v>
      </c>
      <c r="E457">
        <v>3.1</v>
      </c>
      <c r="F457">
        <v>28</v>
      </c>
      <c r="G457" s="24" t="s">
        <v>1530</v>
      </c>
      <c r="H457" s="25" t="s">
        <v>683</v>
      </c>
    </row>
    <row r="458" spans="1:8" ht="16" x14ac:dyDescent="0.2">
      <c r="A458" t="s">
        <v>1541</v>
      </c>
      <c r="B458">
        <v>1000</v>
      </c>
      <c r="C458" s="9">
        <f t="shared" si="7"/>
        <v>1</v>
      </c>
      <c r="D458" t="s">
        <v>696</v>
      </c>
      <c r="E458">
        <v>1.3</v>
      </c>
      <c r="F458">
        <v>1</v>
      </c>
      <c r="G458" s="24" t="s">
        <v>690</v>
      </c>
      <c r="H458" s="25" t="s">
        <v>683</v>
      </c>
    </row>
    <row r="459" spans="1:8" ht="16" x14ac:dyDescent="0.2">
      <c r="A459" t="s">
        <v>1056</v>
      </c>
      <c r="B459">
        <v>1000</v>
      </c>
      <c r="C459" s="9">
        <f t="shared" si="7"/>
        <v>1</v>
      </c>
      <c r="D459" t="s">
        <v>681</v>
      </c>
      <c r="E459">
        <v>3.4</v>
      </c>
      <c r="F459">
        <v>1</v>
      </c>
      <c r="G459" s="24" t="s">
        <v>767</v>
      </c>
      <c r="H459" s="25" t="s">
        <v>683</v>
      </c>
    </row>
    <row r="460" spans="1:8" ht="16" x14ac:dyDescent="0.2">
      <c r="A460" t="s">
        <v>1542</v>
      </c>
      <c r="B460">
        <v>1000</v>
      </c>
      <c r="C460" s="9">
        <f t="shared" si="7"/>
        <v>1</v>
      </c>
      <c r="D460" t="s">
        <v>681</v>
      </c>
      <c r="E460">
        <v>3.4</v>
      </c>
      <c r="F460">
        <v>1</v>
      </c>
      <c r="G460" s="24" t="s">
        <v>690</v>
      </c>
      <c r="H460" s="25" t="s">
        <v>683</v>
      </c>
    </row>
    <row r="461" spans="1:8" ht="16" x14ac:dyDescent="0.2">
      <c r="A461" t="s">
        <v>1543</v>
      </c>
      <c r="B461">
        <v>1000</v>
      </c>
      <c r="C461" s="9">
        <f t="shared" si="7"/>
        <v>1</v>
      </c>
      <c r="D461" t="s">
        <v>681</v>
      </c>
      <c r="E461">
        <v>-0.6</v>
      </c>
      <c r="F461">
        <v>1</v>
      </c>
      <c r="G461" s="24" t="s">
        <v>690</v>
      </c>
      <c r="H461" s="25" t="s">
        <v>683</v>
      </c>
    </row>
    <row r="462" spans="1:8" ht="16" x14ac:dyDescent="0.2">
      <c r="A462" t="s">
        <v>1544</v>
      </c>
      <c r="B462">
        <v>1000</v>
      </c>
      <c r="C462" s="9">
        <f t="shared" si="7"/>
        <v>1</v>
      </c>
      <c r="D462" t="s">
        <v>696</v>
      </c>
      <c r="E462">
        <v>-3.5</v>
      </c>
      <c r="F462">
        <v>1</v>
      </c>
      <c r="G462" s="24" t="s">
        <v>690</v>
      </c>
      <c r="H462" s="25" t="s">
        <v>683</v>
      </c>
    </row>
    <row r="463" spans="1:8" ht="16" x14ac:dyDescent="0.2">
      <c r="A463" t="s">
        <v>1545</v>
      </c>
      <c r="B463">
        <v>1000</v>
      </c>
      <c r="C463" s="9">
        <f t="shared" si="7"/>
        <v>1</v>
      </c>
      <c r="D463" t="s">
        <v>685</v>
      </c>
      <c r="E463">
        <v>-2.1</v>
      </c>
      <c r="F463">
        <v>12</v>
      </c>
      <c r="G463" s="24" t="s">
        <v>690</v>
      </c>
      <c r="H463" s="25" t="s">
        <v>683</v>
      </c>
    </row>
    <row r="464" spans="1:8" ht="16" x14ac:dyDescent="0.2">
      <c r="A464" t="s">
        <v>1546</v>
      </c>
      <c r="B464">
        <v>1000</v>
      </c>
      <c r="C464" s="9">
        <f t="shared" si="7"/>
        <v>1</v>
      </c>
      <c r="D464" t="s">
        <v>696</v>
      </c>
      <c r="E464">
        <v>6.8</v>
      </c>
      <c r="F464">
        <v>1</v>
      </c>
      <c r="G464" s="24" t="s">
        <v>690</v>
      </c>
      <c r="H464" s="25" t="s">
        <v>683</v>
      </c>
    </row>
    <row r="465" spans="1:8" x14ac:dyDescent="0.2">
      <c r="A465" s="24" t="s">
        <v>1087</v>
      </c>
      <c r="B465" s="24">
        <v>906.7709109026913</v>
      </c>
      <c r="C465" s="9">
        <f t="shared" si="7"/>
        <v>0.90677091090269135</v>
      </c>
      <c r="D465" s="24" t="s">
        <v>685</v>
      </c>
      <c r="E465" s="24">
        <v>2.8521987066431516</v>
      </c>
      <c r="F465" s="24">
        <v>81</v>
      </c>
      <c r="G465" s="24" t="s">
        <v>1547</v>
      </c>
      <c r="H465" s="25" t="s">
        <v>687</v>
      </c>
    </row>
    <row r="466" spans="1:8" x14ac:dyDescent="0.2">
      <c r="A466" s="24" t="s">
        <v>1548</v>
      </c>
      <c r="B466" s="24">
        <v>900</v>
      </c>
      <c r="C466" s="9">
        <f t="shared" si="7"/>
        <v>0.9</v>
      </c>
      <c r="D466" s="24" t="s">
        <v>681</v>
      </c>
      <c r="E466" s="24">
        <v>2.409259259259259</v>
      </c>
      <c r="F466" s="24">
        <v>27</v>
      </c>
      <c r="G466" s="24" t="s">
        <v>1549</v>
      </c>
      <c r="H466" s="25" t="s">
        <v>687</v>
      </c>
    </row>
    <row r="467" spans="1:8" ht="16" x14ac:dyDescent="0.2">
      <c r="A467" t="s">
        <v>1550</v>
      </c>
      <c r="B467">
        <v>900</v>
      </c>
      <c r="C467" s="9">
        <f t="shared" si="7"/>
        <v>0.9</v>
      </c>
      <c r="D467" t="s">
        <v>685</v>
      </c>
      <c r="E467">
        <v>1.7</v>
      </c>
      <c r="F467">
        <v>51</v>
      </c>
      <c r="G467" s="24" t="s">
        <v>1551</v>
      </c>
      <c r="H467" s="25" t="s">
        <v>683</v>
      </c>
    </row>
    <row r="468" spans="1:8" ht="16" x14ac:dyDescent="0.2">
      <c r="A468" t="s">
        <v>1064</v>
      </c>
      <c r="B468">
        <v>900</v>
      </c>
      <c r="C468" s="9">
        <f t="shared" si="7"/>
        <v>0.9</v>
      </c>
      <c r="D468" t="s">
        <v>685</v>
      </c>
      <c r="E468">
        <v>0.1</v>
      </c>
      <c r="F468">
        <v>8</v>
      </c>
      <c r="G468" s="24" t="s">
        <v>690</v>
      </c>
      <c r="H468" s="25" t="s">
        <v>683</v>
      </c>
    </row>
    <row r="469" spans="1:8" ht="16" x14ac:dyDescent="0.2">
      <c r="A469" t="s">
        <v>1064</v>
      </c>
      <c r="B469">
        <v>900</v>
      </c>
      <c r="C469" s="9">
        <f t="shared" si="7"/>
        <v>0.9</v>
      </c>
      <c r="D469" t="s">
        <v>685</v>
      </c>
      <c r="E469">
        <v>0.6</v>
      </c>
      <c r="F469">
        <v>3</v>
      </c>
      <c r="G469" s="24" t="s">
        <v>767</v>
      </c>
      <c r="H469" s="25" t="s">
        <v>683</v>
      </c>
    </row>
    <row r="470" spans="1:8" x14ac:dyDescent="0.2">
      <c r="A470" s="24" t="s">
        <v>1087</v>
      </c>
      <c r="B470" s="24">
        <v>895.32425465145104</v>
      </c>
      <c r="C470" s="9">
        <f t="shared" si="7"/>
        <v>0.89532425465145105</v>
      </c>
      <c r="D470" s="24" t="s">
        <v>685</v>
      </c>
      <c r="E470" s="24">
        <v>4.2606237161531286</v>
      </c>
      <c r="F470" s="24">
        <v>51</v>
      </c>
      <c r="G470" s="24" t="s">
        <v>1547</v>
      </c>
      <c r="H470" s="25" t="s">
        <v>687</v>
      </c>
    </row>
    <row r="471" spans="1:8" x14ac:dyDescent="0.2">
      <c r="A471" s="24" t="s">
        <v>1087</v>
      </c>
      <c r="B471" s="24">
        <v>884.95443139242923</v>
      </c>
      <c r="C471" s="9">
        <f t="shared" si="7"/>
        <v>0.88495443139242924</v>
      </c>
      <c r="D471" s="24" t="s">
        <v>685</v>
      </c>
      <c r="E471" s="24">
        <v>4.7650766550522645</v>
      </c>
      <c r="F471" s="24">
        <v>41</v>
      </c>
      <c r="G471" s="24" t="s">
        <v>1547</v>
      </c>
      <c r="H471" s="25" t="s">
        <v>687</v>
      </c>
    </row>
    <row r="472" spans="1:8" x14ac:dyDescent="0.2">
      <c r="A472" s="24" t="s">
        <v>1087</v>
      </c>
      <c r="B472" s="24">
        <v>875.02203275480463</v>
      </c>
      <c r="C472" s="9">
        <f t="shared" si="7"/>
        <v>0.87502203275480461</v>
      </c>
      <c r="D472" s="24" t="s">
        <v>685</v>
      </c>
      <c r="E472" s="24">
        <v>5.0643961038961054</v>
      </c>
      <c r="F472" s="24">
        <v>44</v>
      </c>
      <c r="G472" s="24" t="s">
        <v>1547</v>
      </c>
      <c r="H472" s="25" t="s">
        <v>687</v>
      </c>
    </row>
    <row r="473" spans="1:8" ht="16" x14ac:dyDescent="0.2">
      <c r="A473" t="s">
        <v>1552</v>
      </c>
      <c r="B473">
        <v>875</v>
      </c>
      <c r="C473" s="9">
        <f t="shared" si="7"/>
        <v>0.875</v>
      </c>
      <c r="D473" t="s">
        <v>681</v>
      </c>
      <c r="E473">
        <v>-2.6</v>
      </c>
      <c r="F473">
        <v>13</v>
      </c>
      <c r="G473" s="24" t="s">
        <v>1551</v>
      </c>
      <c r="H473" s="25" t="s">
        <v>683</v>
      </c>
    </row>
    <row r="474" spans="1:8" ht="16" x14ac:dyDescent="0.2">
      <c r="A474" t="s">
        <v>1553</v>
      </c>
      <c r="B474">
        <v>875</v>
      </c>
      <c r="C474" s="9">
        <f t="shared" si="7"/>
        <v>0.875</v>
      </c>
      <c r="D474" t="s">
        <v>681</v>
      </c>
      <c r="E474">
        <v>-0.7</v>
      </c>
      <c r="F474">
        <v>5</v>
      </c>
      <c r="G474" s="24" t="s">
        <v>1551</v>
      </c>
      <c r="H474" s="25" t="s">
        <v>683</v>
      </c>
    </row>
    <row r="475" spans="1:8" x14ac:dyDescent="0.2">
      <c r="A475" s="24" t="s">
        <v>1554</v>
      </c>
      <c r="B475" s="24">
        <v>870</v>
      </c>
      <c r="C475" s="9">
        <f t="shared" si="7"/>
        <v>0.87</v>
      </c>
      <c r="D475" s="24" t="s">
        <v>685</v>
      </c>
      <c r="E475" s="24">
        <v>0.65238095238095251</v>
      </c>
      <c r="F475" s="24">
        <v>42</v>
      </c>
      <c r="G475" s="24" t="s">
        <v>934</v>
      </c>
      <c r="H475" s="25" t="s">
        <v>687</v>
      </c>
    </row>
    <row r="476" spans="1:8" x14ac:dyDescent="0.2">
      <c r="A476" s="24" t="s">
        <v>1087</v>
      </c>
      <c r="B476" s="24">
        <v>864.92976608667118</v>
      </c>
      <c r="C476" s="9">
        <f t="shared" si="7"/>
        <v>0.86492976608667116</v>
      </c>
      <c r="D476" s="24" t="s">
        <v>685</v>
      </c>
      <c r="E476" s="24">
        <v>3.983752380952382</v>
      </c>
      <c r="F476" s="24">
        <v>45</v>
      </c>
      <c r="G476" s="24" t="s">
        <v>1547</v>
      </c>
      <c r="H476" s="25" t="s">
        <v>687</v>
      </c>
    </row>
    <row r="477" spans="1:8" x14ac:dyDescent="0.2">
      <c r="A477" s="24" t="s">
        <v>1555</v>
      </c>
      <c r="B477" s="24">
        <v>860</v>
      </c>
      <c r="C477" s="9">
        <f t="shared" si="7"/>
        <v>0.86</v>
      </c>
      <c r="D477" s="24" t="s">
        <v>681</v>
      </c>
      <c r="E477" s="24">
        <v>4.2313636363636391</v>
      </c>
      <c r="F477" s="24">
        <v>66</v>
      </c>
      <c r="G477" s="24" t="s">
        <v>1549</v>
      </c>
      <c r="H477" s="25" t="s">
        <v>687</v>
      </c>
    </row>
    <row r="478" spans="1:8" x14ac:dyDescent="0.2">
      <c r="A478" s="24" t="s">
        <v>1087</v>
      </c>
      <c r="B478" s="24">
        <v>855.09315883298621</v>
      </c>
      <c r="C478" s="9">
        <f t="shared" si="7"/>
        <v>0.8550931588329862</v>
      </c>
      <c r="D478" s="24" t="s">
        <v>685</v>
      </c>
      <c r="E478" s="24">
        <v>4.3179761904761893</v>
      </c>
      <c r="F478" s="24">
        <v>44</v>
      </c>
      <c r="G478" s="24" t="s">
        <v>1547</v>
      </c>
      <c r="H478" s="25" t="s">
        <v>687</v>
      </c>
    </row>
    <row r="479" spans="1:8" ht="16" x14ac:dyDescent="0.2">
      <c r="A479" t="s">
        <v>1556</v>
      </c>
      <c r="B479">
        <v>850</v>
      </c>
      <c r="C479" s="9">
        <f t="shared" si="7"/>
        <v>0.85</v>
      </c>
      <c r="D479" t="s">
        <v>696</v>
      </c>
      <c r="E479">
        <v>4.2</v>
      </c>
      <c r="F479">
        <v>13</v>
      </c>
      <c r="G479" s="24" t="s">
        <v>1557</v>
      </c>
      <c r="H479" s="25" t="s">
        <v>683</v>
      </c>
    </row>
    <row r="480" spans="1:8" ht="16" x14ac:dyDescent="0.2">
      <c r="A480" t="s">
        <v>127</v>
      </c>
      <c r="B480">
        <v>850</v>
      </c>
      <c r="C480" s="9">
        <f t="shared" si="7"/>
        <v>0.85</v>
      </c>
      <c r="D480" t="s">
        <v>685</v>
      </c>
      <c r="E480">
        <v>1.3</v>
      </c>
      <c r="F480">
        <v>14</v>
      </c>
      <c r="G480" s="24" t="s">
        <v>1558</v>
      </c>
      <c r="H480" s="25" t="s">
        <v>683</v>
      </c>
    </row>
    <row r="481" spans="1:8" ht="16" x14ac:dyDescent="0.2">
      <c r="A481" t="s">
        <v>127</v>
      </c>
      <c r="B481">
        <v>850</v>
      </c>
      <c r="C481" s="9">
        <f t="shared" si="7"/>
        <v>0.85</v>
      </c>
      <c r="D481" t="s">
        <v>6</v>
      </c>
      <c r="E481">
        <v>3.4</v>
      </c>
      <c r="F481">
        <v>1</v>
      </c>
      <c r="G481" s="24" t="s">
        <v>698</v>
      </c>
      <c r="H481" s="25" t="s">
        <v>683</v>
      </c>
    </row>
    <row r="482" spans="1:8" ht="16" x14ac:dyDescent="0.2">
      <c r="A482" t="s">
        <v>1067</v>
      </c>
      <c r="B482">
        <v>850</v>
      </c>
      <c r="C482" s="9">
        <f t="shared" si="7"/>
        <v>0.85</v>
      </c>
      <c r="D482" t="s">
        <v>685</v>
      </c>
      <c r="E482">
        <v>3.9</v>
      </c>
      <c r="F482">
        <v>5</v>
      </c>
      <c r="G482" s="24" t="s">
        <v>690</v>
      </c>
      <c r="H482" s="25" t="s">
        <v>683</v>
      </c>
    </row>
    <row r="483" spans="1:8" ht="16" x14ac:dyDescent="0.2">
      <c r="A483" t="s">
        <v>1067</v>
      </c>
      <c r="B483">
        <v>850</v>
      </c>
      <c r="C483" s="9">
        <f t="shared" si="7"/>
        <v>0.85</v>
      </c>
      <c r="D483" t="s">
        <v>681</v>
      </c>
      <c r="E483">
        <v>5</v>
      </c>
      <c r="F483">
        <v>1</v>
      </c>
      <c r="G483" s="24" t="s">
        <v>767</v>
      </c>
      <c r="H483" s="25" t="s">
        <v>683</v>
      </c>
    </row>
    <row r="484" spans="1:8" ht="16" x14ac:dyDescent="0.2">
      <c r="A484" t="s">
        <v>1068</v>
      </c>
      <c r="B484">
        <v>850</v>
      </c>
      <c r="C484" s="9">
        <f t="shared" si="7"/>
        <v>0.85</v>
      </c>
      <c r="D484" t="s">
        <v>685</v>
      </c>
      <c r="E484">
        <v>5.0999999999999996</v>
      </c>
      <c r="F484">
        <v>4</v>
      </c>
      <c r="G484" s="24" t="s">
        <v>1069</v>
      </c>
      <c r="H484" s="25" t="s">
        <v>683</v>
      </c>
    </row>
    <row r="485" spans="1:8" ht="16" x14ac:dyDescent="0.2">
      <c r="A485" t="s">
        <v>1070</v>
      </c>
      <c r="B485">
        <v>850</v>
      </c>
      <c r="C485" s="9">
        <f t="shared" si="7"/>
        <v>0.85</v>
      </c>
      <c r="D485" t="s">
        <v>681</v>
      </c>
      <c r="E485">
        <v>2</v>
      </c>
      <c r="F485">
        <v>7</v>
      </c>
      <c r="G485" s="24" t="s">
        <v>1559</v>
      </c>
      <c r="H485" s="25" t="s">
        <v>793</v>
      </c>
    </row>
    <row r="486" spans="1:8" ht="16" x14ac:dyDescent="0.2">
      <c r="A486" t="s">
        <v>1074</v>
      </c>
      <c r="B486">
        <v>850</v>
      </c>
      <c r="C486" s="9">
        <f t="shared" si="7"/>
        <v>0.85</v>
      </c>
      <c r="D486" t="s">
        <v>128</v>
      </c>
      <c r="E486">
        <v>1.1000000000000001</v>
      </c>
      <c r="F486">
        <v>1</v>
      </c>
      <c r="G486" s="24" t="s">
        <v>1069</v>
      </c>
      <c r="H486" s="25" t="s">
        <v>683</v>
      </c>
    </row>
    <row r="487" spans="1:8" x14ac:dyDescent="0.2">
      <c r="A487" s="24" t="s">
        <v>1087</v>
      </c>
      <c r="B487" s="24">
        <v>844.33898072836996</v>
      </c>
      <c r="C487" s="9">
        <f t="shared" si="7"/>
        <v>0.84433898072836999</v>
      </c>
      <c r="D487" s="24" t="s">
        <v>685</v>
      </c>
      <c r="E487" s="24">
        <v>4.7914571428571424</v>
      </c>
      <c r="F487" s="24">
        <v>20</v>
      </c>
      <c r="G487" s="24" t="s">
        <v>1547</v>
      </c>
      <c r="H487" s="25" t="s">
        <v>687</v>
      </c>
    </row>
    <row r="488" spans="1:8" x14ac:dyDescent="0.2">
      <c r="A488" s="24" t="s">
        <v>1560</v>
      </c>
      <c r="B488" s="24">
        <v>842.2</v>
      </c>
      <c r="C488" s="9">
        <f t="shared" si="7"/>
        <v>0.84220000000000006</v>
      </c>
      <c r="D488" s="24" t="s">
        <v>681</v>
      </c>
      <c r="E488" s="24">
        <v>1.4222222222222223</v>
      </c>
      <c r="F488" s="24">
        <v>18</v>
      </c>
      <c r="G488" s="24" t="s">
        <v>1402</v>
      </c>
      <c r="H488" s="25" t="s">
        <v>687</v>
      </c>
    </row>
    <row r="489" spans="1:8" x14ac:dyDescent="0.2">
      <c r="A489" s="24" t="s">
        <v>1087</v>
      </c>
      <c r="B489" s="24">
        <v>831.30226639336001</v>
      </c>
      <c r="C489" s="9">
        <f t="shared" si="7"/>
        <v>0.83130226639336002</v>
      </c>
      <c r="D489" s="24" t="s">
        <v>685</v>
      </c>
      <c r="E489" s="24">
        <v>1.5702428571428573</v>
      </c>
      <c r="F489" s="24">
        <v>5</v>
      </c>
      <c r="G489" s="24" t="s">
        <v>1547</v>
      </c>
      <c r="H489" s="25" t="s">
        <v>687</v>
      </c>
    </row>
    <row r="490" spans="1:8" ht="16" x14ac:dyDescent="0.2">
      <c r="A490" t="s">
        <v>1079</v>
      </c>
      <c r="B490">
        <v>825</v>
      </c>
      <c r="C490" s="9">
        <f t="shared" ref="C490:C553" si="8">B490/1000</f>
        <v>0.82499999999999996</v>
      </c>
      <c r="D490" t="s">
        <v>685</v>
      </c>
      <c r="E490">
        <v>3.6</v>
      </c>
      <c r="F490">
        <v>4</v>
      </c>
      <c r="G490" s="24" t="s">
        <v>1069</v>
      </c>
      <c r="H490" s="25" t="s">
        <v>683</v>
      </c>
    </row>
    <row r="491" spans="1:8" x14ac:dyDescent="0.2">
      <c r="A491" s="24" t="s">
        <v>1087</v>
      </c>
      <c r="B491" s="24">
        <v>815.45984274968896</v>
      </c>
      <c r="C491" s="9">
        <f t="shared" si="8"/>
        <v>0.81545984274968897</v>
      </c>
      <c r="D491" s="24" t="s">
        <v>685</v>
      </c>
      <c r="E491" s="24">
        <v>4.9517777777777789</v>
      </c>
      <c r="F491" s="24">
        <v>45</v>
      </c>
      <c r="G491" s="24" t="s">
        <v>1547</v>
      </c>
      <c r="H491" s="25" t="s">
        <v>687</v>
      </c>
    </row>
    <row r="492" spans="1:8" x14ac:dyDescent="0.2">
      <c r="A492" s="24" t="s">
        <v>1097</v>
      </c>
      <c r="B492" s="24">
        <v>813.86676917789566</v>
      </c>
      <c r="C492" s="9">
        <f t="shared" si="8"/>
        <v>0.81386676917789569</v>
      </c>
      <c r="D492" s="24" t="s">
        <v>685</v>
      </c>
      <c r="E492" s="24">
        <v>2.7212106086221461</v>
      </c>
      <c r="F492" s="24">
        <v>169</v>
      </c>
      <c r="G492" s="24" t="s">
        <v>1561</v>
      </c>
      <c r="H492" s="25" t="s">
        <v>687</v>
      </c>
    </row>
    <row r="493" spans="1:8" x14ac:dyDescent="0.2">
      <c r="A493" s="24" t="s">
        <v>1087</v>
      </c>
      <c r="B493" s="24">
        <v>802.87677907074999</v>
      </c>
      <c r="C493" s="9">
        <f t="shared" si="8"/>
        <v>0.80287677907074995</v>
      </c>
      <c r="D493" s="24" t="s">
        <v>685</v>
      </c>
      <c r="E493" s="24">
        <v>-1.6421636904761905</v>
      </c>
      <c r="F493" s="24">
        <v>32</v>
      </c>
      <c r="G493" s="24" t="s">
        <v>1547</v>
      </c>
      <c r="H493" s="25" t="s">
        <v>687</v>
      </c>
    </row>
    <row r="494" spans="1:8" x14ac:dyDescent="0.2">
      <c r="A494" s="24" t="s">
        <v>1562</v>
      </c>
      <c r="B494" s="24">
        <v>800</v>
      </c>
      <c r="C494" s="9">
        <f t="shared" si="8"/>
        <v>0.8</v>
      </c>
      <c r="D494" s="24" t="s">
        <v>681</v>
      </c>
      <c r="E494" s="24">
        <v>5.3521573604060899</v>
      </c>
      <c r="F494" s="24">
        <v>394</v>
      </c>
      <c r="G494" s="24" t="s">
        <v>1549</v>
      </c>
      <c r="H494" s="25" t="s">
        <v>687</v>
      </c>
    </row>
    <row r="495" spans="1:8" ht="16" x14ac:dyDescent="0.2">
      <c r="A495" t="s">
        <v>1084</v>
      </c>
      <c r="B495">
        <v>800</v>
      </c>
      <c r="C495" s="9">
        <f t="shared" si="8"/>
        <v>0.8</v>
      </c>
      <c r="D495" t="s">
        <v>6</v>
      </c>
      <c r="E495">
        <v>4.5999999999999996</v>
      </c>
      <c r="F495">
        <v>1</v>
      </c>
      <c r="G495" s="24" t="s">
        <v>698</v>
      </c>
      <c r="H495" s="25" t="s">
        <v>683</v>
      </c>
    </row>
    <row r="496" spans="1:8" ht="16" x14ac:dyDescent="0.2">
      <c r="A496" t="s">
        <v>1085</v>
      </c>
      <c r="B496">
        <v>800</v>
      </c>
      <c r="C496" s="9">
        <f t="shared" si="8"/>
        <v>0.8</v>
      </c>
      <c r="D496" t="s">
        <v>128</v>
      </c>
      <c r="E496">
        <v>-5.8</v>
      </c>
      <c r="F496">
        <v>1</v>
      </c>
      <c r="G496" s="24" t="s">
        <v>1069</v>
      </c>
      <c r="H496" s="25" t="s">
        <v>683</v>
      </c>
    </row>
    <row r="497" spans="1:8" x14ac:dyDescent="0.2">
      <c r="A497" s="24" t="s">
        <v>1087</v>
      </c>
      <c r="B497" s="24">
        <v>793.25301481473832</v>
      </c>
      <c r="C497" s="9">
        <f t="shared" si="8"/>
        <v>0.79325301481473831</v>
      </c>
      <c r="D497" s="24" t="s">
        <v>685</v>
      </c>
      <c r="E497" s="24">
        <v>2.648470516717325</v>
      </c>
      <c r="F497" s="24">
        <v>47</v>
      </c>
      <c r="G497" s="24" t="s">
        <v>1547</v>
      </c>
      <c r="H497" s="25" t="s">
        <v>687</v>
      </c>
    </row>
    <row r="498" spans="1:8" x14ac:dyDescent="0.2">
      <c r="A498" s="24" t="s">
        <v>1119</v>
      </c>
      <c r="B498" s="24">
        <v>791.74482908310199</v>
      </c>
      <c r="C498" s="9">
        <f t="shared" si="8"/>
        <v>0.79174482908310195</v>
      </c>
      <c r="D498" s="24" t="s">
        <v>685</v>
      </c>
      <c r="E498" s="24">
        <v>3.2560132924335354</v>
      </c>
      <c r="F498" s="24">
        <v>163</v>
      </c>
      <c r="G498" s="24" t="s">
        <v>1561</v>
      </c>
      <c r="H498" s="25" t="s">
        <v>687</v>
      </c>
    </row>
    <row r="499" spans="1:8" x14ac:dyDescent="0.2">
      <c r="A499" s="24" t="s">
        <v>1087</v>
      </c>
      <c r="B499" s="24">
        <v>782.69541753757801</v>
      </c>
      <c r="C499" s="9">
        <f t="shared" si="8"/>
        <v>0.78269541753757799</v>
      </c>
      <c r="D499" s="24" t="s">
        <v>685</v>
      </c>
      <c r="E499" s="24">
        <v>2.2514555803571428</v>
      </c>
      <c r="F499" s="24">
        <v>64</v>
      </c>
      <c r="G499" s="24" t="s">
        <v>1547</v>
      </c>
      <c r="H499" s="25" t="s">
        <v>687</v>
      </c>
    </row>
    <row r="500" spans="1:8" x14ac:dyDescent="0.2">
      <c r="A500" s="24" t="s">
        <v>1126</v>
      </c>
      <c r="B500" s="24">
        <v>776.07171489967936</v>
      </c>
      <c r="C500" s="9">
        <f t="shared" si="8"/>
        <v>0.77607171489967941</v>
      </c>
      <c r="D500" s="24" t="s">
        <v>685</v>
      </c>
      <c r="E500" s="24">
        <v>5.8734622071050619</v>
      </c>
      <c r="F500" s="24">
        <v>63</v>
      </c>
      <c r="G500" s="24" t="s">
        <v>1561</v>
      </c>
      <c r="H500" s="25" t="s">
        <v>687</v>
      </c>
    </row>
    <row r="501" spans="1:8" ht="16" x14ac:dyDescent="0.2">
      <c r="A501" t="s">
        <v>1092</v>
      </c>
      <c r="B501">
        <v>775</v>
      </c>
      <c r="C501" s="9">
        <f t="shared" si="8"/>
        <v>0.77500000000000002</v>
      </c>
      <c r="D501" t="s">
        <v>681</v>
      </c>
      <c r="E501">
        <v>6.6</v>
      </c>
      <c r="F501">
        <v>1</v>
      </c>
      <c r="G501" s="24" t="s">
        <v>1069</v>
      </c>
      <c r="H501" s="25" t="s">
        <v>683</v>
      </c>
    </row>
    <row r="502" spans="1:8" ht="16" x14ac:dyDescent="0.2">
      <c r="A502" t="s">
        <v>1093</v>
      </c>
      <c r="B502">
        <v>775</v>
      </c>
      <c r="C502" s="9">
        <f t="shared" si="8"/>
        <v>0.77500000000000002</v>
      </c>
      <c r="D502" t="s">
        <v>681</v>
      </c>
      <c r="E502">
        <v>4.3</v>
      </c>
      <c r="F502">
        <v>1</v>
      </c>
      <c r="G502" s="24" t="s">
        <v>1069</v>
      </c>
      <c r="H502" s="25" t="s">
        <v>683</v>
      </c>
    </row>
    <row r="503" spans="1:8" ht="16" x14ac:dyDescent="0.2">
      <c r="A503" t="s">
        <v>1094</v>
      </c>
      <c r="B503">
        <v>775</v>
      </c>
      <c r="C503" s="9">
        <f t="shared" si="8"/>
        <v>0.77500000000000002</v>
      </c>
      <c r="D503" t="s">
        <v>685</v>
      </c>
      <c r="E503">
        <v>6.2</v>
      </c>
      <c r="F503">
        <v>6</v>
      </c>
      <c r="G503" s="24" t="s">
        <v>1069</v>
      </c>
      <c r="H503" s="25" t="s">
        <v>683</v>
      </c>
    </row>
    <row r="504" spans="1:8" ht="16" x14ac:dyDescent="0.2">
      <c r="A504" t="s">
        <v>1097</v>
      </c>
      <c r="B504">
        <v>775</v>
      </c>
      <c r="C504" s="9">
        <f t="shared" si="8"/>
        <v>0.77500000000000002</v>
      </c>
      <c r="D504" t="s">
        <v>685</v>
      </c>
      <c r="E504">
        <v>4.5</v>
      </c>
      <c r="F504">
        <v>6</v>
      </c>
      <c r="G504" s="24" t="s">
        <v>1069</v>
      </c>
      <c r="H504" s="25" t="s">
        <v>683</v>
      </c>
    </row>
    <row r="505" spans="1:8" ht="16" x14ac:dyDescent="0.2">
      <c r="A505" t="s">
        <v>1099</v>
      </c>
      <c r="B505">
        <v>775</v>
      </c>
      <c r="C505" s="9">
        <f t="shared" si="8"/>
        <v>0.77500000000000002</v>
      </c>
      <c r="D505" t="s">
        <v>128</v>
      </c>
      <c r="E505">
        <v>2.9</v>
      </c>
      <c r="F505">
        <v>2</v>
      </c>
      <c r="G505" s="24" t="s">
        <v>1069</v>
      </c>
      <c r="H505" s="25" t="s">
        <v>683</v>
      </c>
    </row>
    <row r="506" spans="1:8" ht="16" x14ac:dyDescent="0.2">
      <c r="A506" t="s">
        <v>1563</v>
      </c>
      <c r="B506">
        <v>775</v>
      </c>
      <c r="C506" s="9">
        <f t="shared" si="8"/>
        <v>0.77500000000000002</v>
      </c>
      <c r="D506" t="s">
        <v>696</v>
      </c>
      <c r="E506">
        <v>2.7</v>
      </c>
      <c r="F506">
        <v>4</v>
      </c>
      <c r="G506" s="24" t="s">
        <v>1558</v>
      </c>
      <c r="H506" s="25" t="s">
        <v>683</v>
      </c>
    </row>
    <row r="507" spans="1:8" ht="16" x14ac:dyDescent="0.2">
      <c r="A507" t="s">
        <v>1564</v>
      </c>
      <c r="B507">
        <v>775</v>
      </c>
      <c r="C507" s="9">
        <f t="shared" si="8"/>
        <v>0.77500000000000002</v>
      </c>
      <c r="D507" t="s">
        <v>685</v>
      </c>
      <c r="E507">
        <v>3.5</v>
      </c>
      <c r="F507">
        <v>2</v>
      </c>
      <c r="G507" s="24" t="s">
        <v>1069</v>
      </c>
      <c r="H507" s="25" t="s">
        <v>683</v>
      </c>
    </row>
    <row r="508" spans="1:8" ht="16" x14ac:dyDescent="0.2">
      <c r="A508" t="s">
        <v>1104</v>
      </c>
      <c r="B508">
        <v>775</v>
      </c>
      <c r="C508" s="9">
        <f t="shared" si="8"/>
        <v>0.77500000000000002</v>
      </c>
      <c r="D508" t="s">
        <v>696</v>
      </c>
      <c r="E508">
        <v>2.5</v>
      </c>
      <c r="F508">
        <v>5</v>
      </c>
      <c r="G508" s="24" t="s">
        <v>1558</v>
      </c>
      <c r="H508" s="25" t="s">
        <v>683</v>
      </c>
    </row>
    <row r="509" spans="1:8" ht="16" x14ac:dyDescent="0.2">
      <c r="A509" t="s">
        <v>1104</v>
      </c>
      <c r="B509">
        <v>775</v>
      </c>
      <c r="C509" s="9">
        <f t="shared" si="8"/>
        <v>0.77500000000000002</v>
      </c>
      <c r="D509" t="s">
        <v>696</v>
      </c>
      <c r="E509">
        <v>-1.1000000000000001</v>
      </c>
      <c r="F509">
        <v>2</v>
      </c>
      <c r="G509" s="24" t="s">
        <v>690</v>
      </c>
      <c r="H509" s="25" t="s">
        <v>683</v>
      </c>
    </row>
    <row r="510" spans="1:8" ht="16" x14ac:dyDescent="0.2">
      <c r="A510" t="s">
        <v>1104</v>
      </c>
      <c r="B510">
        <v>775</v>
      </c>
      <c r="C510" s="9">
        <f t="shared" si="8"/>
        <v>0.77500000000000002</v>
      </c>
      <c r="D510" t="s">
        <v>696</v>
      </c>
      <c r="E510">
        <v>-2</v>
      </c>
      <c r="F510">
        <v>1</v>
      </c>
      <c r="G510" s="24" t="s">
        <v>767</v>
      </c>
      <c r="H510" s="25" t="s">
        <v>683</v>
      </c>
    </row>
    <row r="511" spans="1:8" x14ac:dyDescent="0.2">
      <c r="A511" s="24" t="s">
        <v>1130</v>
      </c>
      <c r="B511" s="24">
        <v>759.34750299090751</v>
      </c>
      <c r="C511" s="9">
        <f t="shared" si="8"/>
        <v>0.75934750299090747</v>
      </c>
      <c r="D511" s="24" t="s">
        <v>685</v>
      </c>
      <c r="E511" s="24">
        <v>6.8403795918367338</v>
      </c>
      <c r="F511" s="24">
        <v>182</v>
      </c>
      <c r="G511" s="24" t="s">
        <v>1561</v>
      </c>
      <c r="H511" s="25" t="s">
        <v>687</v>
      </c>
    </row>
    <row r="512" spans="1:8" ht="16" x14ac:dyDescent="0.2">
      <c r="A512" t="s">
        <v>1107</v>
      </c>
      <c r="B512">
        <v>750</v>
      </c>
      <c r="C512" s="9">
        <f t="shared" si="8"/>
        <v>0.75</v>
      </c>
      <c r="D512" t="s">
        <v>696</v>
      </c>
      <c r="E512">
        <v>-1.4</v>
      </c>
      <c r="F512">
        <v>1</v>
      </c>
      <c r="G512" s="24" t="s">
        <v>1069</v>
      </c>
      <c r="H512" s="25" t="s">
        <v>683</v>
      </c>
    </row>
    <row r="513" spans="1:8" ht="16" x14ac:dyDescent="0.2">
      <c r="A513" t="s">
        <v>1108</v>
      </c>
      <c r="B513">
        <v>750</v>
      </c>
      <c r="C513" s="9">
        <f t="shared" si="8"/>
        <v>0.75</v>
      </c>
      <c r="D513" t="s">
        <v>685</v>
      </c>
      <c r="E513">
        <v>4.5</v>
      </c>
      <c r="F513">
        <v>5</v>
      </c>
      <c r="G513" s="24" t="s">
        <v>1069</v>
      </c>
      <c r="H513" s="25" t="s">
        <v>683</v>
      </c>
    </row>
    <row r="514" spans="1:8" ht="16" x14ac:dyDescent="0.2">
      <c r="A514" t="s">
        <v>1109</v>
      </c>
      <c r="B514">
        <v>750</v>
      </c>
      <c r="C514" s="9">
        <f t="shared" si="8"/>
        <v>0.75</v>
      </c>
      <c r="D514" t="s">
        <v>696</v>
      </c>
      <c r="E514">
        <v>1.7</v>
      </c>
      <c r="F514">
        <v>1</v>
      </c>
      <c r="G514" s="24" t="s">
        <v>1069</v>
      </c>
      <c r="H514" s="25" t="s">
        <v>683</v>
      </c>
    </row>
    <row r="515" spans="1:8" ht="16" x14ac:dyDescent="0.2">
      <c r="A515" t="s">
        <v>1110</v>
      </c>
      <c r="B515">
        <v>750</v>
      </c>
      <c r="C515" s="9">
        <f t="shared" si="8"/>
        <v>0.75</v>
      </c>
      <c r="D515" t="s">
        <v>696</v>
      </c>
      <c r="E515">
        <v>4.7</v>
      </c>
      <c r="F515">
        <v>1</v>
      </c>
      <c r="G515" s="24" t="s">
        <v>1069</v>
      </c>
      <c r="H515" s="25" t="s">
        <v>683</v>
      </c>
    </row>
    <row r="516" spans="1:8" ht="16" x14ac:dyDescent="0.2">
      <c r="A516" t="s">
        <v>1115</v>
      </c>
      <c r="B516">
        <v>750</v>
      </c>
      <c r="C516" s="9">
        <f t="shared" si="8"/>
        <v>0.75</v>
      </c>
      <c r="D516" t="s">
        <v>685</v>
      </c>
      <c r="E516">
        <v>2.6</v>
      </c>
      <c r="F516">
        <v>11</v>
      </c>
      <c r="G516" s="24" t="s">
        <v>690</v>
      </c>
      <c r="H516" s="25" t="s">
        <v>683</v>
      </c>
    </row>
    <row r="517" spans="1:8" ht="16" x14ac:dyDescent="0.2">
      <c r="A517" t="s">
        <v>1115</v>
      </c>
      <c r="B517">
        <v>750</v>
      </c>
      <c r="C517" s="9">
        <f t="shared" si="8"/>
        <v>0.75</v>
      </c>
      <c r="D517" t="s">
        <v>685</v>
      </c>
      <c r="E517">
        <v>5.8</v>
      </c>
      <c r="F517">
        <v>3</v>
      </c>
      <c r="G517" s="24" t="s">
        <v>767</v>
      </c>
      <c r="H517" s="25" t="s">
        <v>683</v>
      </c>
    </row>
    <row r="518" spans="1:8" ht="16" x14ac:dyDescent="0.2">
      <c r="A518" t="s">
        <v>1565</v>
      </c>
      <c r="B518">
        <v>750</v>
      </c>
      <c r="C518" s="9">
        <f t="shared" si="8"/>
        <v>0.75</v>
      </c>
      <c r="D518" t="s">
        <v>685</v>
      </c>
      <c r="E518">
        <v>5.2</v>
      </c>
      <c r="F518">
        <v>10</v>
      </c>
      <c r="G518" s="24" t="s">
        <v>690</v>
      </c>
      <c r="H518" s="25" t="s">
        <v>683</v>
      </c>
    </row>
    <row r="519" spans="1:8" ht="16" x14ac:dyDescent="0.2">
      <c r="A519" t="s">
        <v>1565</v>
      </c>
      <c r="B519">
        <v>750</v>
      </c>
      <c r="C519" s="9">
        <f t="shared" si="8"/>
        <v>0.75</v>
      </c>
      <c r="D519" t="s">
        <v>685</v>
      </c>
      <c r="E519">
        <v>6</v>
      </c>
      <c r="F519">
        <v>7</v>
      </c>
      <c r="G519" s="24" t="s">
        <v>767</v>
      </c>
      <c r="H519" s="25" t="s">
        <v>683</v>
      </c>
    </row>
    <row r="520" spans="1:8" ht="16" x14ac:dyDescent="0.2">
      <c r="A520" t="s">
        <v>1566</v>
      </c>
      <c r="B520">
        <v>750</v>
      </c>
      <c r="C520" s="9">
        <f t="shared" si="8"/>
        <v>0.75</v>
      </c>
      <c r="D520" t="s">
        <v>696</v>
      </c>
      <c r="E520">
        <v>-5.4</v>
      </c>
      <c r="F520">
        <v>1</v>
      </c>
      <c r="G520" s="24" t="s">
        <v>1567</v>
      </c>
      <c r="H520" s="25" t="s">
        <v>683</v>
      </c>
    </row>
    <row r="521" spans="1:8" ht="16" x14ac:dyDescent="0.2">
      <c r="A521" t="s">
        <v>1568</v>
      </c>
      <c r="B521">
        <v>750</v>
      </c>
      <c r="C521" s="9">
        <f t="shared" si="8"/>
        <v>0.75</v>
      </c>
      <c r="D521" t="s">
        <v>681</v>
      </c>
      <c r="E521">
        <v>2.9</v>
      </c>
      <c r="F521">
        <v>3</v>
      </c>
      <c r="G521" s="24" t="s">
        <v>1558</v>
      </c>
      <c r="H521" s="25" t="s">
        <v>683</v>
      </c>
    </row>
    <row r="522" spans="1:8" ht="16" x14ac:dyDescent="0.2">
      <c r="A522" t="s">
        <v>1119</v>
      </c>
      <c r="B522">
        <v>750</v>
      </c>
      <c r="C522" s="9">
        <f t="shared" si="8"/>
        <v>0.75</v>
      </c>
      <c r="D522" t="s">
        <v>685</v>
      </c>
      <c r="E522">
        <v>2.2999999999999998</v>
      </c>
      <c r="F522">
        <v>4</v>
      </c>
      <c r="G522" s="24" t="s">
        <v>1069</v>
      </c>
      <c r="H522" s="25" t="s">
        <v>683</v>
      </c>
    </row>
    <row r="523" spans="1:8" ht="16" x14ac:dyDescent="0.2">
      <c r="A523" t="s">
        <v>1120</v>
      </c>
      <c r="B523">
        <v>750</v>
      </c>
      <c r="C523" s="9">
        <f t="shared" si="8"/>
        <v>0.75</v>
      </c>
      <c r="D523" t="s">
        <v>696</v>
      </c>
      <c r="E523">
        <v>1.8</v>
      </c>
      <c r="F523">
        <v>1</v>
      </c>
      <c r="G523" s="24" t="s">
        <v>1567</v>
      </c>
      <c r="H523" s="25" t="s">
        <v>683</v>
      </c>
    </row>
    <row r="524" spans="1:8" ht="16" x14ac:dyDescent="0.2">
      <c r="A524" t="s">
        <v>1120</v>
      </c>
      <c r="B524">
        <v>750</v>
      </c>
      <c r="C524" s="9">
        <f t="shared" si="8"/>
        <v>0.75</v>
      </c>
      <c r="D524" t="s">
        <v>681</v>
      </c>
      <c r="E524">
        <v>-0.2</v>
      </c>
      <c r="F524">
        <v>1</v>
      </c>
      <c r="G524" s="24" t="s">
        <v>690</v>
      </c>
      <c r="H524" s="25" t="s">
        <v>683</v>
      </c>
    </row>
    <row r="525" spans="1:8" ht="16" x14ac:dyDescent="0.2">
      <c r="A525" t="s">
        <v>1120</v>
      </c>
      <c r="B525">
        <v>750</v>
      </c>
      <c r="C525" s="9">
        <f t="shared" si="8"/>
        <v>0.75</v>
      </c>
      <c r="D525" t="s">
        <v>696</v>
      </c>
      <c r="E525">
        <v>-2.9</v>
      </c>
      <c r="F525">
        <v>10</v>
      </c>
      <c r="G525" s="24" t="s">
        <v>1569</v>
      </c>
      <c r="H525" s="25" t="s">
        <v>683</v>
      </c>
    </row>
    <row r="526" spans="1:8" ht="16" x14ac:dyDescent="0.2">
      <c r="A526" t="s">
        <v>1120</v>
      </c>
      <c r="B526">
        <v>750</v>
      </c>
      <c r="C526" s="9">
        <f t="shared" si="8"/>
        <v>0.75</v>
      </c>
      <c r="D526" t="s">
        <v>685</v>
      </c>
      <c r="E526">
        <v>-0.2</v>
      </c>
      <c r="F526">
        <v>20</v>
      </c>
      <c r="G526" s="24" t="s">
        <v>1569</v>
      </c>
      <c r="H526" s="25" t="s">
        <v>683</v>
      </c>
    </row>
    <row r="527" spans="1:8" ht="16" x14ac:dyDescent="0.2">
      <c r="A527" t="s">
        <v>1120</v>
      </c>
      <c r="B527">
        <v>750</v>
      </c>
      <c r="C527" s="9">
        <f t="shared" si="8"/>
        <v>0.75</v>
      </c>
      <c r="D527" t="s">
        <v>696</v>
      </c>
      <c r="E527">
        <v>-0.8</v>
      </c>
      <c r="F527">
        <v>26</v>
      </c>
      <c r="G527" s="24" t="s">
        <v>1570</v>
      </c>
      <c r="H527" s="25" t="s">
        <v>683</v>
      </c>
    </row>
    <row r="528" spans="1:8" ht="16" x14ac:dyDescent="0.2">
      <c r="A528" t="s">
        <v>1122</v>
      </c>
      <c r="B528">
        <v>750</v>
      </c>
      <c r="C528" s="9">
        <f t="shared" si="8"/>
        <v>0.75</v>
      </c>
      <c r="D528" t="s">
        <v>696</v>
      </c>
      <c r="E528">
        <v>1.8</v>
      </c>
      <c r="F528">
        <v>1</v>
      </c>
      <c r="G528" s="24" t="s">
        <v>1558</v>
      </c>
      <c r="H528" s="25" t="s">
        <v>683</v>
      </c>
    </row>
    <row r="529" spans="1:8" x14ac:dyDescent="0.2">
      <c r="A529" s="24" t="s">
        <v>1571</v>
      </c>
      <c r="B529" s="24">
        <v>727.92155336150859</v>
      </c>
      <c r="C529" s="9">
        <f t="shared" si="8"/>
        <v>0.72792155336150854</v>
      </c>
      <c r="D529" s="24" t="s">
        <v>685</v>
      </c>
      <c r="E529" s="24">
        <v>0.23867765567765553</v>
      </c>
      <c r="F529" s="24">
        <v>78</v>
      </c>
      <c r="G529" s="24" t="s">
        <v>1561</v>
      </c>
      <c r="H529" s="25" t="s">
        <v>687</v>
      </c>
    </row>
    <row r="530" spans="1:8" ht="16" x14ac:dyDescent="0.2">
      <c r="A530" t="s">
        <v>1124</v>
      </c>
      <c r="B530">
        <v>725</v>
      </c>
      <c r="C530" s="9">
        <f t="shared" si="8"/>
        <v>0.72499999999999998</v>
      </c>
      <c r="D530" t="s">
        <v>681</v>
      </c>
      <c r="E530">
        <v>4.4000000000000004</v>
      </c>
      <c r="F530">
        <v>1</v>
      </c>
      <c r="G530" s="24" t="s">
        <v>1069</v>
      </c>
      <c r="H530" s="25" t="s">
        <v>683</v>
      </c>
    </row>
    <row r="531" spans="1:8" ht="16" x14ac:dyDescent="0.2">
      <c r="A531" t="s">
        <v>1125</v>
      </c>
      <c r="B531">
        <v>725</v>
      </c>
      <c r="C531" s="9">
        <f t="shared" si="8"/>
        <v>0.72499999999999998</v>
      </c>
      <c r="D531" t="s">
        <v>696</v>
      </c>
      <c r="E531">
        <v>5.6</v>
      </c>
      <c r="F531">
        <v>1</v>
      </c>
      <c r="G531" s="24" t="s">
        <v>1069</v>
      </c>
      <c r="H531" s="25" t="s">
        <v>683</v>
      </c>
    </row>
    <row r="532" spans="1:8" ht="16" x14ac:dyDescent="0.2">
      <c r="A532" t="s">
        <v>1126</v>
      </c>
      <c r="B532">
        <v>725</v>
      </c>
      <c r="C532" s="9">
        <f t="shared" si="8"/>
        <v>0.72499999999999998</v>
      </c>
      <c r="D532" t="s">
        <v>685</v>
      </c>
      <c r="E532">
        <v>5.7</v>
      </c>
      <c r="F532">
        <v>9</v>
      </c>
      <c r="G532" s="24" t="s">
        <v>1069</v>
      </c>
      <c r="H532" s="25" t="s">
        <v>683</v>
      </c>
    </row>
    <row r="533" spans="1:8" ht="16" x14ac:dyDescent="0.2">
      <c r="A533" t="s">
        <v>1127</v>
      </c>
      <c r="B533">
        <v>725</v>
      </c>
      <c r="C533" s="9">
        <f t="shared" si="8"/>
        <v>0.72499999999999998</v>
      </c>
      <c r="D533" t="s">
        <v>685</v>
      </c>
      <c r="E533">
        <v>5.7</v>
      </c>
      <c r="F533">
        <v>11</v>
      </c>
      <c r="G533" s="24" t="s">
        <v>1069</v>
      </c>
      <c r="H533" s="25" t="s">
        <v>683</v>
      </c>
    </row>
    <row r="534" spans="1:8" ht="16" x14ac:dyDescent="0.2">
      <c r="A534" t="s">
        <v>1128</v>
      </c>
      <c r="B534">
        <v>700</v>
      </c>
      <c r="C534" s="9">
        <f t="shared" si="8"/>
        <v>0.7</v>
      </c>
      <c r="D534" t="s">
        <v>681</v>
      </c>
      <c r="E534">
        <v>-0.48</v>
      </c>
      <c r="F534">
        <v>24</v>
      </c>
      <c r="G534" s="24" t="s">
        <v>1129</v>
      </c>
      <c r="H534" s="25" t="s">
        <v>683</v>
      </c>
    </row>
    <row r="535" spans="1:8" ht="16" x14ac:dyDescent="0.2">
      <c r="A535" t="s">
        <v>1130</v>
      </c>
      <c r="B535">
        <v>700</v>
      </c>
      <c r="C535" s="9">
        <f t="shared" si="8"/>
        <v>0.7</v>
      </c>
      <c r="D535" t="s">
        <v>685</v>
      </c>
      <c r="E535">
        <v>5.4</v>
      </c>
      <c r="F535">
        <v>8</v>
      </c>
      <c r="G535" s="24" t="s">
        <v>1069</v>
      </c>
      <c r="H535" s="25" t="s">
        <v>683</v>
      </c>
    </row>
    <row r="536" spans="1:8" ht="16" x14ac:dyDescent="0.2">
      <c r="A536" t="s">
        <v>1130</v>
      </c>
      <c r="B536">
        <v>700</v>
      </c>
      <c r="C536" s="9">
        <f t="shared" si="8"/>
        <v>0.7</v>
      </c>
      <c r="D536" t="s">
        <v>681</v>
      </c>
      <c r="E536">
        <v>6.6</v>
      </c>
      <c r="F536">
        <v>3</v>
      </c>
      <c r="G536" s="24" t="s">
        <v>1572</v>
      </c>
      <c r="H536" s="25" t="s">
        <v>683</v>
      </c>
    </row>
    <row r="537" spans="1:8" ht="16" x14ac:dyDescent="0.2">
      <c r="A537" t="s">
        <v>1131</v>
      </c>
      <c r="B537">
        <v>700</v>
      </c>
      <c r="C537" s="9">
        <f t="shared" si="8"/>
        <v>0.7</v>
      </c>
      <c r="D537" t="s">
        <v>685</v>
      </c>
      <c r="E537">
        <v>9.1</v>
      </c>
      <c r="F537">
        <v>2</v>
      </c>
      <c r="G537" s="24" t="s">
        <v>1069</v>
      </c>
      <c r="H537" s="25" t="s">
        <v>683</v>
      </c>
    </row>
    <row r="538" spans="1:8" ht="16" x14ac:dyDescent="0.2">
      <c r="A538" t="s">
        <v>1132</v>
      </c>
      <c r="B538">
        <v>700</v>
      </c>
      <c r="C538" s="9">
        <f t="shared" si="8"/>
        <v>0.7</v>
      </c>
      <c r="D538" t="s">
        <v>685</v>
      </c>
      <c r="E538">
        <v>5.4</v>
      </c>
      <c r="F538">
        <v>4</v>
      </c>
      <c r="G538" s="24" t="s">
        <v>1069</v>
      </c>
      <c r="H538" s="25" t="s">
        <v>683</v>
      </c>
    </row>
    <row r="539" spans="1:8" ht="16" x14ac:dyDescent="0.2">
      <c r="A539" t="s">
        <v>1133</v>
      </c>
      <c r="B539">
        <v>700</v>
      </c>
      <c r="C539" s="9">
        <f t="shared" si="8"/>
        <v>0.7</v>
      </c>
      <c r="D539" t="s">
        <v>681</v>
      </c>
      <c r="E539">
        <v>1.7</v>
      </c>
      <c r="F539">
        <v>11</v>
      </c>
      <c r="G539" s="24" t="s">
        <v>1134</v>
      </c>
      <c r="H539" s="25" t="s">
        <v>683</v>
      </c>
    </row>
    <row r="540" spans="1:8" ht="16" x14ac:dyDescent="0.2">
      <c r="A540" t="s">
        <v>1573</v>
      </c>
      <c r="B540">
        <v>700</v>
      </c>
      <c r="C540" s="9">
        <f t="shared" si="8"/>
        <v>0.7</v>
      </c>
      <c r="D540" t="s">
        <v>681</v>
      </c>
      <c r="E540">
        <v>2</v>
      </c>
      <c r="F540">
        <v>2</v>
      </c>
      <c r="G540" s="24" t="s">
        <v>1558</v>
      </c>
      <c r="H540" s="25" t="s">
        <v>683</v>
      </c>
    </row>
    <row r="541" spans="1:8" ht="16" x14ac:dyDescent="0.2">
      <c r="A541" t="s">
        <v>1136</v>
      </c>
      <c r="B541">
        <v>700</v>
      </c>
      <c r="C541" s="9">
        <f t="shared" si="8"/>
        <v>0.7</v>
      </c>
      <c r="D541" t="s">
        <v>685</v>
      </c>
      <c r="E541">
        <v>3.3</v>
      </c>
      <c r="F541">
        <v>4</v>
      </c>
      <c r="G541" s="24" t="s">
        <v>1069</v>
      </c>
      <c r="H541" s="25" t="s">
        <v>683</v>
      </c>
    </row>
    <row r="542" spans="1:8" ht="16" x14ac:dyDescent="0.2">
      <c r="A542" t="s">
        <v>1136</v>
      </c>
      <c r="B542">
        <v>700</v>
      </c>
      <c r="C542" s="9">
        <f t="shared" si="8"/>
        <v>0.7</v>
      </c>
      <c r="D542" t="s">
        <v>685</v>
      </c>
      <c r="E542">
        <v>4.0999999999999996</v>
      </c>
      <c r="F542">
        <v>24</v>
      </c>
      <c r="G542" s="24" t="s">
        <v>1572</v>
      </c>
      <c r="H542" s="25" t="s">
        <v>683</v>
      </c>
    </row>
    <row r="543" spans="1:8" x14ac:dyDescent="0.2">
      <c r="A543" s="24" t="s">
        <v>1574</v>
      </c>
      <c r="B543" s="24">
        <v>691.13741994730231</v>
      </c>
      <c r="C543" s="9">
        <f t="shared" si="8"/>
        <v>0.69113741994730227</v>
      </c>
      <c r="D543" s="24" t="s">
        <v>685</v>
      </c>
      <c r="E543" s="24">
        <v>2.9503000000000013</v>
      </c>
      <c r="F543" s="24">
        <v>100</v>
      </c>
      <c r="G543" s="24" t="s">
        <v>1561</v>
      </c>
      <c r="H543" s="25" t="s">
        <v>687</v>
      </c>
    </row>
    <row r="544" spans="1:8" ht="16" x14ac:dyDescent="0.2">
      <c r="A544" t="s">
        <v>1144</v>
      </c>
      <c r="B544">
        <v>675</v>
      </c>
      <c r="C544" s="9">
        <f t="shared" si="8"/>
        <v>0.67500000000000004</v>
      </c>
      <c r="D544" t="s">
        <v>681</v>
      </c>
      <c r="E544">
        <v>3.1</v>
      </c>
      <c r="F544">
        <v>2</v>
      </c>
      <c r="G544" s="24" t="s">
        <v>1129</v>
      </c>
      <c r="H544" s="25" t="s">
        <v>683</v>
      </c>
    </row>
    <row r="545" spans="1:8" ht="16" x14ac:dyDescent="0.2">
      <c r="A545" t="s">
        <v>1147</v>
      </c>
      <c r="B545">
        <v>675</v>
      </c>
      <c r="C545" s="9">
        <f t="shared" si="8"/>
        <v>0.67500000000000004</v>
      </c>
      <c r="D545" t="s">
        <v>681</v>
      </c>
      <c r="E545">
        <v>4.7</v>
      </c>
      <c r="F545">
        <v>6</v>
      </c>
      <c r="G545" s="24" t="s">
        <v>1069</v>
      </c>
      <c r="H545" s="25" t="s">
        <v>683</v>
      </c>
    </row>
    <row r="546" spans="1:8" ht="16" x14ac:dyDescent="0.2">
      <c r="A546" t="s">
        <v>1148</v>
      </c>
      <c r="B546">
        <v>675</v>
      </c>
      <c r="C546" s="9">
        <f t="shared" si="8"/>
        <v>0.67500000000000004</v>
      </c>
      <c r="D546" t="s">
        <v>685</v>
      </c>
      <c r="E546">
        <v>-5.3</v>
      </c>
      <c r="F546">
        <v>3</v>
      </c>
      <c r="G546" s="24" t="s">
        <v>1069</v>
      </c>
      <c r="H546" s="25" t="s">
        <v>683</v>
      </c>
    </row>
    <row r="547" spans="1:8" ht="16" x14ac:dyDescent="0.2">
      <c r="A547" t="s">
        <v>1575</v>
      </c>
      <c r="B547">
        <v>675</v>
      </c>
      <c r="C547" s="9">
        <f t="shared" si="8"/>
        <v>0.67500000000000004</v>
      </c>
      <c r="D547" t="s">
        <v>696</v>
      </c>
      <c r="E547">
        <v>3.3</v>
      </c>
      <c r="F547">
        <v>2</v>
      </c>
      <c r="G547" s="24" t="s">
        <v>1445</v>
      </c>
      <c r="H547" s="25" t="s">
        <v>683</v>
      </c>
    </row>
    <row r="548" spans="1:8" ht="16" x14ac:dyDescent="0.2">
      <c r="A548" t="s">
        <v>1149</v>
      </c>
      <c r="B548">
        <v>675</v>
      </c>
      <c r="C548" s="9">
        <f t="shared" si="8"/>
        <v>0.67500000000000004</v>
      </c>
      <c r="D548" t="s">
        <v>778</v>
      </c>
      <c r="E548">
        <v>2</v>
      </c>
      <c r="F548">
        <v>5</v>
      </c>
      <c r="G548" s="24" t="s">
        <v>1069</v>
      </c>
      <c r="H548" s="25" t="s">
        <v>683</v>
      </c>
    </row>
    <row r="549" spans="1:8" ht="16" x14ac:dyDescent="0.2">
      <c r="A549" t="s">
        <v>1150</v>
      </c>
      <c r="B549">
        <v>675</v>
      </c>
      <c r="C549" s="9">
        <f t="shared" si="8"/>
        <v>0.67500000000000004</v>
      </c>
      <c r="D549" t="s">
        <v>685</v>
      </c>
      <c r="E549">
        <v>-4.5999999999999996</v>
      </c>
      <c r="F549">
        <v>1</v>
      </c>
      <c r="G549" s="24" t="s">
        <v>1151</v>
      </c>
      <c r="H549" s="25" t="s">
        <v>683</v>
      </c>
    </row>
    <row r="550" spans="1:8" ht="16" x14ac:dyDescent="0.2">
      <c r="A550" t="s">
        <v>1153</v>
      </c>
      <c r="B550">
        <v>675</v>
      </c>
      <c r="C550" s="9">
        <f t="shared" si="8"/>
        <v>0.67500000000000004</v>
      </c>
      <c r="D550" t="s">
        <v>128</v>
      </c>
      <c r="E550">
        <v>2.8</v>
      </c>
      <c r="F550">
        <v>2</v>
      </c>
      <c r="G550" s="24" t="s">
        <v>1069</v>
      </c>
      <c r="H550" s="25" t="s">
        <v>683</v>
      </c>
    </row>
    <row r="551" spans="1:8" ht="16" x14ac:dyDescent="0.2">
      <c r="A551" t="s">
        <v>1576</v>
      </c>
      <c r="B551">
        <v>675</v>
      </c>
      <c r="C551" s="9">
        <f t="shared" si="8"/>
        <v>0.67500000000000004</v>
      </c>
      <c r="D551" t="s">
        <v>696</v>
      </c>
      <c r="E551">
        <v>-1.2</v>
      </c>
      <c r="F551">
        <v>7</v>
      </c>
      <c r="G551" s="24" t="s">
        <v>1567</v>
      </c>
      <c r="H551" s="25" t="s">
        <v>683</v>
      </c>
    </row>
    <row r="552" spans="1:8" ht="16" x14ac:dyDescent="0.2">
      <c r="A552" t="s">
        <v>1577</v>
      </c>
      <c r="B552">
        <v>675</v>
      </c>
      <c r="C552" s="9">
        <f t="shared" si="8"/>
        <v>0.67500000000000004</v>
      </c>
      <c r="D552" t="s">
        <v>685</v>
      </c>
      <c r="E552">
        <v>3.3</v>
      </c>
      <c r="F552">
        <v>3</v>
      </c>
      <c r="G552" s="24" t="s">
        <v>690</v>
      </c>
      <c r="H552" s="25" t="s">
        <v>683</v>
      </c>
    </row>
    <row r="553" spans="1:8" x14ac:dyDescent="0.2">
      <c r="A553" s="24" t="s">
        <v>1578</v>
      </c>
      <c r="B553" s="24">
        <v>672.15796100491514</v>
      </c>
      <c r="C553" s="9">
        <f t="shared" si="8"/>
        <v>0.67215796100491509</v>
      </c>
      <c r="D553" s="24" t="s">
        <v>685</v>
      </c>
      <c r="E553" s="24">
        <v>4.4028571428571421</v>
      </c>
      <c r="F553" s="24">
        <v>21</v>
      </c>
      <c r="G553" s="24" t="s">
        <v>1561</v>
      </c>
      <c r="H553" s="25" t="s">
        <v>687</v>
      </c>
    </row>
    <row r="554" spans="1:8" x14ac:dyDescent="0.2">
      <c r="A554" s="24" t="s">
        <v>1579</v>
      </c>
      <c r="B554" s="24">
        <v>659.46127109338386</v>
      </c>
      <c r="C554" s="9">
        <f t="shared" ref="C554:C617" si="9">B554/1000</f>
        <v>0.65946127109338382</v>
      </c>
      <c r="D554" s="24" t="s">
        <v>685</v>
      </c>
      <c r="E554" s="24">
        <v>3.8089392575928027</v>
      </c>
      <c r="F554" s="24">
        <v>127</v>
      </c>
      <c r="G554" s="24" t="s">
        <v>1561</v>
      </c>
      <c r="H554" s="25" t="s">
        <v>687</v>
      </c>
    </row>
    <row r="555" spans="1:8" ht="16" x14ac:dyDescent="0.2">
      <c r="A555" t="s">
        <v>1154</v>
      </c>
      <c r="B555">
        <v>650</v>
      </c>
      <c r="C555" s="9">
        <f t="shared" si="9"/>
        <v>0.65</v>
      </c>
      <c r="D555" t="s">
        <v>685</v>
      </c>
      <c r="E555">
        <v>5.45</v>
      </c>
      <c r="F555">
        <v>6</v>
      </c>
      <c r="G555" s="24" t="s">
        <v>1129</v>
      </c>
      <c r="H555" s="25" t="s">
        <v>683</v>
      </c>
    </row>
    <row r="556" spans="1:8" ht="16" x14ac:dyDescent="0.2">
      <c r="A556" t="s">
        <v>1157</v>
      </c>
      <c r="B556">
        <v>650</v>
      </c>
      <c r="C556" s="9">
        <f t="shared" si="9"/>
        <v>0.65</v>
      </c>
      <c r="D556" t="s">
        <v>685</v>
      </c>
      <c r="E556">
        <v>-1.7</v>
      </c>
      <c r="F556">
        <v>2</v>
      </c>
      <c r="G556" s="24" t="s">
        <v>767</v>
      </c>
      <c r="H556" s="25" t="s">
        <v>683</v>
      </c>
    </row>
    <row r="557" spans="1:8" ht="16" x14ac:dyDescent="0.2">
      <c r="A557" t="s">
        <v>1580</v>
      </c>
      <c r="B557">
        <v>650</v>
      </c>
      <c r="C557" s="9">
        <f t="shared" si="9"/>
        <v>0.65</v>
      </c>
      <c r="D557" t="s">
        <v>685</v>
      </c>
      <c r="E557">
        <v>4.0999999999999996</v>
      </c>
      <c r="F557">
        <v>16</v>
      </c>
      <c r="G557" s="24" t="s">
        <v>1151</v>
      </c>
      <c r="H557" s="25" t="s">
        <v>683</v>
      </c>
    </row>
    <row r="558" spans="1:8" ht="16" x14ac:dyDescent="0.2">
      <c r="A558" t="s">
        <v>1160</v>
      </c>
      <c r="B558">
        <v>650</v>
      </c>
      <c r="C558" s="9">
        <f t="shared" si="9"/>
        <v>0.65</v>
      </c>
      <c r="D558" t="s">
        <v>696</v>
      </c>
      <c r="E558">
        <v>-0.5</v>
      </c>
      <c r="F558">
        <v>1</v>
      </c>
      <c r="G558" s="24" t="s">
        <v>1567</v>
      </c>
      <c r="H558" s="25" t="s">
        <v>683</v>
      </c>
    </row>
    <row r="559" spans="1:8" ht="16" x14ac:dyDescent="0.2">
      <c r="A559" t="s">
        <v>1581</v>
      </c>
      <c r="B559">
        <v>650</v>
      </c>
      <c r="C559" s="9">
        <f t="shared" si="9"/>
        <v>0.65</v>
      </c>
      <c r="D559" t="s">
        <v>681</v>
      </c>
      <c r="E559">
        <v>9.5</v>
      </c>
      <c r="F559">
        <v>2</v>
      </c>
      <c r="G559" s="24" t="s">
        <v>1558</v>
      </c>
      <c r="H559" s="25" t="s">
        <v>683</v>
      </c>
    </row>
    <row r="560" spans="1:8" ht="16" x14ac:dyDescent="0.2">
      <c r="A560" t="s">
        <v>1161</v>
      </c>
      <c r="B560">
        <v>650</v>
      </c>
      <c r="C560" s="9">
        <f t="shared" si="9"/>
        <v>0.65</v>
      </c>
      <c r="D560" t="s">
        <v>685</v>
      </c>
      <c r="E560">
        <v>1.5</v>
      </c>
      <c r="F560">
        <v>13</v>
      </c>
      <c r="G560" s="24" t="s">
        <v>690</v>
      </c>
      <c r="H560" s="25" t="s">
        <v>683</v>
      </c>
    </row>
    <row r="561" spans="1:8" ht="16" x14ac:dyDescent="0.2">
      <c r="A561" t="s">
        <v>1161</v>
      </c>
      <c r="B561">
        <v>650</v>
      </c>
      <c r="C561" s="9">
        <f t="shared" si="9"/>
        <v>0.65</v>
      </c>
      <c r="D561" t="s">
        <v>685</v>
      </c>
      <c r="E561">
        <v>0.8</v>
      </c>
      <c r="F561">
        <v>2</v>
      </c>
      <c r="G561" s="24" t="s">
        <v>767</v>
      </c>
      <c r="H561" s="25" t="s">
        <v>683</v>
      </c>
    </row>
    <row r="562" spans="1:8" ht="16" x14ac:dyDescent="0.2">
      <c r="A562" t="s">
        <v>1582</v>
      </c>
      <c r="B562">
        <v>650</v>
      </c>
      <c r="C562" s="9">
        <f t="shared" si="9"/>
        <v>0.65</v>
      </c>
      <c r="D562" t="s">
        <v>696</v>
      </c>
      <c r="E562">
        <v>-2.5</v>
      </c>
      <c r="F562">
        <v>2</v>
      </c>
      <c r="G562" s="24" t="s">
        <v>1567</v>
      </c>
      <c r="H562" s="25" t="s">
        <v>683</v>
      </c>
    </row>
    <row r="563" spans="1:8" ht="16" x14ac:dyDescent="0.2">
      <c r="A563" t="s">
        <v>1582</v>
      </c>
      <c r="B563">
        <v>650</v>
      </c>
      <c r="C563" s="9">
        <f t="shared" si="9"/>
        <v>0.65</v>
      </c>
      <c r="D563" t="s">
        <v>696</v>
      </c>
      <c r="E563">
        <v>-2</v>
      </c>
      <c r="F563">
        <v>1</v>
      </c>
      <c r="G563" s="24" t="s">
        <v>1558</v>
      </c>
      <c r="H563" s="25" t="s">
        <v>683</v>
      </c>
    </row>
    <row r="564" spans="1:8" ht="16" x14ac:dyDescent="0.2">
      <c r="A564" t="s">
        <v>1583</v>
      </c>
      <c r="B564">
        <v>650</v>
      </c>
      <c r="C564" s="9">
        <f t="shared" si="9"/>
        <v>0.65</v>
      </c>
      <c r="D564" t="s">
        <v>681</v>
      </c>
      <c r="E564">
        <v>-7.5</v>
      </c>
      <c r="F564">
        <v>3</v>
      </c>
      <c r="G564" s="24" t="s">
        <v>1558</v>
      </c>
      <c r="H564" s="25" t="s">
        <v>683</v>
      </c>
    </row>
    <row r="565" spans="1:8" ht="16" x14ac:dyDescent="0.2">
      <c r="A565" t="s">
        <v>1584</v>
      </c>
      <c r="B565">
        <v>650</v>
      </c>
      <c r="C565" s="9">
        <f t="shared" si="9"/>
        <v>0.65</v>
      </c>
      <c r="D565" t="s">
        <v>696</v>
      </c>
      <c r="E565">
        <v>-0.7</v>
      </c>
      <c r="F565">
        <v>2</v>
      </c>
      <c r="G565" s="24" t="s">
        <v>1567</v>
      </c>
      <c r="H565" s="25" t="s">
        <v>683</v>
      </c>
    </row>
    <row r="566" spans="1:8" ht="16" x14ac:dyDescent="0.2">
      <c r="A566" t="s">
        <v>1585</v>
      </c>
      <c r="B566">
        <v>650</v>
      </c>
      <c r="C566" s="9">
        <f t="shared" si="9"/>
        <v>0.65</v>
      </c>
      <c r="D566" t="s">
        <v>681</v>
      </c>
      <c r="E566">
        <v>3.3</v>
      </c>
      <c r="F566">
        <v>1</v>
      </c>
      <c r="G566" s="24" t="s">
        <v>1558</v>
      </c>
      <c r="H566" s="25" t="s">
        <v>683</v>
      </c>
    </row>
    <row r="567" spans="1:8" ht="16" x14ac:dyDescent="0.2">
      <c r="A567" t="s">
        <v>1163</v>
      </c>
      <c r="B567">
        <v>650</v>
      </c>
      <c r="C567" s="9">
        <f t="shared" si="9"/>
        <v>0.65</v>
      </c>
      <c r="D567" t="s">
        <v>685</v>
      </c>
      <c r="E567">
        <v>4</v>
      </c>
      <c r="F567">
        <v>1</v>
      </c>
      <c r="G567" s="24" t="s">
        <v>1069</v>
      </c>
      <c r="H567" s="25" t="s">
        <v>683</v>
      </c>
    </row>
    <row r="568" spans="1:8" ht="16" x14ac:dyDescent="0.2">
      <c r="A568" t="s">
        <v>1163</v>
      </c>
      <c r="B568">
        <v>650</v>
      </c>
      <c r="C568" s="9">
        <f t="shared" si="9"/>
        <v>0.65</v>
      </c>
      <c r="D568" t="s">
        <v>685</v>
      </c>
      <c r="E568">
        <v>1.8</v>
      </c>
      <c r="F568">
        <v>11</v>
      </c>
      <c r="G568" s="24" t="s">
        <v>1572</v>
      </c>
      <c r="H568" s="25" t="s">
        <v>683</v>
      </c>
    </row>
    <row r="569" spans="1:8" ht="16" x14ac:dyDescent="0.2">
      <c r="A569" t="s">
        <v>1586</v>
      </c>
      <c r="B569">
        <v>650</v>
      </c>
      <c r="C569" s="9">
        <f t="shared" si="9"/>
        <v>0.65</v>
      </c>
      <c r="D569" t="s">
        <v>681</v>
      </c>
      <c r="E569">
        <v>-7.2</v>
      </c>
      <c r="F569">
        <v>1</v>
      </c>
      <c r="G569" s="24" t="s">
        <v>1558</v>
      </c>
      <c r="H569" s="25" t="s">
        <v>683</v>
      </c>
    </row>
    <row r="570" spans="1:8" x14ac:dyDescent="0.2">
      <c r="A570" s="24" t="s">
        <v>1587</v>
      </c>
      <c r="B570" s="24">
        <v>635.20000000000005</v>
      </c>
      <c r="C570" s="9">
        <f t="shared" si="9"/>
        <v>0.6352000000000001</v>
      </c>
      <c r="D570" s="24" t="s">
        <v>696</v>
      </c>
      <c r="E570" s="24">
        <v>2.9212500000000006</v>
      </c>
      <c r="F570" s="24">
        <v>8</v>
      </c>
      <c r="G570" s="24" t="s">
        <v>1588</v>
      </c>
      <c r="H570" s="25" t="s">
        <v>687</v>
      </c>
    </row>
    <row r="571" spans="1:8" x14ac:dyDescent="0.2">
      <c r="A571" s="24" t="s">
        <v>1589</v>
      </c>
      <c r="B571" s="24">
        <v>635</v>
      </c>
      <c r="C571" s="9">
        <f t="shared" si="9"/>
        <v>0.63500000000000001</v>
      </c>
      <c r="D571" s="24" t="s">
        <v>696</v>
      </c>
      <c r="E571" s="24">
        <v>-0.64750233333333329</v>
      </c>
      <c r="F571" s="24">
        <v>3</v>
      </c>
      <c r="G571" s="24" t="s">
        <v>1590</v>
      </c>
      <c r="H571" s="25" t="s">
        <v>687</v>
      </c>
    </row>
    <row r="572" spans="1:8" x14ac:dyDescent="0.2">
      <c r="A572" s="24" t="s">
        <v>1591</v>
      </c>
      <c r="B572" s="24">
        <v>633.60619393366699</v>
      </c>
      <c r="C572" s="9">
        <f t="shared" si="9"/>
        <v>0.63360619393366702</v>
      </c>
      <c r="D572" s="24" t="s">
        <v>685</v>
      </c>
      <c r="E572" s="24">
        <v>-2.8863891369047612</v>
      </c>
      <c r="F572" s="24">
        <v>96</v>
      </c>
      <c r="G572" s="24" t="s">
        <v>1561</v>
      </c>
      <c r="H572" s="25" t="s">
        <v>687</v>
      </c>
    </row>
    <row r="573" spans="1:8" x14ac:dyDescent="0.2">
      <c r="A573" s="24" t="s">
        <v>1592</v>
      </c>
      <c r="B573" s="24">
        <v>626.81216924765272</v>
      </c>
      <c r="C573" s="9">
        <f t="shared" si="9"/>
        <v>0.62681216924765271</v>
      </c>
      <c r="D573" s="24" t="s">
        <v>685</v>
      </c>
      <c r="E573" s="24">
        <v>-0.87163438256658599</v>
      </c>
      <c r="F573" s="24">
        <v>59</v>
      </c>
      <c r="G573" s="24" t="s">
        <v>1561</v>
      </c>
      <c r="H573" s="25" t="s">
        <v>687</v>
      </c>
    </row>
    <row r="574" spans="1:8" ht="16" x14ac:dyDescent="0.2">
      <c r="A574" t="s">
        <v>1164</v>
      </c>
      <c r="B574">
        <v>625</v>
      </c>
      <c r="C574" s="9">
        <f t="shared" si="9"/>
        <v>0.625</v>
      </c>
      <c r="D574" t="s">
        <v>685</v>
      </c>
      <c r="E574">
        <v>7.32</v>
      </c>
      <c r="F574">
        <v>31</v>
      </c>
      <c r="G574" s="24" t="s">
        <v>1129</v>
      </c>
      <c r="H574" s="25" t="s">
        <v>683</v>
      </c>
    </row>
    <row r="575" spans="1:8" ht="16" x14ac:dyDescent="0.2">
      <c r="A575" t="s">
        <v>1165</v>
      </c>
      <c r="B575">
        <v>625</v>
      </c>
      <c r="C575" s="9">
        <f t="shared" si="9"/>
        <v>0.625</v>
      </c>
      <c r="D575" t="s">
        <v>128</v>
      </c>
      <c r="E575">
        <v>-2.7</v>
      </c>
      <c r="F575">
        <v>2</v>
      </c>
      <c r="G575" s="24" t="s">
        <v>1069</v>
      </c>
      <c r="H575" s="25" t="s">
        <v>683</v>
      </c>
    </row>
    <row r="576" spans="1:8" ht="16" x14ac:dyDescent="0.2">
      <c r="A576" t="s">
        <v>1168</v>
      </c>
      <c r="B576">
        <v>625</v>
      </c>
      <c r="C576" s="9">
        <f t="shared" si="9"/>
        <v>0.625</v>
      </c>
      <c r="D576" t="s">
        <v>685</v>
      </c>
      <c r="E576">
        <v>-2.6</v>
      </c>
      <c r="F576">
        <v>2</v>
      </c>
      <c r="G576" s="24" t="s">
        <v>1069</v>
      </c>
      <c r="H576" s="25" t="s">
        <v>683</v>
      </c>
    </row>
    <row r="577" spans="1:8" ht="16" x14ac:dyDescent="0.2">
      <c r="A577" t="s">
        <v>1169</v>
      </c>
      <c r="B577">
        <v>625</v>
      </c>
      <c r="C577" s="9">
        <f t="shared" si="9"/>
        <v>0.625</v>
      </c>
      <c r="D577" t="s">
        <v>128</v>
      </c>
      <c r="E577">
        <v>1.7</v>
      </c>
      <c r="F577">
        <v>2</v>
      </c>
      <c r="G577" s="24" t="s">
        <v>1069</v>
      </c>
      <c r="H577" s="25" t="s">
        <v>683</v>
      </c>
    </row>
    <row r="578" spans="1:8" x14ac:dyDescent="0.2">
      <c r="A578" s="24" t="s">
        <v>1171</v>
      </c>
      <c r="B578" s="24">
        <v>621.70000000000005</v>
      </c>
      <c r="C578" s="9">
        <f t="shared" si="9"/>
        <v>0.62170000000000003</v>
      </c>
      <c r="D578" s="24" t="s">
        <v>681</v>
      </c>
      <c r="E578" s="24">
        <v>2.3543939062500003</v>
      </c>
      <c r="F578" s="24">
        <v>16</v>
      </c>
      <c r="G578" s="24" t="s">
        <v>1172</v>
      </c>
      <c r="H578" s="25" t="s">
        <v>687</v>
      </c>
    </row>
    <row r="579" spans="1:8" x14ac:dyDescent="0.2">
      <c r="A579" s="24" t="s">
        <v>1593</v>
      </c>
      <c r="B579" s="24">
        <v>618.00963332559752</v>
      </c>
      <c r="C579" s="9">
        <f t="shared" si="9"/>
        <v>0.61800963332559755</v>
      </c>
      <c r="D579" s="24" t="s">
        <v>685</v>
      </c>
      <c r="E579" s="24">
        <v>4.4429462365591403</v>
      </c>
      <c r="F579" s="24">
        <v>31</v>
      </c>
      <c r="G579" s="24" t="s">
        <v>1561</v>
      </c>
      <c r="H579" s="25" t="s">
        <v>687</v>
      </c>
    </row>
    <row r="580" spans="1:8" x14ac:dyDescent="0.2">
      <c r="A580" s="24" t="s">
        <v>1594</v>
      </c>
      <c r="B580" s="24">
        <v>610</v>
      </c>
      <c r="C580" s="9">
        <f t="shared" si="9"/>
        <v>0.61</v>
      </c>
      <c r="D580" s="24" t="s">
        <v>128</v>
      </c>
      <c r="E580" s="24">
        <v>4.0542391304347829</v>
      </c>
      <c r="F580" s="24">
        <v>92</v>
      </c>
      <c r="G580" s="24" t="s">
        <v>1588</v>
      </c>
      <c r="H580" s="25" t="s">
        <v>687</v>
      </c>
    </row>
    <row r="581" spans="1:8" x14ac:dyDescent="0.2">
      <c r="A581" s="24" t="s">
        <v>1595</v>
      </c>
      <c r="B581" s="24">
        <v>609.5</v>
      </c>
      <c r="C581" s="9">
        <f t="shared" si="9"/>
        <v>0.60950000000000004</v>
      </c>
      <c r="D581" s="24" t="s">
        <v>685</v>
      </c>
      <c r="E581" s="24">
        <v>1.9293103448275859</v>
      </c>
      <c r="F581" s="24">
        <v>58</v>
      </c>
      <c r="G581" s="24" t="s">
        <v>1561</v>
      </c>
      <c r="H581" s="25" t="s">
        <v>687</v>
      </c>
    </row>
    <row r="582" spans="1:8" x14ac:dyDescent="0.2">
      <c r="A582" s="24" t="s">
        <v>1173</v>
      </c>
      <c r="B582" s="24">
        <v>605.4</v>
      </c>
      <c r="C582" s="9">
        <f t="shared" si="9"/>
        <v>0.60539999999999994</v>
      </c>
      <c r="D582" s="24" t="s">
        <v>681</v>
      </c>
      <c r="E582" s="24">
        <v>2.378414794117647</v>
      </c>
      <c r="F582" s="24">
        <v>34</v>
      </c>
      <c r="G582" s="24" t="s">
        <v>1172</v>
      </c>
      <c r="H582" s="25" t="s">
        <v>687</v>
      </c>
    </row>
    <row r="583" spans="1:8" ht="16" x14ac:dyDescent="0.2">
      <c r="A583" t="s">
        <v>1596</v>
      </c>
      <c r="B583">
        <v>600</v>
      </c>
      <c r="C583" s="9">
        <f t="shared" si="9"/>
        <v>0.6</v>
      </c>
      <c r="D583" t="s">
        <v>685</v>
      </c>
      <c r="E583">
        <v>1.9</v>
      </c>
      <c r="F583">
        <v>9</v>
      </c>
      <c r="G583" s="24" t="s">
        <v>1597</v>
      </c>
      <c r="H583" s="25" t="s">
        <v>793</v>
      </c>
    </row>
    <row r="584" spans="1:8" ht="16" x14ac:dyDescent="0.2">
      <c r="A584" t="s">
        <v>1179</v>
      </c>
      <c r="B584">
        <v>600</v>
      </c>
      <c r="C584" s="9">
        <f t="shared" si="9"/>
        <v>0.6</v>
      </c>
      <c r="D584" t="s">
        <v>685</v>
      </c>
      <c r="E584">
        <v>1.3</v>
      </c>
      <c r="F584">
        <v>9</v>
      </c>
      <c r="G584" s="24" t="s">
        <v>690</v>
      </c>
      <c r="H584" s="25" t="s">
        <v>683</v>
      </c>
    </row>
    <row r="585" spans="1:8" ht="16" x14ac:dyDescent="0.2">
      <c r="A585" t="s">
        <v>1179</v>
      </c>
      <c r="B585">
        <v>600</v>
      </c>
      <c r="C585" s="9">
        <f t="shared" si="9"/>
        <v>0.6</v>
      </c>
      <c r="D585" t="s">
        <v>685</v>
      </c>
      <c r="E585">
        <v>2.9</v>
      </c>
      <c r="F585">
        <v>2</v>
      </c>
      <c r="G585" s="24" t="s">
        <v>767</v>
      </c>
      <c r="H585" s="25" t="s">
        <v>683</v>
      </c>
    </row>
    <row r="586" spans="1:8" ht="16" x14ac:dyDescent="0.2">
      <c r="A586" t="s">
        <v>1598</v>
      </c>
      <c r="B586">
        <v>600</v>
      </c>
      <c r="C586" s="9">
        <f t="shared" si="9"/>
        <v>0.6</v>
      </c>
      <c r="D586" t="s">
        <v>681</v>
      </c>
      <c r="E586">
        <v>-0.8</v>
      </c>
      <c r="F586">
        <v>1</v>
      </c>
      <c r="G586" s="24" t="s">
        <v>1411</v>
      </c>
      <c r="H586" s="25" t="s">
        <v>683</v>
      </c>
    </row>
    <row r="587" spans="1:8" ht="16" x14ac:dyDescent="0.2">
      <c r="A587" t="s">
        <v>1180</v>
      </c>
      <c r="B587">
        <v>600</v>
      </c>
      <c r="C587" s="9">
        <f t="shared" si="9"/>
        <v>0.6</v>
      </c>
      <c r="D587" t="s">
        <v>696</v>
      </c>
      <c r="E587">
        <v>5.2</v>
      </c>
      <c r="F587">
        <v>2</v>
      </c>
      <c r="G587" s="24" t="s">
        <v>1558</v>
      </c>
      <c r="H587" s="25" t="s">
        <v>683</v>
      </c>
    </row>
    <row r="588" spans="1:8" ht="16" x14ac:dyDescent="0.2">
      <c r="A588" t="s">
        <v>1181</v>
      </c>
      <c r="B588">
        <v>600</v>
      </c>
      <c r="C588" s="9">
        <f t="shared" si="9"/>
        <v>0.6</v>
      </c>
      <c r="D588" t="s">
        <v>696</v>
      </c>
      <c r="E588">
        <v>-0.5</v>
      </c>
      <c r="F588">
        <v>32</v>
      </c>
      <c r="G588" s="24" t="s">
        <v>1599</v>
      </c>
      <c r="H588" s="25" t="s">
        <v>683</v>
      </c>
    </row>
    <row r="589" spans="1:8" x14ac:dyDescent="0.2">
      <c r="A589" s="24" t="s">
        <v>1182</v>
      </c>
      <c r="B589" s="24">
        <v>582.1</v>
      </c>
      <c r="C589" s="9">
        <f t="shared" si="9"/>
        <v>0.58210000000000006</v>
      </c>
      <c r="D589" s="24" t="s">
        <v>681</v>
      </c>
      <c r="E589" s="24">
        <v>-7.2988690326086951</v>
      </c>
      <c r="F589" s="24">
        <v>92</v>
      </c>
      <c r="G589" s="24" t="s">
        <v>1172</v>
      </c>
      <c r="H589" s="25" t="s">
        <v>687</v>
      </c>
    </row>
    <row r="590" spans="1:8" ht="16" x14ac:dyDescent="0.2">
      <c r="A590" t="s">
        <v>1183</v>
      </c>
      <c r="B590">
        <v>575</v>
      </c>
      <c r="C590" s="9">
        <f t="shared" si="9"/>
        <v>0.57499999999999996</v>
      </c>
      <c r="D590" t="s">
        <v>685</v>
      </c>
      <c r="E590">
        <v>4.8</v>
      </c>
      <c r="F590">
        <v>4</v>
      </c>
      <c r="G590" s="24" t="s">
        <v>1129</v>
      </c>
      <c r="H590" s="25" t="s">
        <v>683</v>
      </c>
    </row>
    <row r="591" spans="1:8" ht="16" x14ac:dyDescent="0.2">
      <c r="A591" t="s">
        <v>1184</v>
      </c>
      <c r="B591">
        <v>575</v>
      </c>
      <c r="C591" s="9">
        <f t="shared" si="9"/>
        <v>0.57499999999999996</v>
      </c>
      <c r="D591" t="s">
        <v>696</v>
      </c>
      <c r="E591">
        <v>2.5</v>
      </c>
      <c r="F591">
        <v>15</v>
      </c>
      <c r="G591" s="24" t="s">
        <v>1151</v>
      </c>
      <c r="H591" s="25" t="s">
        <v>683</v>
      </c>
    </row>
    <row r="592" spans="1:8" ht="16" x14ac:dyDescent="0.2">
      <c r="A592" t="s">
        <v>1600</v>
      </c>
      <c r="B592">
        <v>575</v>
      </c>
      <c r="C592" s="9">
        <f t="shared" si="9"/>
        <v>0.57499999999999996</v>
      </c>
      <c r="D592" t="s">
        <v>696</v>
      </c>
      <c r="E592">
        <v>1</v>
      </c>
      <c r="F592">
        <v>10</v>
      </c>
      <c r="G592" s="24" t="s">
        <v>1601</v>
      </c>
      <c r="H592" s="25" t="s">
        <v>683</v>
      </c>
    </row>
    <row r="593" spans="1:8" ht="16" x14ac:dyDescent="0.2">
      <c r="A593" t="s">
        <v>1185</v>
      </c>
      <c r="B593">
        <v>575</v>
      </c>
      <c r="C593" s="9">
        <f t="shared" si="9"/>
        <v>0.57499999999999996</v>
      </c>
      <c r="D593" t="s">
        <v>685</v>
      </c>
      <c r="E593">
        <v>3.1</v>
      </c>
      <c r="F593">
        <v>2</v>
      </c>
      <c r="G593" s="24" t="s">
        <v>1069</v>
      </c>
      <c r="H593" s="25" t="s">
        <v>683</v>
      </c>
    </row>
    <row r="594" spans="1:8" ht="16" x14ac:dyDescent="0.2">
      <c r="A594" t="s">
        <v>1185</v>
      </c>
      <c r="B594">
        <v>575</v>
      </c>
      <c r="C594" s="9">
        <f t="shared" si="9"/>
        <v>0.57499999999999996</v>
      </c>
      <c r="D594" t="s">
        <v>681</v>
      </c>
      <c r="E594">
        <v>4.2</v>
      </c>
      <c r="F594">
        <v>11</v>
      </c>
      <c r="G594" s="24" t="s">
        <v>1572</v>
      </c>
      <c r="H594" s="25" t="s">
        <v>683</v>
      </c>
    </row>
    <row r="595" spans="1:8" ht="16" x14ac:dyDescent="0.2">
      <c r="A595" t="s">
        <v>1602</v>
      </c>
      <c r="B595">
        <v>575</v>
      </c>
      <c r="C595" s="9">
        <f t="shared" si="9"/>
        <v>0.57499999999999996</v>
      </c>
      <c r="D595" t="s">
        <v>696</v>
      </c>
      <c r="E595">
        <v>2.9</v>
      </c>
      <c r="F595">
        <v>11</v>
      </c>
      <c r="G595" s="24" t="s">
        <v>1597</v>
      </c>
      <c r="H595" s="25" t="s">
        <v>793</v>
      </c>
    </row>
    <row r="596" spans="1:8" ht="16" x14ac:dyDescent="0.2">
      <c r="A596" t="s">
        <v>1603</v>
      </c>
      <c r="B596">
        <v>575</v>
      </c>
      <c r="C596" s="9">
        <f t="shared" si="9"/>
        <v>0.57499999999999996</v>
      </c>
      <c r="D596" t="s">
        <v>696</v>
      </c>
      <c r="E596">
        <v>3</v>
      </c>
      <c r="F596">
        <v>3</v>
      </c>
      <c r="G596" s="24" t="s">
        <v>1597</v>
      </c>
      <c r="H596" s="25" t="s">
        <v>793</v>
      </c>
    </row>
    <row r="597" spans="1:8" ht="16" x14ac:dyDescent="0.2">
      <c r="A597" t="s">
        <v>1604</v>
      </c>
      <c r="B597">
        <v>575</v>
      </c>
      <c r="C597" s="9">
        <f t="shared" si="9"/>
        <v>0.57499999999999996</v>
      </c>
      <c r="D597" t="s">
        <v>681</v>
      </c>
      <c r="E597">
        <v>-2.5</v>
      </c>
      <c r="F597">
        <v>14</v>
      </c>
      <c r="G597" s="24" t="s">
        <v>1601</v>
      </c>
      <c r="H597" s="25" t="s">
        <v>683</v>
      </c>
    </row>
    <row r="598" spans="1:8" ht="16" x14ac:dyDescent="0.2">
      <c r="A598" t="s">
        <v>1605</v>
      </c>
      <c r="B598">
        <v>575</v>
      </c>
      <c r="C598" s="9">
        <f t="shared" si="9"/>
        <v>0.57499999999999996</v>
      </c>
      <c r="D598" t="s">
        <v>681</v>
      </c>
      <c r="E598">
        <v>-0.5</v>
      </c>
      <c r="F598">
        <v>1</v>
      </c>
      <c r="G598" s="24" t="s">
        <v>1151</v>
      </c>
      <c r="H598" s="25" t="s">
        <v>683</v>
      </c>
    </row>
    <row r="599" spans="1:8" ht="16" x14ac:dyDescent="0.2">
      <c r="A599" t="s">
        <v>1606</v>
      </c>
      <c r="B599">
        <v>575</v>
      </c>
      <c r="C599" s="9">
        <f t="shared" si="9"/>
        <v>0.57499999999999996</v>
      </c>
      <c r="D599" t="s">
        <v>696</v>
      </c>
      <c r="E599">
        <v>1.7</v>
      </c>
      <c r="F599">
        <v>5</v>
      </c>
      <c r="G599" s="24" t="s">
        <v>762</v>
      </c>
      <c r="H599" s="25" t="s">
        <v>683</v>
      </c>
    </row>
    <row r="600" spans="1:8" x14ac:dyDescent="0.2">
      <c r="A600" s="24" t="s">
        <v>1607</v>
      </c>
      <c r="B600" s="24">
        <v>570</v>
      </c>
      <c r="C600" s="9">
        <f t="shared" si="9"/>
        <v>0.56999999999999995</v>
      </c>
      <c r="D600" s="24" t="s">
        <v>696</v>
      </c>
      <c r="E600" s="24">
        <v>4.3615730337078666</v>
      </c>
      <c r="F600" s="24">
        <v>89</v>
      </c>
      <c r="G600" s="24" t="s">
        <v>1588</v>
      </c>
      <c r="H600" s="25" t="s">
        <v>687</v>
      </c>
    </row>
    <row r="601" spans="1:8" x14ac:dyDescent="0.2">
      <c r="A601" s="24" t="s">
        <v>1186</v>
      </c>
      <c r="B601" s="24">
        <v>554</v>
      </c>
      <c r="C601" s="9">
        <f t="shared" si="9"/>
        <v>0.55400000000000005</v>
      </c>
      <c r="D601" s="24" t="s">
        <v>696</v>
      </c>
      <c r="E601" s="24">
        <v>1.2622934411764712</v>
      </c>
      <c r="F601" s="24">
        <v>34</v>
      </c>
      <c r="G601" s="24" t="s">
        <v>1172</v>
      </c>
      <c r="H601" s="25" t="s">
        <v>687</v>
      </c>
    </row>
    <row r="602" spans="1:8" x14ac:dyDescent="0.2">
      <c r="A602" s="24" t="s">
        <v>1608</v>
      </c>
      <c r="B602" s="24">
        <v>551.1</v>
      </c>
      <c r="C602" s="9">
        <f t="shared" si="9"/>
        <v>0.55110000000000003</v>
      </c>
      <c r="D602" s="24" t="s">
        <v>128</v>
      </c>
      <c r="E602" s="24">
        <v>-4.16</v>
      </c>
      <c r="F602" s="24">
        <v>3</v>
      </c>
      <c r="G602" s="24" t="s">
        <v>1588</v>
      </c>
      <c r="H602" s="25" t="s">
        <v>687</v>
      </c>
    </row>
    <row r="603" spans="1:8" ht="16" x14ac:dyDescent="0.2">
      <c r="A603" t="s">
        <v>1187</v>
      </c>
      <c r="B603">
        <v>550</v>
      </c>
      <c r="C603" s="9">
        <f t="shared" si="9"/>
        <v>0.55000000000000004</v>
      </c>
      <c r="D603" t="s">
        <v>681</v>
      </c>
      <c r="E603">
        <v>5.43</v>
      </c>
      <c r="F603">
        <v>4</v>
      </c>
      <c r="G603" s="24" t="s">
        <v>1129</v>
      </c>
      <c r="H603" s="25" t="s">
        <v>683</v>
      </c>
    </row>
    <row r="604" spans="1:8" ht="16" x14ac:dyDescent="0.2">
      <c r="A604" t="s">
        <v>1188</v>
      </c>
      <c r="B604">
        <v>550</v>
      </c>
      <c r="C604" s="9">
        <f t="shared" si="9"/>
        <v>0.55000000000000004</v>
      </c>
      <c r="D604" t="s">
        <v>685</v>
      </c>
      <c r="E604">
        <v>4.5</v>
      </c>
      <c r="F604">
        <v>2</v>
      </c>
      <c r="G604" s="24" t="s">
        <v>1129</v>
      </c>
      <c r="H604" s="25" t="s">
        <v>683</v>
      </c>
    </row>
    <row r="605" spans="1:8" ht="16" x14ac:dyDescent="0.2">
      <c r="A605" t="s">
        <v>1609</v>
      </c>
      <c r="B605">
        <v>550</v>
      </c>
      <c r="C605" s="9">
        <f t="shared" si="9"/>
        <v>0.55000000000000004</v>
      </c>
      <c r="D605" t="s">
        <v>696</v>
      </c>
      <c r="E605">
        <v>4.0999999999999996</v>
      </c>
      <c r="F605">
        <v>1</v>
      </c>
      <c r="G605" s="24" t="s">
        <v>1129</v>
      </c>
      <c r="H605" s="25" t="s">
        <v>683</v>
      </c>
    </row>
    <row r="606" spans="1:8" ht="16" x14ac:dyDescent="0.2">
      <c r="A606" t="s">
        <v>1610</v>
      </c>
      <c r="B606">
        <v>550</v>
      </c>
      <c r="C606" s="9">
        <f t="shared" si="9"/>
        <v>0.55000000000000004</v>
      </c>
      <c r="D606" t="s">
        <v>681</v>
      </c>
      <c r="E606">
        <v>1.4</v>
      </c>
      <c r="F606">
        <v>10</v>
      </c>
      <c r="G606" s="24" t="s">
        <v>1601</v>
      </c>
      <c r="H606" s="25" t="s">
        <v>683</v>
      </c>
    </row>
    <row r="607" spans="1:8" x14ac:dyDescent="0.2">
      <c r="A607" s="24" t="s">
        <v>1189</v>
      </c>
      <c r="B607" s="24">
        <v>550</v>
      </c>
      <c r="C607" s="9">
        <f t="shared" si="9"/>
        <v>0.55000000000000004</v>
      </c>
      <c r="D607" s="24" t="s">
        <v>681</v>
      </c>
      <c r="E607" s="24">
        <v>-1.23</v>
      </c>
      <c r="F607" s="24">
        <v>3</v>
      </c>
      <c r="G607" s="24" t="s">
        <v>762</v>
      </c>
      <c r="H607" s="25" t="s">
        <v>683</v>
      </c>
    </row>
    <row r="608" spans="1:8" ht="16" x14ac:dyDescent="0.2">
      <c r="A608" t="s">
        <v>1611</v>
      </c>
      <c r="B608">
        <v>550</v>
      </c>
      <c r="C608" s="9">
        <f t="shared" si="9"/>
        <v>0.55000000000000004</v>
      </c>
      <c r="D608" t="s">
        <v>681</v>
      </c>
      <c r="E608">
        <v>-0.2</v>
      </c>
      <c r="F608">
        <v>2</v>
      </c>
      <c r="G608" s="24" t="s">
        <v>1069</v>
      </c>
      <c r="H608" s="25" t="s">
        <v>683</v>
      </c>
    </row>
    <row r="609" spans="1:8" ht="16" x14ac:dyDescent="0.2">
      <c r="A609" t="s">
        <v>1612</v>
      </c>
      <c r="B609">
        <v>550</v>
      </c>
      <c r="C609" s="9">
        <f t="shared" si="9"/>
        <v>0.55000000000000004</v>
      </c>
      <c r="D609" t="s">
        <v>128</v>
      </c>
      <c r="E609">
        <v>-0.2</v>
      </c>
      <c r="F609">
        <v>8</v>
      </c>
      <c r="G609" s="24" t="s">
        <v>1601</v>
      </c>
      <c r="H609" s="25" t="s">
        <v>683</v>
      </c>
    </row>
    <row r="610" spans="1:8" ht="16" x14ac:dyDescent="0.2">
      <c r="A610" t="s">
        <v>1613</v>
      </c>
      <c r="B610">
        <v>550</v>
      </c>
      <c r="C610" s="9">
        <f t="shared" si="9"/>
        <v>0.55000000000000004</v>
      </c>
      <c r="D610" t="s">
        <v>685</v>
      </c>
      <c r="E610">
        <v>-2.4</v>
      </c>
      <c r="F610">
        <v>12</v>
      </c>
      <c r="G610" s="24" t="s">
        <v>690</v>
      </c>
      <c r="H610" s="25" t="s">
        <v>683</v>
      </c>
    </row>
    <row r="611" spans="1:8" ht="16" x14ac:dyDescent="0.2">
      <c r="A611" t="s">
        <v>1614</v>
      </c>
      <c r="B611">
        <v>550</v>
      </c>
      <c r="C611" s="9">
        <f t="shared" si="9"/>
        <v>0.55000000000000004</v>
      </c>
      <c r="D611" t="s">
        <v>681</v>
      </c>
      <c r="E611">
        <v>0.1</v>
      </c>
      <c r="F611">
        <v>9</v>
      </c>
      <c r="G611" s="24" t="s">
        <v>1601</v>
      </c>
      <c r="H611" s="25" t="s">
        <v>683</v>
      </c>
    </row>
    <row r="612" spans="1:8" x14ac:dyDescent="0.2">
      <c r="A612" s="24" t="s">
        <v>1193</v>
      </c>
      <c r="B612" s="24">
        <v>550</v>
      </c>
      <c r="C612" s="9">
        <f t="shared" si="9"/>
        <v>0.55000000000000004</v>
      </c>
      <c r="D612" s="24" t="s">
        <v>696</v>
      </c>
      <c r="E612" s="24">
        <v>0.78666666666666674</v>
      </c>
      <c r="F612" s="24">
        <v>3</v>
      </c>
      <c r="G612" s="24" t="s">
        <v>1194</v>
      </c>
      <c r="H612" s="25" t="s">
        <v>687</v>
      </c>
    </row>
    <row r="613" spans="1:8" x14ac:dyDescent="0.2">
      <c r="A613" s="24" t="s">
        <v>1615</v>
      </c>
      <c r="B613" s="24">
        <v>545</v>
      </c>
      <c r="C613" s="9">
        <f t="shared" si="9"/>
        <v>0.54500000000000004</v>
      </c>
      <c r="D613" s="24" t="s">
        <v>696</v>
      </c>
      <c r="E613" s="24">
        <v>1.1723529411764704</v>
      </c>
      <c r="F613" s="24">
        <v>17</v>
      </c>
      <c r="G613" s="24" t="s">
        <v>1588</v>
      </c>
      <c r="H613" s="25" t="s">
        <v>687</v>
      </c>
    </row>
    <row r="614" spans="1:8" x14ac:dyDescent="0.2">
      <c r="A614" s="24" t="s">
        <v>1616</v>
      </c>
      <c r="B614" s="24">
        <v>543</v>
      </c>
      <c r="C614" s="9">
        <f t="shared" si="9"/>
        <v>0.54300000000000004</v>
      </c>
      <c r="D614" s="24" t="s">
        <v>681</v>
      </c>
      <c r="E614" s="24">
        <v>-3.3457142857142856</v>
      </c>
      <c r="F614" s="24">
        <v>35</v>
      </c>
      <c r="G614" s="24" t="s">
        <v>1617</v>
      </c>
      <c r="H614" s="25" t="s">
        <v>687</v>
      </c>
    </row>
    <row r="615" spans="1:8" x14ac:dyDescent="0.2">
      <c r="A615" s="24" t="s">
        <v>1197</v>
      </c>
      <c r="B615" s="24">
        <v>543</v>
      </c>
      <c r="C615" s="9">
        <f t="shared" si="9"/>
        <v>0.54300000000000004</v>
      </c>
      <c r="D615" s="24" t="s">
        <v>128</v>
      </c>
      <c r="E615" s="24">
        <v>-1.1233333333333324</v>
      </c>
      <c r="F615" s="24">
        <v>76</v>
      </c>
      <c r="G615" s="24" t="s">
        <v>1196</v>
      </c>
      <c r="H615" s="25" t="s">
        <v>687</v>
      </c>
    </row>
    <row r="616" spans="1:8" x14ac:dyDescent="0.2">
      <c r="A616" s="24" t="s">
        <v>1198</v>
      </c>
      <c r="B616" s="24">
        <v>543</v>
      </c>
      <c r="C616" s="9">
        <f t="shared" si="9"/>
        <v>0.54300000000000004</v>
      </c>
      <c r="D616" s="24" t="s">
        <v>128</v>
      </c>
      <c r="E616" s="24">
        <v>4.3496153846153849</v>
      </c>
      <c r="F616" s="24">
        <v>26</v>
      </c>
      <c r="G616" s="24" t="s">
        <v>1196</v>
      </c>
      <c r="H616" s="25" t="s">
        <v>687</v>
      </c>
    </row>
    <row r="617" spans="1:8" x14ac:dyDescent="0.2">
      <c r="A617" s="24" t="s">
        <v>1199</v>
      </c>
      <c r="B617" s="24">
        <v>543</v>
      </c>
      <c r="C617" s="9">
        <f t="shared" si="9"/>
        <v>0.54300000000000004</v>
      </c>
      <c r="D617" s="24" t="s">
        <v>128</v>
      </c>
      <c r="E617" s="24">
        <v>-4.1822222222222223</v>
      </c>
      <c r="F617" s="24">
        <v>49</v>
      </c>
      <c r="G617" s="24" t="s">
        <v>1196</v>
      </c>
      <c r="H617" s="25" t="s">
        <v>687</v>
      </c>
    </row>
    <row r="618" spans="1:8" x14ac:dyDescent="0.2">
      <c r="A618" s="24" t="s">
        <v>1200</v>
      </c>
      <c r="B618" s="24">
        <v>543</v>
      </c>
      <c r="C618" s="9">
        <f t="shared" ref="C618:C681" si="10">B618/1000</f>
        <v>0.54300000000000004</v>
      </c>
      <c r="D618" s="24" t="s">
        <v>128</v>
      </c>
      <c r="E618" s="24">
        <v>-6.919090909090909</v>
      </c>
      <c r="F618" s="24">
        <v>13</v>
      </c>
      <c r="G618" s="24" t="s">
        <v>1196</v>
      </c>
      <c r="H618" s="25" t="s">
        <v>687</v>
      </c>
    </row>
    <row r="619" spans="1:8" x14ac:dyDescent="0.2">
      <c r="A619" s="24" t="s">
        <v>1201</v>
      </c>
      <c r="B619" s="24">
        <v>543</v>
      </c>
      <c r="C619" s="9">
        <f t="shared" si="10"/>
        <v>0.54300000000000004</v>
      </c>
      <c r="D619" s="24" t="s">
        <v>128</v>
      </c>
      <c r="E619" s="24">
        <v>-0.33714285714285708</v>
      </c>
      <c r="F619" s="24">
        <v>7</v>
      </c>
      <c r="G619" s="24" t="s">
        <v>1196</v>
      </c>
      <c r="H619" s="25" t="s">
        <v>687</v>
      </c>
    </row>
    <row r="620" spans="1:8" x14ac:dyDescent="0.2">
      <c r="A620" s="24" t="s">
        <v>1618</v>
      </c>
      <c r="B620" s="24">
        <v>540</v>
      </c>
      <c r="C620" s="9">
        <f t="shared" si="10"/>
        <v>0.54</v>
      </c>
      <c r="D620" s="24" t="s">
        <v>681</v>
      </c>
      <c r="E620" s="24">
        <v>4.6364999999999998</v>
      </c>
      <c r="F620" s="24">
        <v>20</v>
      </c>
      <c r="G620" s="24" t="s">
        <v>1588</v>
      </c>
      <c r="H620" s="25" t="s">
        <v>687</v>
      </c>
    </row>
    <row r="621" spans="1:8" x14ac:dyDescent="0.2">
      <c r="A621" s="24" t="s">
        <v>1202</v>
      </c>
      <c r="B621" s="24">
        <v>550</v>
      </c>
      <c r="C621" s="9">
        <f t="shared" si="10"/>
        <v>0.55000000000000004</v>
      </c>
      <c r="D621" s="24"/>
      <c r="E621" s="24">
        <v>0.5</v>
      </c>
      <c r="F621" s="24"/>
      <c r="G621" s="24" t="s">
        <v>1203</v>
      </c>
      <c r="H621" s="25" t="s">
        <v>687</v>
      </c>
    </row>
    <row r="622" spans="1:8" x14ac:dyDescent="0.2">
      <c r="A622" s="24" t="s">
        <v>1619</v>
      </c>
      <c r="B622" s="24">
        <v>543.32682608302628</v>
      </c>
      <c r="C622" s="9">
        <f t="shared" si="10"/>
        <v>0.54332682608302629</v>
      </c>
      <c r="D622" s="24" t="s">
        <v>685</v>
      </c>
      <c r="E622" s="24">
        <v>-2.1470627306273058</v>
      </c>
      <c r="F622" s="24">
        <v>542</v>
      </c>
      <c r="G622" s="24" t="s">
        <v>1620</v>
      </c>
      <c r="H622" s="25" t="s">
        <v>687</v>
      </c>
    </row>
    <row r="623" spans="1:8" x14ac:dyDescent="0.2">
      <c r="A623" s="24" t="s">
        <v>1202</v>
      </c>
      <c r="B623" s="24">
        <v>540</v>
      </c>
      <c r="C623" s="9">
        <f t="shared" si="10"/>
        <v>0.54</v>
      </c>
      <c r="D623" s="24"/>
      <c r="E623" s="24">
        <v>0.52</v>
      </c>
      <c r="F623" s="24"/>
      <c r="G623" s="24" t="s">
        <v>1203</v>
      </c>
      <c r="H623" s="25" t="s">
        <v>687</v>
      </c>
    </row>
    <row r="624" spans="1:8" x14ac:dyDescent="0.2">
      <c r="A624" s="24" t="s">
        <v>1204</v>
      </c>
      <c r="B624" s="24">
        <v>540</v>
      </c>
      <c r="C624" s="9">
        <f t="shared" si="10"/>
        <v>0.54</v>
      </c>
      <c r="D624" s="24" t="s">
        <v>128</v>
      </c>
      <c r="E624" s="24">
        <v>-2.3281132075471698</v>
      </c>
      <c r="F624" s="24">
        <v>106</v>
      </c>
      <c r="G624" s="24" t="s">
        <v>1194</v>
      </c>
      <c r="H624" s="25" t="s">
        <v>687</v>
      </c>
    </row>
    <row r="625" spans="1:8" x14ac:dyDescent="0.2">
      <c r="A625" s="24" t="s">
        <v>1619</v>
      </c>
      <c r="B625" s="24">
        <v>537.79022145820875</v>
      </c>
      <c r="C625" s="9">
        <f t="shared" si="10"/>
        <v>0.53779022145820876</v>
      </c>
      <c r="D625" s="24" t="s">
        <v>685</v>
      </c>
      <c r="E625" s="24">
        <v>-1.1140895522388057</v>
      </c>
      <c r="F625" s="24">
        <v>67</v>
      </c>
      <c r="G625" s="24" t="s">
        <v>1620</v>
      </c>
      <c r="H625" s="25" t="s">
        <v>687</v>
      </c>
    </row>
    <row r="626" spans="1:8" x14ac:dyDescent="0.2">
      <c r="A626" s="24" t="s">
        <v>1619</v>
      </c>
      <c r="B626" s="24">
        <v>531.97934099105714</v>
      </c>
      <c r="C626" s="9">
        <f t="shared" si="10"/>
        <v>0.53197934099105715</v>
      </c>
      <c r="D626" s="24" t="s">
        <v>685</v>
      </c>
      <c r="E626" s="24">
        <v>2.3599593495934958</v>
      </c>
      <c r="F626" s="24">
        <v>123</v>
      </c>
      <c r="G626" s="24" t="s">
        <v>1620</v>
      </c>
      <c r="H626" s="25" t="s">
        <v>687</v>
      </c>
    </row>
    <row r="627" spans="1:8" x14ac:dyDescent="0.2">
      <c r="A627" s="24" t="s">
        <v>1202</v>
      </c>
      <c r="B627" s="24">
        <v>530</v>
      </c>
      <c r="C627" s="9">
        <f t="shared" si="10"/>
        <v>0.53</v>
      </c>
      <c r="D627" s="24"/>
      <c r="E627" s="24">
        <v>-0.89</v>
      </c>
      <c r="F627" s="24"/>
      <c r="G627" s="24" t="s">
        <v>1203</v>
      </c>
      <c r="H627" s="25" t="s">
        <v>687</v>
      </c>
    </row>
    <row r="628" spans="1:8" x14ac:dyDescent="0.2">
      <c r="A628" s="24" t="s">
        <v>1205</v>
      </c>
      <c r="B628" s="24">
        <v>530</v>
      </c>
      <c r="C628" s="9">
        <f t="shared" si="10"/>
        <v>0.53</v>
      </c>
      <c r="D628" s="24" t="s">
        <v>128</v>
      </c>
      <c r="E628" s="24">
        <v>-2.4875000000000007</v>
      </c>
      <c r="F628" s="24">
        <v>20</v>
      </c>
      <c r="G628" s="24" t="s">
        <v>1621</v>
      </c>
      <c r="H628" s="25" t="s">
        <v>687</v>
      </c>
    </row>
    <row r="629" spans="1:8" x14ac:dyDescent="0.2">
      <c r="A629" s="24" t="s">
        <v>1619</v>
      </c>
      <c r="B629" s="24">
        <v>526.65396299473707</v>
      </c>
      <c r="C629" s="9">
        <f t="shared" si="10"/>
        <v>0.5266539629947371</v>
      </c>
      <c r="D629" s="24" t="s">
        <v>685</v>
      </c>
      <c r="E629" s="24">
        <v>1.2145664160401002</v>
      </c>
      <c r="F629" s="24">
        <v>399</v>
      </c>
      <c r="G629" s="24" t="s">
        <v>1620</v>
      </c>
      <c r="H629" s="25" t="s">
        <v>687</v>
      </c>
    </row>
    <row r="630" spans="1:8" x14ac:dyDescent="0.2">
      <c r="A630" s="24" t="s">
        <v>1202</v>
      </c>
      <c r="B630" s="24">
        <v>525</v>
      </c>
      <c r="C630" s="9">
        <f t="shared" si="10"/>
        <v>0.52500000000000002</v>
      </c>
      <c r="D630" s="24"/>
      <c r="E630" s="24">
        <v>-0.96</v>
      </c>
      <c r="F630" s="24"/>
      <c r="G630" s="24" t="s">
        <v>1203</v>
      </c>
      <c r="H630" s="25" t="s">
        <v>687</v>
      </c>
    </row>
    <row r="631" spans="1:8" x14ac:dyDescent="0.2">
      <c r="A631" s="24" t="s">
        <v>1619</v>
      </c>
      <c r="B631" s="24">
        <v>522.30612533466046</v>
      </c>
      <c r="C631" s="9">
        <f t="shared" si="10"/>
        <v>0.52230612533466048</v>
      </c>
      <c r="D631" s="24" t="s">
        <v>685</v>
      </c>
      <c r="E631" s="24">
        <v>-1.7266194690265488</v>
      </c>
      <c r="F631" s="24">
        <v>678</v>
      </c>
      <c r="G631" s="24" t="s">
        <v>1620</v>
      </c>
      <c r="H631" s="25" t="s">
        <v>687</v>
      </c>
    </row>
    <row r="632" spans="1:8" x14ac:dyDescent="0.2">
      <c r="A632" s="24" t="s">
        <v>1206</v>
      </c>
      <c r="B632" s="24">
        <v>520</v>
      </c>
      <c r="C632" s="9">
        <f t="shared" si="10"/>
        <v>0.52</v>
      </c>
      <c r="D632" s="24" t="s">
        <v>128</v>
      </c>
      <c r="E632" s="24">
        <v>-0.72</v>
      </c>
      <c r="F632" s="24">
        <v>38</v>
      </c>
      <c r="G632" s="24" t="s">
        <v>1194</v>
      </c>
      <c r="H632" s="25" t="s">
        <v>687</v>
      </c>
    </row>
    <row r="633" spans="1:8" x14ac:dyDescent="0.2">
      <c r="A633" s="24" t="s">
        <v>1202</v>
      </c>
      <c r="B633" s="24">
        <v>520</v>
      </c>
      <c r="C633" s="9">
        <f t="shared" si="10"/>
        <v>0.52</v>
      </c>
      <c r="D633" s="24"/>
      <c r="E633" s="24">
        <v>-0.6</v>
      </c>
      <c r="F633" s="24"/>
      <c r="G633" s="24" t="s">
        <v>1203</v>
      </c>
      <c r="H633" s="25" t="s">
        <v>687</v>
      </c>
    </row>
    <row r="634" spans="1:8" x14ac:dyDescent="0.2">
      <c r="A634" s="24" t="s">
        <v>1619</v>
      </c>
      <c r="B634" s="24">
        <v>518.23559813322674</v>
      </c>
      <c r="C634" s="9">
        <f t="shared" si="10"/>
        <v>0.51823559813322673</v>
      </c>
      <c r="D634" s="24" t="s">
        <v>685</v>
      </c>
      <c r="E634" s="24">
        <v>-0.16969009584664538</v>
      </c>
      <c r="F634" s="24">
        <v>313</v>
      </c>
      <c r="G634" s="24" t="s">
        <v>1620</v>
      </c>
      <c r="H634" s="25" t="s">
        <v>687</v>
      </c>
    </row>
    <row r="635" spans="1:8" x14ac:dyDescent="0.2">
      <c r="A635" s="24" t="s">
        <v>1202</v>
      </c>
      <c r="B635" s="24">
        <v>515</v>
      </c>
      <c r="C635" s="9">
        <f t="shared" si="10"/>
        <v>0.51500000000000001</v>
      </c>
      <c r="D635" s="24"/>
      <c r="E635" s="24">
        <v>-0.16</v>
      </c>
      <c r="F635" s="24"/>
      <c r="G635" s="24" t="s">
        <v>1203</v>
      </c>
      <c r="H635" s="25" t="s">
        <v>687</v>
      </c>
    </row>
    <row r="636" spans="1:8" x14ac:dyDescent="0.2">
      <c r="A636" s="24" t="s">
        <v>1202</v>
      </c>
      <c r="B636" s="24">
        <v>510</v>
      </c>
      <c r="C636" s="9">
        <f t="shared" si="10"/>
        <v>0.51</v>
      </c>
      <c r="D636" s="24"/>
      <c r="E636" s="24">
        <v>-0.12</v>
      </c>
      <c r="F636" s="24"/>
      <c r="G636" s="24" t="s">
        <v>1203</v>
      </c>
      <c r="H636" s="25" t="s">
        <v>687</v>
      </c>
    </row>
    <row r="637" spans="1:8" x14ac:dyDescent="0.2">
      <c r="A637" s="24" t="s">
        <v>1202</v>
      </c>
      <c r="B637" s="24">
        <v>505</v>
      </c>
      <c r="C637" s="9">
        <f t="shared" si="10"/>
        <v>0.505</v>
      </c>
      <c r="D637" s="24"/>
      <c r="E637" s="24">
        <v>-0.27</v>
      </c>
      <c r="F637" s="24"/>
      <c r="G637" s="24" t="s">
        <v>1203</v>
      </c>
      <c r="H637" s="25" t="s">
        <v>687</v>
      </c>
    </row>
    <row r="638" spans="1:8" x14ac:dyDescent="0.2">
      <c r="A638" s="24" t="s">
        <v>1202</v>
      </c>
      <c r="B638" s="24">
        <v>500</v>
      </c>
      <c r="C638" s="9">
        <f t="shared" si="10"/>
        <v>0.5</v>
      </c>
      <c r="D638" s="24"/>
      <c r="E638" s="24">
        <v>-1.34</v>
      </c>
      <c r="F638" s="24"/>
      <c r="G638" s="24" t="s">
        <v>1203</v>
      </c>
      <c r="H638" s="25" t="s">
        <v>687</v>
      </c>
    </row>
    <row r="639" spans="1:8" x14ac:dyDescent="0.2">
      <c r="A639" s="24" t="s">
        <v>1202</v>
      </c>
      <c r="B639" s="24">
        <v>495</v>
      </c>
      <c r="C639" s="9">
        <f t="shared" si="10"/>
        <v>0.495</v>
      </c>
      <c r="D639" s="24"/>
      <c r="E639" s="24">
        <v>-1.1100000000000001</v>
      </c>
      <c r="F639" s="24"/>
      <c r="G639" s="24" t="s">
        <v>1203</v>
      </c>
      <c r="H639" s="25" t="s">
        <v>687</v>
      </c>
    </row>
    <row r="640" spans="1:8" x14ac:dyDescent="0.2">
      <c r="A640" s="24" t="s">
        <v>1202</v>
      </c>
      <c r="B640" s="24">
        <v>490</v>
      </c>
      <c r="C640" s="9">
        <f t="shared" si="10"/>
        <v>0.49</v>
      </c>
      <c r="D640" s="24"/>
      <c r="E640" s="24">
        <v>-1.24</v>
      </c>
      <c r="F640" s="24"/>
      <c r="G640" s="24" t="s">
        <v>1203</v>
      </c>
      <c r="H640" s="25" t="s">
        <v>687</v>
      </c>
    </row>
    <row r="641" spans="1:8" x14ac:dyDescent="0.2">
      <c r="A641" s="24" t="s">
        <v>1202</v>
      </c>
      <c r="B641" s="24">
        <v>485</v>
      </c>
      <c r="C641" s="9">
        <f t="shared" si="10"/>
        <v>0.48499999999999999</v>
      </c>
      <c r="D641" s="24"/>
      <c r="E641" s="24">
        <v>-1.24</v>
      </c>
      <c r="F641" s="24"/>
      <c r="G641" s="24" t="s">
        <v>1203</v>
      </c>
      <c r="H641" s="25" t="s">
        <v>687</v>
      </c>
    </row>
    <row r="642" spans="1:8" x14ac:dyDescent="0.2">
      <c r="A642" s="24" t="s">
        <v>1202</v>
      </c>
      <c r="B642" s="24">
        <v>480</v>
      </c>
      <c r="C642" s="9">
        <f t="shared" si="10"/>
        <v>0.48</v>
      </c>
      <c r="D642" s="24"/>
      <c r="E642" s="24">
        <v>-1.28</v>
      </c>
      <c r="F642" s="24"/>
      <c r="G642" s="24" t="s">
        <v>1203</v>
      </c>
      <c r="H642" s="25" t="s">
        <v>687</v>
      </c>
    </row>
    <row r="643" spans="1:8" x14ac:dyDescent="0.2">
      <c r="A643" s="24" t="s">
        <v>1202</v>
      </c>
      <c r="B643" s="24">
        <v>475</v>
      </c>
      <c r="C643" s="9">
        <f t="shared" si="10"/>
        <v>0.47499999999999998</v>
      </c>
      <c r="D643" s="24"/>
      <c r="E643" s="24">
        <v>-1.1100000000000001</v>
      </c>
      <c r="F643" s="24"/>
      <c r="G643" s="24" t="s">
        <v>1203</v>
      </c>
      <c r="H643" s="25" t="s">
        <v>687</v>
      </c>
    </row>
    <row r="644" spans="1:8" x14ac:dyDescent="0.2">
      <c r="A644" s="24" t="s">
        <v>1202</v>
      </c>
      <c r="B644" s="24">
        <v>470</v>
      </c>
      <c r="C644" s="9">
        <f t="shared" si="10"/>
        <v>0.47</v>
      </c>
      <c r="D644" s="24"/>
      <c r="E644" s="24">
        <v>-1.07</v>
      </c>
      <c r="F644" s="24"/>
      <c r="G644" s="24" t="s">
        <v>1203</v>
      </c>
      <c r="H644" s="25" t="s">
        <v>687</v>
      </c>
    </row>
    <row r="645" spans="1:8" x14ac:dyDescent="0.2">
      <c r="A645" s="24" t="s">
        <v>1202</v>
      </c>
      <c r="B645" s="24">
        <v>465</v>
      </c>
      <c r="C645" s="9">
        <f t="shared" si="10"/>
        <v>0.46500000000000002</v>
      </c>
      <c r="D645" s="24"/>
      <c r="E645" s="24">
        <v>-0.8</v>
      </c>
      <c r="F645" s="24"/>
      <c r="G645" s="24" t="s">
        <v>1203</v>
      </c>
      <c r="H645" s="25" t="s">
        <v>687</v>
      </c>
    </row>
    <row r="646" spans="1:8" x14ac:dyDescent="0.2">
      <c r="A646" s="24" t="s">
        <v>1202</v>
      </c>
      <c r="B646" s="24">
        <v>460</v>
      </c>
      <c r="C646" s="9">
        <f t="shared" si="10"/>
        <v>0.46</v>
      </c>
      <c r="D646" s="24"/>
      <c r="E646" s="24">
        <v>-0.2</v>
      </c>
      <c r="F646" s="24"/>
      <c r="G646" s="24" t="s">
        <v>1203</v>
      </c>
      <c r="H646" s="25" t="s">
        <v>687</v>
      </c>
    </row>
    <row r="647" spans="1:8" x14ac:dyDescent="0.2">
      <c r="A647" s="24" t="s">
        <v>1202</v>
      </c>
      <c r="B647" s="24">
        <v>455</v>
      </c>
      <c r="C647" s="9">
        <f t="shared" si="10"/>
        <v>0.45500000000000002</v>
      </c>
      <c r="D647" s="24"/>
      <c r="E647" s="24">
        <v>-0.13</v>
      </c>
      <c r="F647" s="24"/>
      <c r="G647" s="24" t="s">
        <v>1203</v>
      </c>
      <c r="H647" s="25" t="s">
        <v>687</v>
      </c>
    </row>
    <row r="648" spans="1:8" x14ac:dyDescent="0.2">
      <c r="A648" s="24" t="s">
        <v>1202</v>
      </c>
      <c r="B648" s="24">
        <v>450</v>
      </c>
      <c r="C648" s="9">
        <f t="shared" si="10"/>
        <v>0.45</v>
      </c>
      <c r="D648" s="24"/>
      <c r="E648" s="24">
        <v>0.23</v>
      </c>
      <c r="F648" s="24"/>
      <c r="G648" s="24" t="s">
        <v>1203</v>
      </c>
      <c r="H648" s="25" t="s">
        <v>687</v>
      </c>
    </row>
    <row r="649" spans="1:8" x14ac:dyDescent="0.2">
      <c r="A649" s="24" t="s">
        <v>1202</v>
      </c>
      <c r="B649" s="24">
        <v>445</v>
      </c>
      <c r="C649" s="9">
        <f t="shared" si="10"/>
        <v>0.44500000000000001</v>
      </c>
      <c r="D649" s="24"/>
      <c r="E649" s="24">
        <v>1.2</v>
      </c>
      <c r="F649" s="24"/>
      <c r="G649" s="24" t="s">
        <v>1203</v>
      </c>
      <c r="H649" s="25" t="s">
        <v>687</v>
      </c>
    </row>
    <row r="650" spans="1:8" x14ac:dyDescent="0.2">
      <c r="A650" s="24" t="s">
        <v>1202</v>
      </c>
      <c r="B650" s="24">
        <v>440</v>
      </c>
      <c r="C650" s="9">
        <f t="shared" si="10"/>
        <v>0.44</v>
      </c>
      <c r="D650" s="24"/>
      <c r="E650" s="24">
        <v>1.66</v>
      </c>
      <c r="F650" s="24"/>
      <c r="G650" s="24" t="s">
        <v>1203</v>
      </c>
      <c r="H650" s="25" t="s">
        <v>687</v>
      </c>
    </row>
    <row r="651" spans="1:8" x14ac:dyDescent="0.2">
      <c r="A651" s="24" t="s">
        <v>1202</v>
      </c>
      <c r="B651" s="24">
        <v>435</v>
      </c>
      <c r="C651" s="9">
        <f t="shared" si="10"/>
        <v>0.435</v>
      </c>
      <c r="D651" s="24"/>
      <c r="E651" s="24">
        <v>1.57</v>
      </c>
      <c r="F651" s="24"/>
      <c r="G651" s="24" t="s">
        <v>1203</v>
      </c>
      <c r="H651" s="25" t="s">
        <v>687</v>
      </c>
    </row>
    <row r="652" spans="1:8" x14ac:dyDescent="0.2">
      <c r="A652" s="24" t="s">
        <v>1202</v>
      </c>
      <c r="B652" s="24">
        <v>430</v>
      </c>
      <c r="C652" s="9">
        <f t="shared" si="10"/>
        <v>0.43</v>
      </c>
      <c r="D652" s="24"/>
      <c r="E652" s="24">
        <v>1.65</v>
      </c>
      <c r="F652" s="24"/>
      <c r="G652" s="24" t="s">
        <v>1203</v>
      </c>
      <c r="H652" s="25" t="s">
        <v>687</v>
      </c>
    </row>
    <row r="653" spans="1:8" x14ac:dyDescent="0.2">
      <c r="A653" s="24" t="s">
        <v>1202</v>
      </c>
      <c r="B653" s="24">
        <v>425</v>
      </c>
      <c r="C653" s="9">
        <f t="shared" si="10"/>
        <v>0.42499999999999999</v>
      </c>
      <c r="D653" s="24"/>
      <c r="E653" s="24">
        <v>1.51</v>
      </c>
      <c r="F653" s="24"/>
      <c r="G653" s="24" t="s">
        <v>1203</v>
      </c>
      <c r="H653" s="25" t="s">
        <v>687</v>
      </c>
    </row>
    <row r="654" spans="1:8" x14ac:dyDescent="0.2">
      <c r="A654" s="24" t="s">
        <v>1202</v>
      </c>
      <c r="B654" s="24">
        <v>420</v>
      </c>
      <c r="C654" s="9">
        <f t="shared" si="10"/>
        <v>0.42</v>
      </c>
      <c r="D654" s="24"/>
      <c r="E654" s="24">
        <v>2</v>
      </c>
      <c r="F654" s="24"/>
      <c r="G654" s="24" t="s">
        <v>1203</v>
      </c>
      <c r="H654" s="25" t="s">
        <v>687</v>
      </c>
    </row>
    <row r="655" spans="1:8" x14ac:dyDescent="0.2">
      <c r="A655" s="24" t="s">
        <v>1202</v>
      </c>
      <c r="B655" s="24">
        <v>415</v>
      </c>
      <c r="C655" s="9">
        <f t="shared" si="10"/>
        <v>0.41499999999999998</v>
      </c>
      <c r="D655" s="24"/>
      <c r="E655" s="24">
        <v>2.2000000000000002</v>
      </c>
      <c r="F655" s="24"/>
      <c r="G655" s="24" t="s">
        <v>1203</v>
      </c>
      <c r="H655" s="25" t="s">
        <v>687</v>
      </c>
    </row>
    <row r="656" spans="1:8" x14ac:dyDescent="0.2">
      <c r="A656" s="24" t="s">
        <v>1202</v>
      </c>
      <c r="B656" s="24">
        <v>410</v>
      </c>
      <c r="C656" s="9">
        <f t="shared" si="10"/>
        <v>0.41</v>
      </c>
      <c r="D656" s="24"/>
      <c r="E656" s="24">
        <v>2.59</v>
      </c>
      <c r="F656" s="24"/>
      <c r="G656" s="24" t="s">
        <v>1203</v>
      </c>
      <c r="H656" s="25" t="s">
        <v>687</v>
      </c>
    </row>
    <row r="657" spans="1:8" x14ac:dyDescent="0.2">
      <c r="A657" s="24" t="s">
        <v>1202</v>
      </c>
      <c r="B657" s="24">
        <v>405</v>
      </c>
      <c r="C657" s="9">
        <f t="shared" si="10"/>
        <v>0.40500000000000003</v>
      </c>
      <c r="D657" s="24"/>
      <c r="E657" s="24">
        <v>3.01</v>
      </c>
      <c r="F657" s="24"/>
      <c r="G657" s="24" t="s">
        <v>1203</v>
      </c>
      <c r="H657" s="25" t="s">
        <v>687</v>
      </c>
    </row>
    <row r="658" spans="1:8" x14ac:dyDescent="0.2">
      <c r="A658" s="24" t="s">
        <v>1202</v>
      </c>
      <c r="B658" s="24">
        <v>400</v>
      </c>
      <c r="C658" s="9">
        <f t="shared" si="10"/>
        <v>0.4</v>
      </c>
      <c r="D658" s="24"/>
      <c r="E658" s="24">
        <v>1.66</v>
      </c>
      <c r="F658" s="24"/>
      <c r="G658" s="24" t="s">
        <v>1203</v>
      </c>
      <c r="H658" s="25" t="s">
        <v>687</v>
      </c>
    </row>
    <row r="659" spans="1:8" x14ac:dyDescent="0.2">
      <c r="A659" s="24" t="s">
        <v>1202</v>
      </c>
      <c r="B659" s="24">
        <v>395</v>
      </c>
      <c r="C659" s="9">
        <f t="shared" si="10"/>
        <v>0.39500000000000002</v>
      </c>
      <c r="D659" s="24"/>
      <c r="E659" s="24">
        <v>0.91</v>
      </c>
      <c r="F659" s="24"/>
      <c r="G659" s="24" t="s">
        <v>1203</v>
      </c>
      <c r="H659" s="25" t="s">
        <v>687</v>
      </c>
    </row>
    <row r="660" spans="1:8" x14ac:dyDescent="0.2">
      <c r="A660" s="24" t="s">
        <v>1202</v>
      </c>
      <c r="B660" s="24">
        <v>390</v>
      </c>
      <c r="C660" s="9">
        <f t="shared" si="10"/>
        <v>0.39</v>
      </c>
      <c r="D660" s="24"/>
      <c r="E660" s="24">
        <v>0.89</v>
      </c>
      <c r="F660" s="24"/>
      <c r="G660" s="24" t="s">
        <v>1203</v>
      </c>
      <c r="H660" s="25" t="s">
        <v>687</v>
      </c>
    </row>
    <row r="661" spans="1:8" x14ac:dyDescent="0.2">
      <c r="A661" s="24" t="s">
        <v>1202</v>
      </c>
      <c r="B661" s="24">
        <v>385</v>
      </c>
      <c r="C661" s="9">
        <f t="shared" si="10"/>
        <v>0.38500000000000001</v>
      </c>
      <c r="D661" s="24"/>
      <c r="E661" s="24">
        <v>0.73</v>
      </c>
      <c r="F661" s="24"/>
      <c r="G661" s="24" t="s">
        <v>1203</v>
      </c>
      <c r="H661" s="25" t="s">
        <v>687</v>
      </c>
    </row>
    <row r="662" spans="1:8" x14ac:dyDescent="0.2">
      <c r="A662" s="24" t="s">
        <v>1202</v>
      </c>
      <c r="B662" s="24">
        <v>380</v>
      </c>
      <c r="C662" s="9">
        <f t="shared" si="10"/>
        <v>0.38</v>
      </c>
      <c r="D662" s="24"/>
      <c r="E662" s="24">
        <v>0.65</v>
      </c>
      <c r="F662" s="24"/>
      <c r="G662" s="24" t="s">
        <v>1203</v>
      </c>
      <c r="H662" s="25" t="s">
        <v>687</v>
      </c>
    </row>
    <row r="663" spans="1:8" x14ac:dyDescent="0.2">
      <c r="A663" s="24" t="s">
        <v>1202</v>
      </c>
      <c r="B663" s="24">
        <v>375</v>
      </c>
      <c r="C663" s="9">
        <f t="shared" si="10"/>
        <v>0.375</v>
      </c>
      <c r="D663" s="24"/>
      <c r="E663" s="24">
        <v>0.89</v>
      </c>
      <c r="F663" s="24"/>
      <c r="G663" s="24" t="s">
        <v>1203</v>
      </c>
      <c r="H663" s="25" t="s">
        <v>687</v>
      </c>
    </row>
    <row r="664" spans="1:8" x14ac:dyDescent="0.2">
      <c r="A664" s="24" t="s">
        <v>1202</v>
      </c>
      <c r="B664" s="24">
        <v>370</v>
      </c>
      <c r="C664" s="9">
        <f t="shared" si="10"/>
        <v>0.37</v>
      </c>
      <c r="D664" s="24"/>
      <c r="E664" s="24">
        <v>0.89</v>
      </c>
      <c r="F664" s="24"/>
      <c r="G664" s="24" t="s">
        <v>1203</v>
      </c>
      <c r="H664" s="25" t="s">
        <v>687</v>
      </c>
    </row>
    <row r="665" spans="1:8" x14ac:dyDescent="0.2">
      <c r="A665" s="24" t="s">
        <v>1202</v>
      </c>
      <c r="B665" s="24">
        <v>365</v>
      </c>
      <c r="C665" s="9">
        <f t="shared" si="10"/>
        <v>0.36499999999999999</v>
      </c>
      <c r="D665" s="24"/>
      <c r="E665" s="24">
        <v>1.32</v>
      </c>
      <c r="F665" s="24"/>
      <c r="G665" s="24" t="s">
        <v>1203</v>
      </c>
      <c r="H665" s="25" t="s">
        <v>687</v>
      </c>
    </row>
    <row r="666" spans="1:8" x14ac:dyDescent="0.2">
      <c r="A666" s="24" t="s">
        <v>1202</v>
      </c>
      <c r="B666" s="24">
        <v>360</v>
      </c>
      <c r="C666" s="9">
        <f t="shared" si="10"/>
        <v>0.36</v>
      </c>
      <c r="D666" s="24"/>
      <c r="E666" s="24">
        <v>2.12</v>
      </c>
      <c r="F666" s="24"/>
      <c r="G666" s="24" t="s">
        <v>1203</v>
      </c>
      <c r="H666" s="25" t="s">
        <v>687</v>
      </c>
    </row>
    <row r="667" spans="1:8" x14ac:dyDescent="0.2">
      <c r="A667" s="24" t="s">
        <v>1202</v>
      </c>
      <c r="B667" s="24">
        <v>355</v>
      </c>
      <c r="C667" s="9">
        <f t="shared" si="10"/>
        <v>0.35499999999999998</v>
      </c>
      <c r="D667" s="24"/>
      <c r="E667" s="24">
        <v>2.76</v>
      </c>
      <c r="F667" s="24"/>
      <c r="G667" s="24" t="s">
        <v>1203</v>
      </c>
      <c r="H667" s="25" t="s">
        <v>687</v>
      </c>
    </row>
    <row r="668" spans="1:8" x14ac:dyDescent="0.2">
      <c r="A668" s="24" t="s">
        <v>1202</v>
      </c>
      <c r="B668" s="24">
        <v>350</v>
      </c>
      <c r="C668" s="9">
        <f t="shared" si="10"/>
        <v>0.35</v>
      </c>
      <c r="D668" s="24"/>
      <c r="E668" s="24">
        <v>3</v>
      </c>
      <c r="F668" s="24"/>
      <c r="G668" s="24" t="s">
        <v>1203</v>
      </c>
      <c r="H668" s="25" t="s">
        <v>687</v>
      </c>
    </row>
    <row r="669" spans="1:8" x14ac:dyDescent="0.2">
      <c r="A669" s="24" t="s">
        <v>1202</v>
      </c>
      <c r="B669" s="24">
        <v>345</v>
      </c>
      <c r="C669" s="9">
        <f t="shared" si="10"/>
        <v>0.34499999999999997</v>
      </c>
      <c r="D669" s="24"/>
      <c r="E669" s="24">
        <v>2.97</v>
      </c>
      <c r="F669" s="24"/>
      <c r="G669" s="24" t="s">
        <v>1203</v>
      </c>
      <c r="H669" s="25" t="s">
        <v>687</v>
      </c>
    </row>
    <row r="670" spans="1:8" x14ac:dyDescent="0.2">
      <c r="A670" s="24" t="s">
        <v>1202</v>
      </c>
      <c r="B670" s="24">
        <v>340</v>
      </c>
      <c r="C670" s="9">
        <f t="shared" si="10"/>
        <v>0.34</v>
      </c>
      <c r="D670" s="24"/>
      <c r="E670" s="24">
        <v>2.59</v>
      </c>
      <c r="F670" s="24"/>
      <c r="G670" s="24" t="s">
        <v>1203</v>
      </c>
      <c r="H670" s="25" t="s">
        <v>687</v>
      </c>
    </row>
    <row r="671" spans="1:8" x14ac:dyDescent="0.2">
      <c r="A671" s="24" t="s">
        <v>1202</v>
      </c>
      <c r="B671" s="24">
        <v>335</v>
      </c>
      <c r="C671" s="9">
        <f t="shared" si="10"/>
        <v>0.33500000000000002</v>
      </c>
      <c r="D671" s="24"/>
      <c r="E671" s="24">
        <v>2.58</v>
      </c>
      <c r="F671" s="24"/>
      <c r="G671" s="24" t="s">
        <v>1203</v>
      </c>
      <c r="H671" s="25" t="s">
        <v>687</v>
      </c>
    </row>
    <row r="672" spans="1:8" x14ac:dyDescent="0.2">
      <c r="A672" s="24" t="s">
        <v>1202</v>
      </c>
      <c r="B672" s="24">
        <v>330</v>
      </c>
      <c r="C672" s="9">
        <f t="shared" si="10"/>
        <v>0.33</v>
      </c>
      <c r="D672" s="24"/>
      <c r="E672" s="24">
        <v>2.71</v>
      </c>
      <c r="F672" s="24"/>
      <c r="G672" s="24" t="s">
        <v>1203</v>
      </c>
      <c r="H672" s="25" t="s">
        <v>687</v>
      </c>
    </row>
    <row r="673" spans="1:8" x14ac:dyDescent="0.2">
      <c r="A673" s="24" t="s">
        <v>1202</v>
      </c>
      <c r="B673" s="24">
        <v>325</v>
      </c>
      <c r="C673" s="9">
        <f t="shared" si="10"/>
        <v>0.32500000000000001</v>
      </c>
      <c r="D673" s="24"/>
      <c r="E673" s="24">
        <v>3.08</v>
      </c>
      <c r="F673" s="24"/>
      <c r="G673" s="24" t="s">
        <v>1203</v>
      </c>
      <c r="H673" s="25" t="s">
        <v>687</v>
      </c>
    </row>
    <row r="674" spans="1:8" x14ac:dyDescent="0.2">
      <c r="A674" s="24" t="s">
        <v>1202</v>
      </c>
      <c r="B674" s="24">
        <v>320</v>
      </c>
      <c r="C674" s="9">
        <f t="shared" si="10"/>
        <v>0.32</v>
      </c>
      <c r="D674" s="24"/>
      <c r="E674" s="24">
        <v>4.03</v>
      </c>
      <c r="F674" s="24"/>
      <c r="G674" s="24" t="s">
        <v>1203</v>
      </c>
      <c r="H674" s="25" t="s">
        <v>687</v>
      </c>
    </row>
    <row r="675" spans="1:8" x14ac:dyDescent="0.2">
      <c r="A675" s="24" t="s">
        <v>1202</v>
      </c>
      <c r="B675" s="24">
        <v>315</v>
      </c>
      <c r="C675" s="9">
        <f t="shared" si="10"/>
        <v>0.315</v>
      </c>
      <c r="D675" s="24"/>
      <c r="E675" s="24">
        <v>4.3600000000000003</v>
      </c>
      <c r="F675" s="24"/>
      <c r="G675" s="24" t="s">
        <v>1203</v>
      </c>
      <c r="H675" s="25" t="s">
        <v>687</v>
      </c>
    </row>
    <row r="676" spans="1:8" x14ac:dyDescent="0.2">
      <c r="A676" s="24" t="s">
        <v>1202</v>
      </c>
      <c r="B676" s="24">
        <v>310</v>
      </c>
      <c r="C676" s="9">
        <f t="shared" si="10"/>
        <v>0.31</v>
      </c>
      <c r="D676" s="24"/>
      <c r="E676" s="24">
        <v>4.5199999999999996</v>
      </c>
      <c r="F676" s="24"/>
      <c r="G676" s="24" t="s">
        <v>1203</v>
      </c>
      <c r="H676" s="25" t="s">
        <v>687</v>
      </c>
    </row>
    <row r="677" spans="1:8" x14ac:dyDescent="0.2">
      <c r="A677" s="24" t="s">
        <v>1202</v>
      </c>
      <c r="B677" s="24">
        <v>305</v>
      </c>
      <c r="C677" s="9">
        <f t="shared" si="10"/>
        <v>0.30499999999999999</v>
      </c>
      <c r="D677" s="24"/>
      <c r="E677" s="24">
        <v>4.17</v>
      </c>
      <c r="F677" s="24"/>
      <c r="G677" s="24" t="s">
        <v>1203</v>
      </c>
      <c r="H677" s="25" t="s">
        <v>687</v>
      </c>
    </row>
    <row r="678" spans="1:8" x14ac:dyDescent="0.2">
      <c r="A678" s="24" t="s">
        <v>1202</v>
      </c>
      <c r="B678" s="24">
        <v>300</v>
      </c>
      <c r="C678" s="9">
        <f t="shared" si="10"/>
        <v>0.3</v>
      </c>
      <c r="D678" s="24"/>
      <c r="E678" s="24">
        <v>3.99</v>
      </c>
      <c r="F678" s="24"/>
      <c r="G678" s="24" t="s">
        <v>1203</v>
      </c>
      <c r="H678" s="25" t="s">
        <v>687</v>
      </c>
    </row>
    <row r="679" spans="1:8" x14ac:dyDescent="0.2">
      <c r="A679" s="24" t="s">
        <v>1202</v>
      </c>
      <c r="B679" s="24">
        <v>295</v>
      </c>
      <c r="C679" s="9">
        <f t="shared" si="10"/>
        <v>0.29499999999999998</v>
      </c>
      <c r="D679" s="24"/>
      <c r="E679" s="24">
        <v>3.91</v>
      </c>
      <c r="F679" s="24"/>
      <c r="G679" s="24" t="s">
        <v>1203</v>
      </c>
      <c r="H679" s="25" t="s">
        <v>687</v>
      </c>
    </row>
    <row r="680" spans="1:8" x14ac:dyDescent="0.2">
      <c r="A680" s="24" t="s">
        <v>1202</v>
      </c>
      <c r="B680" s="24">
        <v>290</v>
      </c>
      <c r="C680" s="9">
        <f t="shared" si="10"/>
        <v>0.28999999999999998</v>
      </c>
      <c r="D680" s="24"/>
      <c r="E680" s="24">
        <v>3.78</v>
      </c>
      <c r="F680" s="24"/>
      <c r="G680" s="24" t="s">
        <v>1203</v>
      </c>
      <c r="H680" s="25" t="s">
        <v>687</v>
      </c>
    </row>
    <row r="681" spans="1:8" x14ac:dyDescent="0.2">
      <c r="A681" s="24" t="s">
        <v>1202</v>
      </c>
      <c r="B681" s="24">
        <v>285</v>
      </c>
      <c r="C681" s="9">
        <f t="shared" si="10"/>
        <v>0.28499999999999998</v>
      </c>
      <c r="D681" s="24"/>
      <c r="E681" s="24">
        <v>3.82</v>
      </c>
      <c r="F681" s="24"/>
      <c r="G681" s="24" t="s">
        <v>1203</v>
      </c>
      <c r="H681" s="25" t="s">
        <v>687</v>
      </c>
    </row>
    <row r="682" spans="1:8" x14ac:dyDescent="0.2">
      <c r="A682" s="24" t="s">
        <v>1202</v>
      </c>
      <c r="B682" s="24">
        <v>280</v>
      </c>
      <c r="C682" s="9">
        <f t="shared" ref="C682:C734" si="11">B682/1000</f>
        <v>0.28000000000000003</v>
      </c>
      <c r="D682" s="24"/>
      <c r="E682" s="24">
        <v>4.04</v>
      </c>
      <c r="F682" s="24"/>
      <c r="G682" s="24" t="s">
        <v>1203</v>
      </c>
      <c r="H682" s="25" t="s">
        <v>687</v>
      </c>
    </row>
    <row r="683" spans="1:8" x14ac:dyDescent="0.2">
      <c r="A683" s="24" t="s">
        <v>1202</v>
      </c>
      <c r="B683" s="24">
        <v>275</v>
      </c>
      <c r="C683" s="9">
        <f t="shared" si="11"/>
        <v>0.27500000000000002</v>
      </c>
      <c r="D683" s="24"/>
      <c r="E683" s="24">
        <v>3.33</v>
      </c>
      <c r="F683" s="24"/>
      <c r="G683" s="24" t="s">
        <v>1203</v>
      </c>
      <c r="H683" s="25" t="s">
        <v>687</v>
      </c>
    </row>
    <row r="684" spans="1:8" x14ac:dyDescent="0.2">
      <c r="A684" s="24" t="s">
        <v>1202</v>
      </c>
      <c r="B684" s="24">
        <v>270</v>
      </c>
      <c r="C684" s="9">
        <f t="shared" si="11"/>
        <v>0.27</v>
      </c>
      <c r="D684" s="24"/>
      <c r="E684" s="24">
        <v>2.87</v>
      </c>
      <c r="F684" s="24"/>
      <c r="G684" s="24" t="s">
        <v>1203</v>
      </c>
      <c r="H684" s="25" t="s">
        <v>687</v>
      </c>
    </row>
    <row r="685" spans="1:8" x14ac:dyDescent="0.2">
      <c r="A685" s="24" t="s">
        <v>1202</v>
      </c>
      <c r="B685" s="24">
        <v>265</v>
      </c>
      <c r="C685" s="9">
        <f t="shared" si="11"/>
        <v>0.26500000000000001</v>
      </c>
      <c r="D685" s="24"/>
      <c r="E685" s="24">
        <v>3.61</v>
      </c>
      <c r="F685" s="24"/>
      <c r="G685" s="24" t="s">
        <v>1203</v>
      </c>
      <c r="H685" s="25" t="s">
        <v>687</v>
      </c>
    </row>
    <row r="686" spans="1:8" x14ac:dyDescent="0.2">
      <c r="A686" s="24" t="s">
        <v>1202</v>
      </c>
      <c r="B686" s="24">
        <v>260</v>
      </c>
      <c r="C686" s="9">
        <f t="shared" si="11"/>
        <v>0.26</v>
      </c>
      <c r="D686" s="24"/>
      <c r="E686" s="24">
        <v>4.3</v>
      </c>
      <c r="F686" s="24"/>
      <c r="G686" s="24" t="s">
        <v>1203</v>
      </c>
      <c r="H686" s="25" t="s">
        <v>687</v>
      </c>
    </row>
    <row r="687" spans="1:8" x14ac:dyDescent="0.2">
      <c r="A687" s="24" t="s">
        <v>1202</v>
      </c>
      <c r="B687" s="24">
        <v>255</v>
      </c>
      <c r="C687" s="9">
        <f t="shared" si="11"/>
        <v>0.255</v>
      </c>
      <c r="D687" s="24"/>
      <c r="E687" s="24">
        <v>4.05</v>
      </c>
      <c r="F687" s="24"/>
      <c r="G687" s="24" t="s">
        <v>1203</v>
      </c>
      <c r="H687" s="25" t="s">
        <v>687</v>
      </c>
    </row>
    <row r="688" spans="1:8" x14ac:dyDescent="0.2">
      <c r="A688" s="24" t="s">
        <v>1202</v>
      </c>
      <c r="B688" s="24">
        <v>250</v>
      </c>
      <c r="C688" s="9">
        <f t="shared" si="11"/>
        <v>0.25</v>
      </c>
      <c r="D688" s="24"/>
      <c r="E688" s="24">
        <v>3.72</v>
      </c>
      <c r="F688" s="24"/>
      <c r="G688" s="24" t="s">
        <v>1203</v>
      </c>
      <c r="H688" s="25" t="s">
        <v>687</v>
      </c>
    </row>
    <row r="689" spans="1:8" x14ac:dyDescent="0.2">
      <c r="A689" s="24" t="s">
        <v>1202</v>
      </c>
      <c r="B689" s="24">
        <v>245</v>
      </c>
      <c r="C689" s="9">
        <f t="shared" si="11"/>
        <v>0.245</v>
      </c>
      <c r="D689" s="24"/>
      <c r="E689" s="24">
        <v>2.57</v>
      </c>
      <c r="F689" s="24"/>
      <c r="G689" s="24" t="s">
        <v>1203</v>
      </c>
      <c r="H689" s="25" t="s">
        <v>687</v>
      </c>
    </row>
    <row r="690" spans="1:8" x14ac:dyDescent="0.2">
      <c r="A690" s="24" t="s">
        <v>1202</v>
      </c>
      <c r="B690" s="24">
        <v>240</v>
      </c>
      <c r="C690" s="9">
        <f t="shared" si="11"/>
        <v>0.24</v>
      </c>
      <c r="D690" s="24"/>
      <c r="E690" s="24">
        <v>1.5</v>
      </c>
      <c r="F690" s="24"/>
      <c r="G690" s="24" t="s">
        <v>1203</v>
      </c>
      <c r="H690" s="25" t="s">
        <v>687</v>
      </c>
    </row>
    <row r="691" spans="1:8" x14ac:dyDescent="0.2">
      <c r="A691" s="24" t="s">
        <v>1202</v>
      </c>
      <c r="B691" s="24">
        <v>235</v>
      </c>
      <c r="C691" s="9">
        <f t="shared" si="11"/>
        <v>0.23499999999999999</v>
      </c>
      <c r="D691" s="24"/>
      <c r="E691" s="24">
        <v>1.69</v>
      </c>
      <c r="F691" s="24"/>
      <c r="G691" s="24" t="s">
        <v>1203</v>
      </c>
      <c r="H691" s="25" t="s">
        <v>687</v>
      </c>
    </row>
    <row r="692" spans="1:8" x14ac:dyDescent="0.2">
      <c r="A692" s="24" t="s">
        <v>1202</v>
      </c>
      <c r="B692" s="24">
        <v>230</v>
      </c>
      <c r="C692" s="9">
        <f t="shared" si="11"/>
        <v>0.23</v>
      </c>
      <c r="D692" s="24"/>
      <c r="E692" s="24">
        <v>1.87</v>
      </c>
      <c r="F692" s="24"/>
      <c r="G692" s="24" t="s">
        <v>1203</v>
      </c>
      <c r="H692" s="25" t="s">
        <v>687</v>
      </c>
    </row>
    <row r="693" spans="1:8" x14ac:dyDescent="0.2">
      <c r="A693" s="24" t="s">
        <v>1202</v>
      </c>
      <c r="B693" s="24">
        <v>225</v>
      </c>
      <c r="C693" s="9">
        <f t="shared" si="11"/>
        <v>0.22500000000000001</v>
      </c>
      <c r="D693" s="24"/>
      <c r="E693" s="24">
        <v>3.02</v>
      </c>
      <c r="F693" s="24"/>
      <c r="G693" s="24" t="s">
        <v>1203</v>
      </c>
      <c r="H693" s="25" t="s">
        <v>687</v>
      </c>
    </row>
    <row r="694" spans="1:8" x14ac:dyDescent="0.2">
      <c r="A694" s="24" t="s">
        <v>1202</v>
      </c>
      <c r="B694" s="24">
        <v>220</v>
      </c>
      <c r="C694" s="9">
        <f t="shared" si="11"/>
        <v>0.22</v>
      </c>
      <c r="D694" s="24"/>
      <c r="E694" s="24">
        <v>3.26</v>
      </c>
      <c r="F694" s="24"/>
      <c r="G694" s="24" t="s">
        <v>1203</v>
      </c>
      <c r="H694" s="25" t="s">
        <v>687</v>
      </c>
    </row>
    <row r="695" spans="1:8" x14ac:dyDescent="0.2">
      <c r="A695" s="24" t="s">
        <v>1202</v>
      </c>
      <c r="B695" s="24">
        <v>215</v>
      </c>
      <c r="C695" s="9">
        <f t="shared" si="11"/>
        <v>0.215</v>
      </c>
      <c r="D695" s="24"/>
      <c r="E695" s="24">
        <v>1.76</v>
      </c>
      <c r="F695" s="24"/>
      <c r="G695" s="24" t="s">
        <v>1203</v>
      </c>
      <c r="H695" s="25" t="s">
        <v>687</v>
      </c>
    </row>
    <row r="696" spans="1:8" x14ac:dyDescent="0.2">
      <c r="A696" s="24" t="s">
        <v>1202</v>
      </c>
      <c r="B696" s="24">
        <v>210</v>
      </c>
      <c r="C696" s="9">
        <f t="shared" si="11"/>
        <v>0.21</v>
      </c>
      <c r="D696" s="24"/>
      <c r="E696" s="24">
        <v>1.72</v>
      </c>
      <c r="F696" s="24"/>
      <c r="G696" s="24" t="s">
        <v>1203</v>
      </c>
      <c r="H696" s="25" t="s">
        <v>687</v>
      </c>
    </row>
    <row r="697" spans="1:8" x14ac:dyDescent="0.2">
      <c r="A697" s="24" t="s">
        <v>1202</v>
      </c>
      <c r="B697" s="24">
        <v>205</v>
      </c>
      <c r="C697" s="9">
        <f t="shared" si="11"/>
        <v>0.20499999999999999</v>
      </c>
      <c r="D697" s="24"/>
      <c r="E697" s="24">
        <v>1.71</v>
      </c>
      <c r="F697" s="24"/>
      <c r="G697" s="24" t="s">
        <v>1203</v>
      </c>
      <c r="H697" s="25" t="s">
        <v>687</v>
      </c>
    </row>
    <row r="698" spans="1:8" x14ac:dyDescent="0.2">
      <c r="A698" s="24" t="s">
        <v>1202</v>
      </c>
      <c r="B698" s="24">
        <v>200</v>
      </c>
      <c r="C698" s="9">
        <f t="shared" si="11"/>
        <v>0.2</v>
      </c>
      <c r="D698" s="24"/>
      <c r="E698" s="24">
        <v>1.57</v>
      </c>
      <c r="F698" s="24"/>
      <c r="G698" s="24" t="s">
        <v>1203</v>
      </c>
      <c r="H698" s="25" t="s">
        <v>687</v>
      </c>
    </row>
    <row r="699" spans="1:8" x14ac:dyDescent="0.2">
      <c r="A699" s="24" t="s">
        <v>1202</v>
      </c>
      <c r="B699" s="24">
        <v>195</v>
      </c>
      <c r="C699" s="9">
        <f t="shared" si="11"/>
        <v>0.19500000000000001</v>
      </c>
      <c r="D699" s="24"/>
      <c r="E699" s="24">
        <v>1.68</v>
      </c>
      <c r="F699" s="24"/>
      <c r="G699" s="24" t="s">
        <v>1203</v>
      </c>
      <c r="H699" s="25" t="s">
        <v>687</v>
      </c>
    </row>
    <row r="700" spans="1:8" x14ac:dyDescent="0.2">
      <c r="A700" s="24" t="s">
        <v>1202</v>
      </c>
      <c r="B700" s="24">
        <v>190</v>
      </c>
      <c r="C700" s="9">
        <f t="shared" si="11"/>
        <v>0.19</v>
      </c>
      <c r="D700" s="24"/>
      <c r="E700" s="24">
        <v>1.84</v>
      </c>
      <c r="F700" s="24"/>
      <c r="G700" s="24" t="s">
        <v>1203</v>
      </c>
      <c r="H700" s="25" t="s">
        <v>687</v>
      </c>
    </row>
    <row r="701" spans="1:8" x14ac:dyDescent="0.2">
      <c r="A701" s="24" t="s">
        <v>1202</v>
      </c>
      <c r="B701" s="24">
        <v>185</v>
      </c>
      <c r="C701" s="9">
        <f t="shared" si="11"/>
        <v>0.185</v>
      </c>
      <c r="D701" s="24"/>
      <c r="E701" s="24">
        <v>1.79</v>
      </c>
      <c r="F701" s="24"/>
      <c r="G701" s="24" t="s">
        <v>1203</v>
      </c>
      <c r="H701" s="25" t="s">
        <v>687</v>
      </c>
    </row>
    <row r="702" spans="1:8" x14ac:dyDescent="0.2">
      <c r="A702" s="24" t="s">
        <v>1202</v>
      </c>
      <c r="B702" s="24">
        <v>180</v>
      </c>
      <c r="C702" s="9">
        <f t="shared" si="11"/>
        <v>0.18</v>
      </c>
      <c r="D702" s="24"/>
      <c r="E702" s="24">
        <v>2.09</v>
      </c>
      <c r="F702" s="24"/>
      <c r="G702" s="24" t="s">
        <v>1203</v>
      </c>
      <c r="H702" s="25" t="s">
        <v>687</v>
      </c>
    </row>
    <row r="703" spans="1:8" x14ac:dyDescent="0.2">
      <c r="A703" s="24" t="s">
        <v>1202</v>
      </c>
      <c r="B703" s="24">
        <v>175</v>
      </c>
      <c r="C703" s="9">
        <f t="shared" si="11"/>
        <v>0.17499999999999999</v>
      </c>
      <c r="D703" s="24"/>
      <c r="E703" s="24">
        <v>1.49</v>
      </c>
      <c r="F703" s="24"/>
      <c r="G703" s="24" t="s">
        <v>1203</v>
      </c>
      <c r="H703" s="25" t="s">
        <v>687</v>
      </c>
    </row>
    <row r="704" spans="1:8" x14ac:dyDescent="0.2">
      <c r="A704" s="24" t="s">
        <v>1202</v>
      </c>
      <c r="B704" s="24">
        <v>170</v>
      </c>
      <c r="C704" s="9">
        <f t="shared" si="11"/>
        <v>0.17</v>
      </c>
      <c r="D704" s="24"/>
      <c r="E704" s="24">
        <v>0.84</v>
      </c>
      <c r="F704" s="24"/>
      <c r="G704" s="24" t="s">
        <v>1203</v>
      </c>
      <c r="H704" s="25" t="s">
        <v>687</v>
      </c>
    </row>
    <row r="705" spans="1:8" x14ac:dyDescent="0.2">
      <c r="A705" s="24" t="s">
        <v>1202</v>
      </c>
      <c r="B705" s="24">
        <v>165</v>
      </c>
      <c r="C705" s="9">
        <f t="shared" si="11"/>
        <v>0.16500000000000001</v>
      </c>
      <c r="D705" s="24"/>
      <c r="E705" s="24">
        <v>2.33</v>
      </c>
      <c r="F705" s="24"/>
      <c r="G705" s="24" t="s">
        <v>1203</v>
      </c>
      <c r="H705" s="25" t="s">
        <v>687</v>
      </c>
    </row>
    <row r="706" spans="1:8" x14ac:dyDescent="0.2">
      <c r="A706" s="24" t="s">
        <v>1202</v>
      </c>
      <c r="B706" s="24">
        <v>160</v>
      </c>
      <c r="C706" s="9">
        <f t="shared" si="11"/>
        <v>0.16</v>
      </c>
      <c r="D706" s="24"/>
      <c r="E706" s="24">
        <v>2.09</v>
      </c>
      <c r="F706" s="24"/>
      <c r="G706" s="24" t="s">
        <v>1203</v>
      </c>
      <c r="H706" s="25" t="s">
        <v>687</v>
      </c>
    </row>
    <row r="707" spans="1:8" x14ac:dyDescent="0.2">
      <c r="A707" s="24" t="s">
        <v>1202</v>
      </c>
      <c r="B707" s="24">
        <v>155</v>
      </c>
      <c r="C707" s="9">
        <f t="shared" si="11"/>
        <v>0.155</v>
      </c>
      <c r="D707" s="24"/>
      <c r="E707" s="24">
        <v>1.68</v>
      </c>
      <c r="F707" s="24"/>
      <c r="G707" s="24" t="s">
        <v>1203</v>
      </c>
      <c r="H707" s="25" t="s">
        <v>687</v>
      </c>
    </row>
    <row r="708" spans="1:8" x14ac:dyDescent="0.2">
      <c r="A708" s="24" t="s">
        <v>1202</v>
      </c>
      <c r="B708" s="24">
        <v>150</v>
      </c>
      <c r="C708" s="9">
        <f t="shared" si="11"/>
        <v>0.15</v>
      </c>
      <c r="D708" s="24"/>
      <c r="E708" s="24">
        <v>1.63</v>
      </c>
      <c r="F708" s="24"/>
      <c r="G708" s="24" t="s">
        <v>1203</v>
      </c>
      <c r="H708" s="25" t="s">
        <v>687</v>
      </c>
    </row>
    <row r="709" spans="1:8" x14ac:dyDescent="0.2">
      <c r="A709" s="24" t="s">
        <v>1202</v>
      </c>
      <c r="B709" s="24">
        <v>145</v>
      </c>
      <c r="C709" s="9">
        <f t="shared" si="11"/>
        <v>0.14499999999999999</v>
      </c>
      <c r="D709" s="24"/>
      <c r="E709" s="24">
        <v>0.86</v>
      </c>
      <c r="F709" s="24"/>
      <c r="G709" s="24" t="s">
        <v>1203</v>
      </c>
      <c r="H709" s="25" t="s">
        <v>687</v>
      </c>
    </row>
    <row r="710" spans="1:8" x14ac:dyDescent="0.2">
      <c r="A710" s="24" t="s">
        <v>1202</v>
      </c>
      <c r="B710" s="24">
        <v>140</v>
      </c>
      <c r="C710" s="9">
        <f t="shared" si="11"/>
        <v>0.14000000000000001</v>
      </c>
      <c r="D710" s="24"/>
      <c r="E710" s="24">
        <v>0.76</v>
      </c>
      <c r="F710" s="24"/>
      <c r="G710" s="24" t="s">
        <v>1203</v>
      </c>
      <c r="H710" s="25" t="s">
        <v>687</v>
      </c>
    </row>
    <row r="711" spans="1:8" ht="16" x14ac:dyDescent="0.2">
      <c r="A711" s="24" t="s">
        <v>1207</v>
      </c>
      <c r="B711" s="28">
        <v>143.19999999999999</v>
      </c>
      <c r="C711" s="9">
        <f t="shared" si="11"/>
        <v>0.14319999999999999</v>
      </c>
      <c r="D711"/>
      <c r="E711" s="29">
        <v>0.8</v>
      </c>
      <c r="F711"/>
      <c r="G711" s="24" t="s">
        <v>1203</v>
      </c>
      <c r="H711" s="25" t="s">
        <v>687</v>
      </c>
    </row>
    <row r="712" spans="1:8" ht="16" x14ac:dyDescent="0.2">
      <c r="A712" s="24" t="s">
        <v>1207</v>
      </c>
      <c r="B712" s="28">
        <v>137.9</v>
      </c>
      <c r="C712" s="9">
        <f t="shared" si="11"/>
        <v>0.13789999999999999</v>
      </c>
      <c r="D712"/>
      <c r="E712" s="29">
        <v>1.1000000000000001</v>
      </c>
      <c r="F712"/>
      <c r="G712" s="24" t="s">
        <v>1203</v>
      </c>
      <c r="H712" s="25" t="s">
        <v>687</v>
      </c>
    </row>
    <row r="713" spans="1:8" ht="16" x14ac:dyDescent="0.2">
      <c r="A713" s="24" t="s">
        <v>1207</v>
      </c>
      <c r="B713" s="28">
        <v>133.4</v>
      </c>
      <c r="C713" s="9">
        <f t="shared" si="11"/>
        <v>0.13340000000000002</v>
      </c>
      <c r="D713"/>
      <c r="E713" s="29">
        <v>1.5</v>
      </c>
      <c r="F713"/>
      <c r="G713" s="24" t="s">
        <v>1203</v>
      </c>
      <c r="H713" s="25" t="s">
        <v>687</v>
      </c>
    </row>
    <row r="714" spans="1:8" ht="16" x14ac:dyDescent="0.2">
      <c r="A714" s="24" t="s">
        <v>1207</v>
      </c>
      <c r="B714" s="28">
        <v>128.19999999999999</v>
      </c>
      <c r="C714" s="9">
        <f t="shared" si="11"/>
        <v>0.12819999999999998</v>
      </c>
      <c r="D714"/>
      <c r="E714" s="29">
        <v>2</v>
      </c>
      <c r="F714"/>
      <c r="G714" s="24" t="s">
        <v>1203</v>
      </c>
      <c r="H714" s="25" t="s">
        <v>687</v>
      </c>
    </row>
    <row r="715" spans="1:8" ht="16" x14ac:dyDescent="0.2">
      <c r="A715" s="24" t="s">
        <v>1207</v>
      </c>
      <c r="B715" s="28">
        <v>118.3</v>
      </c>
      <c r="C715" s="9">
        <f t="shared" si="11"/>
        <v>0.1183</v>
      </c>
      <c r="D715"/>
      <c r="E715" s="29">
        <v>3.1</v>
      </c>
      <c r="F715"/>
      <c r="G715" s="24" t="s">
        <v>1203</v>
      </c>
      <c r="H715" s="25" t="s">
        <v>687</v>
      </c>
    </row>
    <row r="716" spans="1:8" ht="16" x14ac:dyDescent="0.2">
      <c r="A716" s="24" t="s">
        <v>1207</v>
      </c>
      <c r="B716" s="28">
        <v>104.5</v>
      </c>
      <c r="C716" s="9">
        <f t="shared" si="11"/>
        <v>0.1045</v>
      </c>
      <c r="D716"/>
      <c r="E716" s="29">
        <v>2.2999999999999998</v>
      </c>
      <c r="F716"/>
      <c r="G716" s="24" t="s">
        <v>1203</v>
      </c>
      <c r="H716" s="25" t="s">
        <v>687</v>
      </c>
    </row>
    <row r="717" spans="1:8" ht="16" x14ac:dyDescent="0.2">
      <c r="A717" s="24" t="s">
        <v>1207</v>
      </c>
      <c r="B717" s="28">
        <v>93.7</v>
      </c>
      <c r="C717" s="9">
        <f t="shared" si="11"/>
        <v>9.3700000000000006E-2</v>
      </c>
      <c r="D717"/>
      <c r="E717" s="29">
        <v>1.5</v>
      </c>
      <c r="F717"/>
      <c r="G717" s="24" t="s">
        <v>1203</v>
      </c>
      <c r="H717" s="25" t="s">
        <v>687</v>
      </c>
    </row>
    <row r="718" spans="1:8" ht="16" x14ac:dyDescent="0.2">
      <c r="A718" s="24" t="s">
        <v>1207</v>
      </c>
      <c r="B718" s="28">
        <v>89.5</v>
      </c>
      <c r="C718" s="9">
        <f t="shared" si="11"/>
        <v>8.9499999999999996E-2</v>
      </c>
      <c r="D718"/>
      <c r="E718" s="29">
        <v>1.9</v>
      </c>
      <c r="F718"/>
      <c r="G718" s="24" t="s">
        <v>1203</v>
      </c>
      <c r="H718" s="25" t="s">
        <v>687</v>
      </c>
    </row>
    <row r="719" spans="1:8" ht="16" x14ac:dyDescent="0.2">
      <c r="A719" s="24" t="s">
        <v>1207</v>
      </c>
      <c r="B719" s="28">
        <v>87.6</v>
      </c>
      <c r="C719" s="9">
        <f t="shared" si="11"/>
        <v>8.7599999999999997E-2</v>
      </c>
      <c r="D719"/>
      <c r="E719" s="29">
        <v>1.1000000000000001</v>
      </c>
      <c r="F719"/>
      <c r="G719" s="24" t="s">
        <v>1203</v>
      </c>
      <c r="H719" s="25" t="s">
        <v>687</v>
      </c>
    </row>
    <row r="720" spans="1:8" ht="16" x14ac:dyDescent="0.2">
      <c r="A720" s="24" t="s">
        <v>1207</v>
      </c>
      <c r="B720" s="28">
        <v>84.8</v>
      </c>
      <c r="C720" s="9">
        <f t="shared" si="11"/>
        <v>8.48E-2</v>
      </c>
      <c r="D720"/>
      <c r="E720" s="29">
        <v>1.7</v>
      </c>
      <c r="F720"/>
      <c r="G720" s="24" t="s">
        <v>1203</v>
      </c>
      <c r="H720" s="25" t="s">
        <v>687</v>
      </c>
    </row>
    <row r="721" spans="1:10" ht="16" x14ac:dyDescent="0.2">
      <c r="A721" s="24" t="s">
        <v>1207</v>
      </c>
      <c r="B721" s="28">
        <v>78.5</v>
      </c>
      <c r="C721" s="9">
        <f t="shared" si="11"/>
        <v>7.85E-2</v>
      </c>
      <c r="D721"/>
      <c r="E721" s="29">
        <v>1.5</v>
      </c>
      <c r="F721"/>
      <c r="G721" s="24" t="s">
        <v>1203</v>
      </c>
      <c r="H721" s="25" t="s">
        <v>687</v>
      </c>
    </row>
    <row r="722" spans="1:10" ht="16" x14ac:dyDescent="0.2">
      <c r="A722" s="24" t="s">
        <v>1207</v>
      </c>
      <c r="B722" s="28">
        <v>69.5</v>
      </c>
      <c r="C722" s="9">
        <f t="shared" si="11"/>
        <v>6.9500000000000006E-2</v>
      </c>
      <c r="D722"/>
      <c r="E722" s="29">
        <v>1.9</v>
      </c>
      <c r="F722"/>
      <c r="G722" s="24" t="s">
        <v>1203</v>
      </c>
      <c r="H722" s="25" t="s">
        <v>687</v>
      </c>
    </row>
    <row r="723" spans="1:10" ht="16" x14ac:dyDescent="0.2">
      <c r="A723" s="24" t="s">
        <v>1207</v>
      </c>
      <c r="B723" s="28">
        <v>63</v>
      </c>
      <c r="C723" s="9">
        <f t="shared" si="11"/>
        <v>6.3E-2</v>
      </c>
      <c r="D723"/>
      <c r="E723" s="29">
        <v>2.2000000000000002</v>
      </c>
      <c r="F723"/>
      <c r="G723" s="24" t="s">
        <v>1203</v>
      </c>
      <c r="H723" s="25" t="s">
        <v>687</v>
      </c>
    </row>
    <row r="724" spans="1:10" ht="16" x14ac:dyDescent="0.2">
      <c r="A724" s="24" t="s">
        <v>1207</v>
      </c>
      <c r="B724" s="28">
        <v>57.9</v>
      </c>
      <c r="C724" s="9">
        <f t="shared" si="11"/>
        <v>5.79E-2</v>
      </c>
      <c r="D724"/>
      <c r="E724" s="29">
        <v>3.1</v>
      </c>
      <c r="F724"/>
      <c r="G724" s="24" t="s">
        <v>1203</v>
      </c>
      <c r="H724" s="25" t="s">
        <v>687</v>
      </c>
    </row>
    <row r="725" spans="1:10" ht="16" x14ac:dyDescent="0.2">
      <c r="A725" s="24" t="s">
        <v>1207</v>
      </c>
      <c r="B725" s="28">
        <v>51.9</v>
      </c>
      <c r="C725" s="9">
        <f t="shared" si="11"/>
        <v>5.1900000000000002E-2</v>
      </c>
      <c r="D725"/>
      <c r="E725" s="29">
        <v>2.0499999999999998</v>
      </c>
      <c r="F725"/>
      <c r="G725" s="24" t="s">
        <v>1203</v>
      </c>
      <c r="H725" s="25" t="s">
        <v>687</v>
      </c>
    </row>
    <row r="726" spans="1:10" ht="16" x14ac:dyDescent="0.2">
      <c r="A726" s="24" t="s">
        <v>1207</v>
      </c>
      <c r="B726" s="28">
        <v>43</v>
      </c>
      <c r="C726" s="9">
        <f t="shared" si="11"/>
        <v>4.2999999999999997E-2</v>
      </c>
      <c r="D726"/>
      <c r="E726" s="29">
        <v>2.2000000000000002</v>
      </c>
      <c r="F726"/>
      <c r="G726" s="24" t="s">
        <v>1203</v>
      </c>
      <c r="H726" s="25" t="s">
        <v>687</v>
      </c>
    </row>
    <row r="727" spans="1:10" ht="16" x14ac:dyDescent="0.2">
      <c r="A727" s="24" t="s">
        <v>1207</v>
      </c>
      <c r="B727" s="28">
        <v>35.299999999999997</v>
      </c>
      <c r="C727" s="9">
        <f t="shared" si="11"/>
        <v>3.5299999999999998E-2</v>
      </c>
      <c r="D727"/>
      <c r="E727" s="29">
        <v>2.15</v>
      </c>
      <c r="F727"/>
      <c r="G727" s="24" t="s">
        <v>1203</v>
      </c>
      <c r="H727" s="25" t="s">
        <v>687</v>
      </c>
    </row>
    <row r="728" spans="1:10" ht="16" x14ac:dyDescent="0.2">
      <c r="A728" s="24" t="s">
        <v>1207</v>
      </c>
      <c r="B728" s="28">
        <v>31.1</v>
      </c>
      <c r="C728" s="9">
        <f t="shared" si="11"/>
        <v>3.1100000000000003E-2</v>
      </c>
      <c r="D728"/>
      <c r="E728" s="29">
        <v>2.2999999999999998</v>
      </c>
      <c r="F728"/>
      <c r="G728" s="24" t="s">
        <v>1203</v>
      </c>
      <c r="H728" s="25" t="s">
        <v>687</v>
      </c>
    </row>
    <row r="729" spans="1:10" ht="16" x14ac:dyDescent="0.2">
      <c r="A729" s="24" t="s">
        <v>1207</v>
      </c>
      <c r="B729" s="28">
        <v>26.2</v>
      </c>
      <c r="C729" s="9">
        <f t="shared" si="11"/>
        <v>2.6199999999999998E-2</v>
      </c>
      <c r="D729"/>
      <c r="E729" s="29">
        <v>2.1</v>
      </c>
      <c r="F729"/>
      <c r="G729" s="24" t="s">
        <v>1203</v>
      </c>
      <c r="H729" s="25" t="s">
        <v>687</v>
      </c>
    </row>
    <row r="730" spans="1:10" ht="16" x14ac:dyDescent="0.2">
      <c r="A730" s="24" t="s">
        <v>1207</v>
      </c>
      <c r="B730" s="28">
        <v>20.100000000000001</v>
      </c>
      <c r="C730" s="9">
        <f t="shared" si="11"/>
        <v>2.01E-2</v>
      </c>
      <c r="D730"/>
      <c r="E730" s="29">
        <v>2.4500000000000002</v>
      </c>
      <c r="F730"/>
      <c r="G730" s="24" t="s">
        <v>1203</v>
      </c>
      <c r="H730" s="25" t="s">
        <v>687</v>
      </c>
    </row>
    <row r="731" spans="1:10" ht="16" x14ac:dyDescent="0.2">
      <c r="A731" s="24" t="s">
        <v>1207</v>
      </c>
      <c r="B731" s="28">
        <v>13.8</v>
      </c>
      <c r="C731" s="9">
        <f t="shared" si="11"/>
        <v>1.3800000000000002E-2</v>
      </c>
      <c r="D731"/>
      <c r="E731" s="29">
        <v>1.95</v>
      </c>
      <c r="F731"/>
      <c r="G731" s="24" t="s">
        <v>1203</v>
      </c>
      <c r="H731" s="25" t="s">
        <v>687</v>
      </c>
    </row>
    <row r="732" spans="1:10" ht="16" x14ac:dyDescent="0.2">
      <c r="A732" s="24" t="s">
        <v>1207</v>
      </c>
      <c r="B732" s="28">
        <v>8.3000000000000007</v>
      </c>
      <c r="C732" s="9">
        <f t="shared" si="11"/>
        <v>8.3000000000000001E-3</v>
      </c>
      <c r="D732"/>
      <c r="E732" s="29">
        <v>1.5</v>
      </c>
      <c r="F732"/>
      <c r="G732" s="24" t="s">
        <v>1203</v>
      </c>
      <c r="H732" s="25" t="s">
        <v>687</v>
      </c>
    </row>
    <row r="733" spans="1:10" ht="16" x14ac:dyDescent="0.2">
      <c r="A733" s="24" t="s">
        <v>1207</v>
      </c>
      <c r="B733" s="28">
        <v>3.5</v>
      </c>
      <c r="C733" s="9">
        <f t="shared" si="11"/>
        <v>3.5000000000000001E-3</v>
      </c>
      <c r="D733"/>
      <c r="E733" s="29">
        <v>0.85</v>
      </c>
      <c r="F733"/>
      <c r="G733" s="24" t="s">
        <v>1203</v>
      </c>
      <c r="H733" s="25" t="s">
        <v>687</v>
      </c>
    </row>
    <row r="734" spans="1:10" ht="16" x14ac:dyDescent="0.2">
      <c r="A734" s="24" t="s">
        <v>1207</v>
      </c>
      <c r="B734" s="28">
        <v>0.9</v>
      </c>
      <c r="C734" s="9">
        <f t="shared" si="11"/>
        <v>8.9999999999999998E-4</v>
      </c>
      <c r="D734"/>
      <c r="E734" s="29">
        <v>0.15</v>
      </c>
      <c r="F734"/>
      <c r="G734" s="24" t="s">
        <v>1203</v>
      </c>
      <c r="H734" s="25" t="s">
        <v>687</v>
      </c>
    </row>
    <row r="735" spans="1:10" ht="16" x14ac:dyDescent="0.2">
      <c r="A735"/>
      <c r="B735"/>
      <c r="C735"/>
      <c r="D735"/>
      <c r="E735"/>
      <c r="F735"/>
      <c r="G735"/>
      <c r="H735"/>
      <c r="I735" s="27"/>
      <c r="J73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AB4FC-6B94-6244-A57D-260025E449FE}">
  <dimension ref="A1:O415"/>
  <sheetViews>
    <sheetView zoomScale="125" workbookViewId="0">
      <pane ySplit="2" topLeftCell="A10" activePane="bottomLeft" state="frozen"/>
      <selection pane="bottomLeft"/>
    </sheetView>
  </sheetViews>
  <sheetFormatPr baseColWidth="10" defaultColWidth="10.83203125" defaultRowHeight="16" x14ac:dyDescent="0.2"/>
  <cols>
    <col min="1" max="16384" width="10.83203125" style="17"/>
  </cols>
  <sheetData>
    <row r="1" spans="1:15" x14ac:dyDescent="0.2">
      <c r="A1" s="16" t="s">
        <v>3036</v>
      </c>
      <c r="B1" s="16"/>
      <c r="C1" s="16"/>
      <c r="D1" s="16"/>
      <c r="E1" s="16"/>
    </row>
    <row r="2" spans="1:15" s="3" customFormat="1" x14ac:dyDescent="0.2">
      <c r="A2" s="3" t="s">
        <v>394</v>
      </c>
      <c r="B2" s="3" t="s">
        <v>671</v>
      </c>
      <c r="C2" s="3" t="s">
        <v>1274</v>
      </c>
      <c r="D2" s="3" t="s">
        <v>672</v>
      </c>
      <c r="E2" s="3" t="s">
        <v>124</v>
      </c>
      <c r="F2" s="3" t="s">
        <v>794</v>
      </c>
      <c r="G2" s="3" t="s">
        <v>674</v>
      </c>
      <c r="H2" s="3" t="s">
        <v>675</v>
      </c>
      <c r="I2" s="3" t="s">
        <v>676</v>
      </c>
      <c r="J2" s="3" t="s">
        <v>677</v>
      </c>
      <c r="K2" s="3" t="s">
        <v>678</v>
      </c>
      <c r="L2" s="3" t="s">
        <v>679</v>
      </c>
    </row>
    <row r="3" spans="1:15" x14ac:dyDescent="0.2">
      <c r="A3" s="17" t="s">
        <v>893</v>
      </c>
      <c r="B3" s="17">
        <v>2175</v>
      </c>
      <c r="C3" s="17">
        <f>B3/1000</f>
        <v>2.1749999999999998</v>
      </c>
      <c r="D3" s="17" t="s">
        <v>696</v>
      </c>
      <c r="E3" s="17">
        <v>0.28000000000000003</v>
      </c>
      <c r="F3" s="17">
        <v>-24.8</v>
      </c>
      <c r="G3" s="17">
        <v>2</v>
      </c>
      <c r="J3" s="17" t="s">
        <v>883</v>
      </c>
      <c r="K3" s="14" t="s">
        <v>683</v>
      </c>
      <c r="M3" s="16" t="s">
        <v>1208</v>
      </c>
      <c r="N3" s="16"/>
      <c r="O3" s="16"/>
    </row>
    <row r="4" spans="1:15" x14ac:dyDescent="0.2">
      <c r="A4" s="17" t="s">
        <v>894</v>
      </c>
      <c r="B4" s="17">
        <v>2175</v>
      </c>
      <c r="C4" s="17">
        <f t="shared" ref="C4:C67" si="0">B4/1000</f>
        <v>2.1749999999999998</v>
      </c>
      <c r="D4" s="17" t="s">
        <v>128</v>
      </c>
      <c r="E4" s="17">
        <v>0.56999999999999995</v>
      </c>
      <c r="F4" s="17">
        <v>-30.8</v>
      </c>
      <c r="G4" s="17">
        <v>3</v>
      </c>
      <c r="J4" s="17" t="s">
        <v>770</v>
      </c>
      <c r="K4" s="14" t="s">
        <v>687</v>
      </c>
      <c r="M4" s="16" t="s">
        <v>1209</v>
      </c>
      <c r="N4" s="16"/>
      <c r="O4" s="16"/>
    </row>
    <row r="5" spans="1:15" x14ac:dyDescent="0.2">
      <c r="A5" s="17" t="s">
        <v>895</v>
      </c>
      <c r="B5" s="17">
        <v>2150</v>
      </c>
      <c r="C5" s="17">
        <f t="shared" si="0"/>
        <v>2.15</v>
      </c>
      <c r="D5" s="17" t="s">
        <v>128</v>
      </c>
      <c r="F5" s="17">
        <v>-23.5</v>
      </c>
      <c r="G5" s="17">
        <v>1</v>
      </c>
      <c r="J5" s="17" t="s">
        <v>773</v>
      </c>
      <c r="K5" s="14" t="s">
        <v>793</v>
      </c>
    </row>
    <row r="6" spans="1:15" x14ac:dyDescent="0.2">
      <c r="A6" s="17" t="s">
        <v>896</v>
      </c>
      <c r="B6" s="17">
        <v>2150</v>
      </c>
      <c r="C6" s="17">
        <f t="shared" si="0"/>
        <v>2.15</v>
      </c>
      <c r="D6" s="17" t="s">
        <v>128</v>
      </c>
      <c r="F6" s="17">
        <v>-26.45</v>
      </c>
      <c r="G6" s="17">
        <v>2</v>
      </c>
      <c r="J6" s="17" t="s">
        <v>897</v>
      </c>
      <c r="K6" s="14" t="s">
        <v>683</v>
      </c>
      <c r="M6" s="30"/>
      <c r="N6" s="30"/>
    </row>
    <row r="7" spans="1:15" x14ac:dyDescent="0.2">
      <c r="A7" s="17" t="s">
        <v>896</v>
      </c>
      <c r="B7" s="17">
        <v>2150</v>
      </c>
      <c r="C7" s="17">
        <f t="shared" si="0"/>
        <v>2.15</v>
      </c>
      <c r="D7" s="17" t="s">
        <v>670</v>
      </c>
      <c r="F7" s="17">
        <v>-24.5</v>
      </c>
      <c r="G7" s="17">
        <v>2</v>
      </c>
      <c r="J7" s="17" t="s">
        <v>897</v>
      </c>
      <c r="K7" s="14" t="s">
        <v>683</v>
      </c>
      <c r="M7" s="30"/>
      <c r="N7" s="30"/>
    </row>
    <row r="8" spans="1:15" x14ac:dyDescent="0.2">
      <c r="A8" s="17" t="s">
        <v>898</v>
      </c>
      <c r="B8" s="17">
        <v>2150</v>
      </c>
      <c r="C8" s="17">
        <f t="shared" si="0"/>
        <v>2.15</v>
      </c>
      <c r="D8" s="17" t="s">
        <v>128</v>
      </c>
      <c r="F8" s="17">
        <v>-42.2</v>
      </c>
      <c r="G8" s="17">
        <v>1</v>
      </c>
      <c r="J8" s="17" t="s">
        <v>897</v>
      </c>
      <c r="K8" s="14" t="s">
        <v>683</v>
      </c>
    </row>
    <row r="9" spans="1:15" x14ac:dyDescent="0.2">
      <c r="A9" s="17" t="s">
        <v>898</v>
      </c>
      <c r="B9" s="17">
        <v>2150</v>
      </c>
      <c r="C9" s="17">
        <f t="shared" si="0"/>
        <v>2.15</v>
      </c>
      <c r="D9" s="17" t="s">
        <v>670</v>
      </c>
      <c r="F9" s="17">
        <v>-38.03</v>
      </c>
      <c r="G9" s="17">
        <v>3</v>
      </c>
      <c r="J9" s="17" t="s">
        <v>897</v>
      </c>
      <c r="K9" s="14" t="s">
        <v>683</v>
      </c>
    </row>
    <row r="10" spans="1:15" x14ac:dyDescent="0.2">
      <c r="A10" s="17" t="s">
        <v>899</v>
      </c>
      <c r="B10" s="17">
        <v>2150</v>
      </c>
      <c r="C10" s="17">
        <f t="shared" si="0"/>
        <v>2.15</v>
      </c>
      <c r="D10" s="17" t="s">
        <v>128</v>
      </c>
      <c r="F10" s="17">
        <v>-44.8</v>
      </c>
      <c r="G10" s="17">
        <v>3</v>
      </c>
      <c r="J10" s="17" t="s">
        <v>897</v>
      </c>
      <c r="K10" s="14" t="s">
        <v>683</v>
      </c>
    </row>
    <row r="11" spans="1:15" x14ac:dyDescent="0.2">
      <c r="A11" s="17" t="s">
        <v>900</v>
      </c>
      <c r="B11" s="17">
        <v>2150</v>
      </c>
      <c r="C11" s="17">
        <f t="shared" si="0"/>
        <v>2.15</v>
      </c>
      <c r="D11" s="17" t="s">
        <v>128</v>
      </c>
      <c r="F11" s="17">
        <v>-45.3</v>
      </c>
      <c r="G11" s="17">
        <v>1</v>
      </c>
      <c r="J11" s="17" t="s">
        <v>897</v>
      </c>
      <c r="K11" s="14" t="s">
        <v>683</v>
      </c>
    </row>
    <row r="12" spans="1:15" x14ac:dyDescent="0.2">
      <c r="A12" s="17" t="s">
        <v>901</v>
      </c>
      <c r="B12" s="17">
        <v>2150</v>
      </c>
      <c r="C12" s="17">
        <f t="shared" si="0"/>
        <v>2.15</v>
      </c>
      <c r="D12" s="17" t="s">
        <v>128</v>
      </c>
      <c r="F12" s="17">
        <v>-33.1</v>
      </c>
      <c r="G12" s="17">
        <v>1</v>
      </c>
      <c r="J12" s="17" t="s">
        <v>897</v>
      </c>
      <c r="K12" s="14" t="s">
        <v>683</v>
      </c>
    </row>
    <row r="13" spans="1:15" x14ac:dyDescent="0.2">
      <c r="A13" s="17" t="s">
        <v>902</v>
      </c>
      <c r="B13" s="17">
        <v>2150</v>
      </c>
      <c r="C13" s="17">
        <f t="shared" si="0"/>
        <v>2.15</v>
      </c>
      <c r="D13" s="17" t="s">
        <v>128</v>
      </c>
      <c r="F13" s="17">
        <v>-27.1</v>
      </c>
      <c r="G13" s="17">
        <v>1</v>
      </c>
      <c r="J13" s="17" t="s">
        <v>897</v>
      </c>
      <c r="K13" s="14" t="s">
        <v>683</v>
      </c>
    </row>
    <row r="14" spans="1:15" x14ac:dyDescent="0.2">
      <c r="A14" s="17" t="s">
        <v>903</v>
      </c>
      <c r="B14" s="17">
        <v>2150</v>
      </c>
      <c r="C14" s="17">
        <f t="shared" si="0"/>
        <v>2.15</v>
      </c>
      <c r="D14" s="17" t="s">
        <v>128</v>
      </c>
      <c r="E14" s="17">
        <v>9.0243749999999991</v>
      </c>
      <c r="F14" s="17">
        <v>-26.574999999999996</v>
      </c>
      <c r="G14" s="17">
        <v>8</v>
      </c>
      <c r="J14" s="17" t="s">
        <v>780</v>
      </c>
      <c r="K14" s="14" t="s">
        <v>687</v>
      </c>
    </row>
    <row r="15" spans="1:15" x14ac:dyDescent="0.2">
      <c r="A15" s="17" t="s">
        <v>904</v>
      </c>
      <c r="B15" s="17">
        <v>2150</v>
      </c>
      <c r="C15" s="17">
        <f t="shared" si="0"/>
        <v>2.15</v>
      </c>
      <c r="D15" s="17" t="s">
        <v>670</v>
      </c>
      <c r="E15" s="17">
        <v>7.8E-2</v>
      </c>
      <c r="F15" s="17">
        <v>-21.7</v>
      </c>
      <c r="G15" s="17">
        <v>5</v>
      </c>
      <c r="J15" s="17" t="s">
        <v>905</v>
      </c>
      <c r="K15" s="14" t="s">
        <v>687</v>
      </c>
    </row>
    <row r="16" spans="1:15" x14ac:dyDescent="0.2">
      <c r="A16" s="17" t="s">
        <v>904</v>
      </c>
      <c r="B16" s="17">
        <v>2150</v>
      </c>
      <c r="C16" s="17">
        <f t="shared" si="0"/>
        <v>2.15</v>
      </c>
      <c r="D16" s="17" t="s">
        <v>906</v>
      </c>
      <c r="E16" s="17">
        <v>0.14909090909090914</v>
      </c>
      <c r="F16" s="17">
        <v>-18.463636363636365</v>
      </c>
      <c r="G16" s="17">
        <v>11</v>
      </c>
      <c r="J16" s="17" t="s">
        <v>905</v>
      </c>
      <c r="K16" s="14" t="s">
        <v>687</v>
      </c>
    </row>
    <row r="17" spans="1:11" x14ac:dyDescent="0.2">
      <c r="A17" s="17" t="s">
        <v>904</v>
      </c>
      <c r="B17" s="17">
        <v>2150</v>
      </c>
      <c r="C17" s="17">
        <f t="shared" si="0"/>
        <v>2.15</v>
      </c>
      <c r="D17" s="17" t="s">
        <v>907</v>
      </c>
      <c r="E17" s="17">
        <v>0.33374999999999999</v>
      </c>
      <c r="F17" s="17">
        <v>-20.95</v>
      </c>
      <c r="G17" s="17">
        <v>8</v>
      </c>
      <c r="J17" s="17" t="s">
        <v>905</v>
      </c>
      <c r="K17" s="14" t="s">
        <v>687</v>
      </c>
    </row>
    <row r="18" spans="1:11" x14ac:dyDescent="0.2">
      <c r="A18" s="17" t="s">
        <v>908</v>
      </c>
      <c r="B18" s="17">
        <v>2150</v>
      </c>
      <c r="C18" s="17">
        <f t="shared" si="0"/>
        <v>2.15</v>
      </c>
      <c r="D18" s="17" t="s">
        <v>128</v>
      </c>
      <c r="E18" s="17">
        <v>8.5704000000000011</v>
      </c>
      <c r="F18" s="17">
        <v>-26.986000000000004</v>
      </c>
      <c r="G18" s="17">
        <v>50</v>
      </c>
      <c r="J18" s="17" t="s">
        <v>905</v>
      </c>
      <c r="K18" s="14" t="s">
        <v>687</v>
      </c>
    </row>
    <row r="19" spans="1:11" x14ac:dyDescent="0.2">
      <c r="A19" s="17" t="s">
        <v>909</v>
      </c>
      <c r="B19" s="17">
        <v>2100</v>
      </c>
      <c r="C19" s="17">
        <f t="shared" si="0"/>
        <v>2.1</v>
      </c>
      <c r="D19" s="17" t="s">
        <v>696</v>
      </c>
      <c r="E19" s="17">
        <v>0.2</v>
      </c>
      <c r="F19" s="17">
        <v>-22.8</v>
      </c>
      <c r="G19" s="17">
        <v>1</v>
      </c>
      <c r="J19" s="17" t="s">
        <v>760</v>
      </c>
      <c r="K19" s="14" t="s">
        <v>793</v>
      </c>
    </row>
    <row r="20" spans="1:11" x14ac:dyDescent="0.2">
      <c r="A20" s="17" t="s">
        <v>910</v>
      </c>
      <c r="B20" s="17">
        <v>2100</v>
      </c>
      <c r="C20" s="17">
        <f t="shared" si="0"/>
        <v>2.1</v>
      </c>
      <c r="D20" s="17" t="s">
        <v>696</v>
      </c>
      <c r="E20" s="17">
        <v>2.9</v>
      </c>
      <c r="F20" s="17">
        <v>-31.4</v>
      </c>
      <c r="G20" s="17">
        <v>1</v>
      </c>
      <c r="J20" s="17" t="s">
        <v>760</v>
      </c>
      <c r="K20" s="14" t="s">
        <v>793</v>
      </c>
    </row>
    <row r="21" spans="1:11" x14ac:dyDescent="0.2">
      <c r="A21" s="17" t="s">
        <v>911</v>
      </c>
      <c r="B21" s="17">
        <v>2100</v>
      </c>
      <c r="C21" s="17">
        <f t="shared" si="0"/>
        <v>2.1</v>
      </c>
      <c r="D21" s="17" t="s">
        <v>6</v>
      </c>
      <c r="E21" s="17">
        <v>0.13</v>
      </c>
      <c r="F21" s="17">
        <v>-24.5</v>
      </c>
      <c r="G21" s="17">
        <v>1</v>
      </c>
      <c r="J21" s="17" t="s">
        <v>760</v>
      </c>
      <c r="K21" s="14" t="s">
        <v>793</v>
      </c>
    </row>
    <row r="22" spans="1:11" x14ac:dyDescent="0.2">
      <c r="A22" s="17" t="s">
        <v>912</v>
      </c>
      <c r="B22" s="17">
        <v>2100</v>
      </c>
      <c r="C22" s="17">
        <f t="shared" si="0"/>
        <v>2.1</v>
      </c>
      <c r="D22" s="17" t="s">
        <v>696</v>
      </c>
      <c r="E22" s="17">
        <v>0.13</v>
      </c>
      <c r="F22" s="17">
        <v>-22.5</v>
      </c>
      <c r="G22" s="17">
        <v>2</v>
      </c>
      <c r="J22" s="17" t="s">
        <v>760</v>
      </c>
      <c r="K22" s="14" t="s">
        <v>793</v>
      </c>
    </row>
    <row r="23" spans="1:11" x14ac:dyDescent="0.2">
      <c r="A23" s="17" t="s">
        <v>912</v>
      </c>
      <c r="B23" s="17">
        <v>2100</v>
      </c>
      <c r="C23" s="17">
        <f t="shared" si="0"/>
        <v>2.1</v>
      </c>
      <c r="D23" s="17" t="s">
        <v>696</v>
      </c>
      <c r="F23" s="17">
        <v>-18</v>
      </c>
      <c r="G23" s="17">
        <v>1</v>
      </c>
      <c r="J23" s="17" t="s">
        <v>767</v>
      </c>
      <c r="K23" s="14" t="s">
        <v>793</v>
      </c>
    </row>
    <row r="24" spans="1:11" x14ac:dyDescent="0.2">
      <c r="A24" s="17" t="s">
        <v>913</v>
      </c>
      <c r="B24" s="17">
        <v>2100</v>
      </c>
      <c r="C24" s="17">
        <f t="shared" si="0"/>
        <v>2.1</v>
      </c>
      <c r="D24" s="17" t="s">
        <v>6</v>
      </c>
      <c r="F24" s="17">
        <v>-24.7</v>
      </c>
      <c r="G24" s="17">
        <v>3</v>
      </c>
      <c r="J24" s="17" t="s">
        <v>760</v>
      </c>
      <c r="K24" s="14" t="s">
        <v>793</v>
      </c>
    </row>
    <row r="25" spans="1:11" x14ac:dyDescent="0.2">
      <c r="A25" s="17" t="s">
        <v>913</v>
      </c>
      <c r="B25" s="17">
        <v>2100</v>
      </c>
      <c r="C25" s="17">
        <f t="shared" si="0"/>
        <v>2.1</v>
      </c>
      <c r="D25" s="17" t="s">
        <v>685</v>
      </c>
      <c r="F25" s="17">
        <v>-25</v>
      </c>
      <c r="G25" s="17">
        <v>1</v>
      </c>
      <c r="J25" s="17" t="s">
        <v>760</v>
      </c>
      <c r="K25" s="14" t="s">
        <v>793</v>
      </c>
    </row>
    <row r="26" spans="1:11" x14ac:dyDescent="0.2">
      <c r="A26" s="17" t="s">
        <v>914</v>
      </c>
      <c r="B26" s="17">
        <v>2100</v>
      </c>
      <c r="C26" s="17">
        <f t="shared" si="0"/>
        <v>2.1</v>
      </c>
      <c r="D26" s="17" t="s">
        <v>887</v>
      </c>
      <c r="E26" s="17">
        <v>0.15</v>
      </c>
      <c r="F26" s="17">
        <v>-30.9</v>
      </c>
      <c r="G26" s="17">
        <v>3</v>
      </c>
      <c r="J26" s="17" t="s">
        <v>762</v>
      </c>
      <c r="K26" s="14" t="s">
        <v>793</v>
      </c>
    </row>
    <row r="27" spans="1:11" x14ac:dyDescent="0.2">
      <c r="A27" s="17" t="s">
        <v>915</v>
      </c>
      <c r="B27" s="17">
        <v>2100</v>
      </c>
      <c r="C27" s="17">
        <f t="shared" si="0"/>
        <v>2.1</v>
      </c>
      <c r="D27" s="17" t="s">
        <v>128</v>
      </c>
      <c r="F27" s="17">
        <v>-28.3</v>
      </c>
      <c r="G27" s="17">
        <v>4</v>
      </c>
      <c r="J27" s="17" t="s">
        <v>773</v>
      </c>
      <c r="K27" s="14" t="s">
        <v>793</v>
      </c>
    </row>
    <row r="28" spans="1:11" x14ac:dyDescent="0.2">
      <c r="A28" s="17" t="s">
        <v>916</v>
      </c>
      <c r="B28" s="17">
        <v>2050</v>
      </c>
      <c r="C28" s="17">
        <f t="shared" si="0"/>
        <v>2.0499999999999998</v>
      </c>
      <c r="D28" s="17" t="s">
        <v>128</v>
      </c>
      <c r="E28" s="17">
        <v>4.57</v>
      </c>
      <c r="F28" s="17">
        <v>-16.809999999999999</v>
      </c>
      <c r="G28" s="17">
        <v>2</v>
      </c>
      <c r="J28" s="17" t="s">
        <v>892</v>
      </c>
      <c r="K28" s="14" t="s">
        <v>683</v>
      </c>
    </row>
    <row r="29" spans="1:11" x14ac:dyDescent="0.2">
      <c r="A29" s="17" t="s">
        <v>917</v>
      </c>
      <c r="B29" s="17">
        <v>2050</v>
      </c>
      <c r="C29" s="17">
        <f t="shared" si="0"/>
        <v>2.0499999999999998</v>
      </c>
      <c r="D29" s="17" t="s">
        <v>696</v>
      </c>
      <c r="E29" s="17">
        <v>0.01</v>
      </c>
      <c r="F29" s="17">
        <v>-22.17</v>
      </c>
      <c r="G29" s="17">
        <v>5</v>
      </c>
      <c r="J29" s="17" t="s">
        <v>892</v>
      </c>
      <c r="K29" s="14" t="s">
        <v>683</v>
      </c>
    </row>
    <row r="30" spans="1:11" x14ac:dyDescent="0.2">
      <c r="A30" s="17" t="s">
        <v>918</v>
      </c>
      <c r="B30" s="17">
        <v>2050</v>
      </c>
      <c r="C30" s="17">
        <f t="shared" si="0"/>
        <v>2.0499999999999998</v>
      </c>
      <c r="D30" s="17" t="s">
        <v>696</v>
      </c>
      <c r="F30" s="17">
        <v>-15.5</v>
      </c>
      <c r="G30" s="17">
        <v>2</v>
      </c>
      <c r="J30" s="17" t="s">
        <v>767</v>
      </c>
      <c r="K30" s="14" t="s">
        <v>793</v>
      </c>
    </row>
    <row r="31" spans="1:11" x14ac:dyDescent="0.2">
      <c r="A31" s="17" t="s">
        <v>919</v>
      </c>
      <c r="B31" s="17">
        <v>2050</v>
      </c>
      <c r="C31" s="17">
        <f t="shared" si="0"/>
        <v>2.0499999999999998</v>
      </c>
      <c r="D31" s="17" t="s">
        <v>128</v>
      </c>
      <c r="E31" s="17">
        <v>50.5</v>
      </c>
      <c r="F31" s="17">
        <v>-30.1</v>
      </c>
      <c r="G31" s="17">
        <v>1</v>
      </c>
      <c r="J31" s="17" t="s">
        <v>892</v>
      </c>
      <c r="K31" s="14" t="s">
        <v>683</v>
      </c>
    </row>
    <row r="32" spans="1:11" x14ac:dyDescent="0.2">
      <c r="A32" s="17" t="s">
        <v>920</v>
      </c>
      <c r="B32" s="17">
        <v>2050</v>
      </c>
      <c r="C32" s="17">
        <f t="shared" si="0"/>
        <v>2.0499999999999998</v>
      </c>
      <c r="D32" s="17" t="s">
        <v>128</v>
      </c>
      <c r="E32" s="17">
        <v>87.4</v>
      </c>
      <c r="F32" s="17">
        <v>-23.8</v>
      </c>
      <c r="G32" s="17">
        <v>1</v>
      </c>
      <c r="J32" s="17" t="s">
        <v>892</v>
      </c>
      <c r="K32" s="14" t="s">
        <v>683</v>
      </c>
    </row>
    <row r="33" spans="1:11" x14ac:dyDescent="0.2">
      <c r="A33" s="17" t="s">
        <v>921</v>
      </c>
      <c r="B33" s="17">
        <v>2050</v>
      </c>
      <c r="C33" s="17">
        <f t="shared" si="0"/>
        <v>2.0499999999999998</v>
      </c>
      <c r="D33" s="17" t="s">
        <v>128</v>
      </c>
      <c r="E33" s="17">
        <v>25.93</v>
      </c>
      <c r="F33" s="17">
        <v>-18.75</v>
      </c>
      <c r="G33" s="17">
        <v>4</v>
      </c>
      <c r="J33" s="17" t="s">
        <v>892</v>
      </c>
      <c r="K33" s="14" t="s">
        <v>683</v>
      </c>
    </row>
    <row r="34" spans="1:11" x14ac:dyDescent="0.2">
      <c r="A34" s="17" t="s">
        <v>922</v>
      </c>
      <c r="B34" s="17">
        <v>2035</v>
      </c>
      <c r="C34" s="17">
        <f t="shared" si="0"/>
        <v>2.0350000000000001</v>
      </c>
      <c r="D34" s="17" t="s">
        <v>128</v>
      </c>
      <c r="E34" s="17">
        <v>8.7918032786885281</v>
      </c>
      <c r="F34" s="17">
        <v>-27.914516129032254</v>
      </c>
      <c r="G34" s="17">
        <v>62</v>
      </c>
      <c r="J34" s="17" t="s">
        <v>923</v>
      </c>
      <c r="K34" s="14" t="s">
        <v>687</v>
      </c>
    </row>
    <row r="35" spans="1:11" x14ac:dyDescent="0.2">
      <c r="A35" s="17" t="s">
        <v>922</v>
      </c>
      <c r="B35" s="17">
        <v>2035</v>
      </c>
      <c r="C35" s="17">
        <f t="shared" si="0"/>
        <v>2.0350000000000001</v>
      </c>
      <c r="D35" s="17" t="s">
        <v>128</v>
      </c>
      <c r="E35" s="17">
        <v>8.7918032786885281</v>
      </c>
      <c r="F35" s="17">
        <v>-28.211538461538499</v>
      </c>
      <c r="G35" s="17">
        <v>26</v>
      </c>
      <c r="J35" s="17" t="s">
        <v>923</v>
      </c>
      <c r="K35" s="14" t="s">
        <v>687</v>
      </c>
    </row>
    <row r="36" spans="1:11" x14ac:dyDescent="0.2">
      <c r="A36" s="17" t="s">
        <v>924</v>
      </c>
      <c r="B36" s="17">
        <v>2000</v>
      </c>
      <c r="C36" s="17">
        <f t="shared" si="0"/>
        <v>2</v>
      </c>
      <c r="D36" s="17" t="s">
        <v>128</v>
      </c>
      <c r="F36" s="17">
        <v>-24.4</v>
      </c>
      <c r="G36" s="17">
        <v>7</v>
      </c>
      <c r="J36" s="17" t="s">
        <v>773</v>
      </c>
      <c r="K36" s="14" t="s">
        <v>793</v>
      </c>
    </row>
    <row r="37" spans="1:11" x14ac:dyDescent="0.2">
      <c r="A37" s="17" t="s">
        <v>925</v>
      </c>
      <c r="B37" s="17">
        <v>2000</v>
      </c>
      <c r="C37" s="17">
        <f t="shared" si="0"/>
        <v>2</v>
      </c>
      <c r="D37" s="17" t="s">
        <v>6</v>
      </c>
      <c r="E37" s="17">
        <v>0.23</v>
      </c>
      <c r="F37" s="17">
        <v>-23.7</v>
      </c>
      <c r="G37" s="17">
        <v>6</v>
      </c>
      <c r="J37" s="17" t="s">
        <v>760</v>
      </c>
      <c r="K37" s="14" t="s">
        <v>793</v>
      </c>
    </row>
    <row r="38" spans="1:11" x14ac:dyDescent="0.2">
      <c r="A38" s="17" t="s">
        <v>925</v>
      </c>
      <c r="B38" s="17">
        <v>2000</v>
      </c>
      <c r="C38" s="17">
        <f t="shared" si="0"/>
        <v>2</v>
      </c>
      <c r="D38" s="17" t="s">
        <v>685</v>
      </c>
      <c r="E38" s="17">
        <v>0.25</v>
      </c>
      <c r="F38" s="17">
        <v>-22.6</v>
      </c>
      <c r="G38" s="17">
        <v>7</v>
      </c>
      <c r="J38" s="17" t="s">
        <v>760</v>
      </c>
      <c r="K38" s="14" t="s">
        <v>793</v>
      </c>
    </row>
    <row r="39" spans="1:11" x14ac:dyDescent="0.2">
      <c r="A39" s="17" t="s">
        <v>926</v>
      </c>
      <c r="B39" s="17">
        <v>2000</v>
      </c>
      <c r="C39" s="17">
        <f t="shared" si="0"/>
        <v>2</v>
      </c>
      <c r="D39" s="17" t="s">
        <v>685</v>
      </c>
      <c r="E39" s="17">
        <v>0.13</v>
      </c>
      <c r="F39" s="17">
        <v>-25.1</v>
      </c>
      <c r="G39" s="17">
        <v>1</v>
      </c>
      <c r="J39" s="17" t="s">
        <v>760</v>
      </c>
      <c r="K39" s="14" t="s">
        <v>793</v>
      </c>
    </row>
    <row r="40" spans="1:11" x14ac:dyDescent="0.2">
      <c r="A40" s="17" t="s">
        <v>927</v>
      </c>
      <c r="B40" s="17">
        <v>2000</v>
      </c>
      <c r="C40" s="17">
        <f t="shared" si="0"/>
        <v>2</v>
      </c>
      <c r="D40" s="17" t="s">
        <v>685</v>
      </c>
      <c r="E40" s="17">
        <v>0.9</v>
      </c>
      <c r="F40" s="17">
        <v>-21.8</v>
      </c>
      <c r="G40" s="17">
        <v>1</v>
      </c>
      <c r="J40" s="17" t="s">
        <v>760</v>
      </c>
      <c r="K40" s="14" t="s">
        <v>793</v>
      </c>
    </row>
    <row r="41" spans="1:11" x14ac:dyDescent="0.2">
      <c r="A41" s="17" t="s">
        <v>928</v>
      </c>
      <c r="B41" s="17">
        <v>2000</v>
      </c>
      <c r="C41" s="17">
        <f t="shared" si="0"/>
        <v>2</v>
      </c>
      <c r="D41" s="17" t="s">
        <v>128</v>
      </c>
      <c r="E41" s="17">
        <v>101.3</v>
      </c>
      <c r="F41" s="17">
        <v>-20.6</v>
      </c>
      <c r="G41" s="17">
        <v>1</v>
      </c>
      <c r="J41" s="17" t="s">
        <v>762</v>
      </c>
      <c r="K41" s="14" t="s">
        <v>793</v>
      </c>
    </row>
    <row r="42" spans="1:11" x14ac:dyDescent="0.2">
      <c r="A42" s="17" t="s">
        <v>929</v>
      </c>
      <c r="B42" s="17">
        <v>2000</v>
      </c>
      <c r="C42" s="17">
        <f t="shared" si="0"/>
        <v>2</v>
      </c>
      <c r="D42" s="17" t="s">
        <v>685</v>
      </c>
      <c r="E42" s="17">
        <v>0.11</v>
      </c>
      <c r="F42" s="17">
        <v>-22.8</v>
      </c>
      <c r="G42" s="17">
        <v>1</v>
      </c>
      <c r="J42" s="17" t="s">
        <v>760</v>
      </c>
      <c r="K42" s="14" t="s">
        <v>793</v>
      </c>
    </row>
    <row r="43" spans="1:11" x14ac:dyDescent="0.2">
      <c r="A43" s="17" t="s">
        <v>930</v>
      </c>
      <c r="B43" s="17">
        <v>1950</v>
      </c>
      <c r="C43" s="17">
        <f t="shared" si="0"/>
        <v>1.95</v>
      </c>
      <c r="D43" s="17" t="s">
        <v>128</v>
      </c>
      <c r="F43" s="17">
        <v>-28.6</v>
      </c>
      <c r="G43" s="17">
        <v>3</v>
      </c>
      <c r="J43" s="17" t="s">
        <v>931</v>
      </c>
      <c r="K43" s="14" t="s">
        <v>793</v>
      </c>
    </row>
    <row r="44" spans="1:11" x14ac:dyDescent="0.2">
      <c r="A44" s="17" t="s">
        <v>932</v>
      </c>
      <c r="B44" s="17">
        <v>1925</v>
      </c>
      <c r="C44" s="17">
        <f t="shared" si="0"/>
        <v>1.925</v>
      </c>
      <c r="D44" s="17" t="s">
        <v>6</v>
      </c>
      <c r="E44" s="17">
        <v>0.49</v>
      </c>
      <c r="F44" s="17">
        <v>-14.3</v>
      </c>
      <c r="G44" s="17">
        <v>7</v>
      </c>
      <c r="J44" s="17" t="s">
        <v>762</v>
      </c>
      <c r="K44" s="14" t="s">
        <v>793</v>
      </c>
    </row>
    <row r="45" spans="1:11" x14ac:dyDescent="0.2">
      <c r="A45" s="17" t="s">
        <v>932</v>
      </c>
      <c r="B45" s="17">
        <v>1925</v>
      </c>
      <c r="C45" s="17">
        <f t="shared" si="0"/>
        <v>1.925</v>
      </c>
      <c r="D45" s="17" t="s">
        <v>685</v>
      </c>
      <c r="E45" s="17">
        <v>0.22</v>
      </c>
      <c r="F45" s="17">
        <v>-24.5</v>
      </c>
      <c r="G45" s="17">
        <v>23</v>
      </c>
      <c r="J45" s="17" t="s">
        <v>762</v>
      </c>
      <c r="K45" s="14" t="s">
        <v>793</v>
      </c>
    </row>
    <row r="46" spans="1:11" x14ac:dyDescent="0.2">
      <c r="A46" s="17" t="s">
        <v>933</v>
      </c>
      <c r="B46" s="17">
        <v>1921</v>
      </c>
      <c r="C46" s="17">
        <f t="shared" si="0"/>
        <v>1.921</v>
      </c>
      <c r="D46" s="17" t="s">
        <v>670</v>
      </c>
      <c r="F46" s="17">
        <v>-22.645454545454545</v>
      </c>
      <c r="G46" s="17">
        <v>11</v>
      </c>
      <c r="J46" s="17" t="s">
        <v>934</v>
      </c>
      <c r="K46" s="14" t="s">
        <v>687</v>
      </c>
    </row>
    <row r="47" spans="1:11" x14ac:dyDescent="0.2">
      <c r="A47" s="17" t="s">
        <v>935</v>
      </c>
      <c r="B47" s="17">
        <v>1920</v>
      </c>
      <c r="C47" s="17">
        <f t="shared" si="0"/>
        <v>1.92</v>
      </c>
      <c r="D47" s="17" t="s">
        <v>128</v>
      </c>
      <c r="E47" s="17">
        <v>6.0960784313725505</v>
      </c>
      <c r="F47" s="17">
        <v>-29.107843137254893</v>
      </c>
      <c r="G47" s="17">
        <v>51</v>
      </c>
      <c r="J47" s="17" t="s">
        <v>936</v>
      </c>
      <c r="K47" s="14" t="s">
        <v>687</v>
      </c>
    </row>
    <row r="48" spans="1:11" x14ac:dyDescent="0.2">
      <c r="A48" s="17" t="s">
        <v>937</v>
      </c>
      <c r="B48" s="17">
        <v>1920</v>
      </c>
      <c r="C48" s="17">
        <f t="shared" si="0"/>
        <v>1.92</v>
      </c>
      <c r="D48" s="17" t="s">
        <v>128</v>
      </c>
      <c r="E48" s="17">
        <v>5.6450000000000005</v>
      </c>
      <c r="F48" s="17">
        <v>-25.525000000000002</v>
      </c>
      <c r="G48" s="17">
        <v>20</v>
      </c>
      <c r="J48" s="17" t="s">
        <v>936</v>
      </c>
      <c r="K48" s="14" t="s">
        <v>687</v>
      </c>
    </row>
    <row r="49" spans="1:11" x14ac:dyDescent="0.2">
      <c r="A49" s="17" t="s">
        <v>938</v>
      </c>
      <c r="B49" s="17">
        <v>1920</v>
      </c>
      <c r="C49" s="17">
        <f t="shared" si="0"/>
        <v>1.92</v>
      </c>
      <c r="D49" s="17" t="s">
        <v>128</v>
      </c>
      <c r="E49" s="17">
        <v>2.1142857142857143</v>
      </c>
      <c r="F49" s="17">
        <v>-23.371428571428574</v>
      </c>
      <c r="G49" s="17">
        <v>7</v>
      </c>
      <c r="J49" s="17" t="s">
        <v>936</v>
      </c>
      <c r="K49" s="14" t="s">
        <v>687</v>
      </c>
    </row>
    <row r="50" spans="1:11" x14ac:dyDescent="0.2">
      <c r="A50" s="17" t="s">
        <v>939</v>
      </c>
      <c r="B50" s="17">
        <v>1920</v>
      </c>
      <c r="C50" s="17">
        <f t="shared" si="0"/>
        <v>1.92</v>
      </c>
      <c r="D50" s="17" t="s">
        <v>128</v>
      </c>
      <c r="E50" s="17">
        <v>0.3666666666666667</v>
      </c>
      <c r="F50" s="17">
        <v>-19.766666666666669</v>
      </c>
      <c r="G50" s="17">
        <v>3</v>
      </c>
      <c r="J50" s="17" t="s">
        <v>936</v>
      </c>
      <c r="K50" s="14" t="s">
        <v>687</v>
      </c>
    </row>
    <row r="51" spans="1:11" x14ac:dyDescent="0.2">
      <c r="A51" s="17" t="s">
        <v>940</v>
      </c>
      <c r="B51" s="17">
        <v>1920</v>
      </c>
      <c r="C51" s="17">
        <f t="shared" si="0"/>
        <v>1.92</v>
      </c>
      <c r="D51" s="17" t="s">
        <v>128</v>
      </c>
      <c r="E51" s="17">
        <v>7.0333333333333341</v>
      </c>
      <c r="F51" s="17">
        <v>-23.066666666666666</v>
      </c>
      <c r="G51" s="17">
        <v>3</v>
      </c>
      <c r="J51" s="17" t="s">
        <v>936</v>
      </c>
      <c r="K51" s="14" t="s">
        <v>687</v>
      </c>
    </row>
    <row r="52" spans="1:11" x14ac:dyDescent="0.2">
      <c r="A52" s="17" t="s">
        <v>941</v>
      </c>
      <c r="B52" s="17">
        <v>1920</v>
      </c>
      <c r="C52" s="17">
        <f t="shared" si="0"/>
        <v>1.92</v>
      </c>
      <c r="D52" s="17" t="s">
        <v>128</v>
      </c>
      <c r="E52" s="17">
        <v>1.075</v>
      </c>
      <c r="F52" s="17">
        <v>-25.775000000000002</v>
      </c>
      <c r="G52" s="17">
        <v>4</v>
      </c>
      <c r="J52" s="17" t="s">
        <v>936</v>
      </c>
      <c r="K52" s="14" t="s">
        <v>687</v>
      </c>
    </row>
    <row r="53" spans="1:11" x14ac:dyDescent="0.2">
      <c r="A53" s="17" t="s">
        <v>942</v>
      </c>
      <c r="B53" s="17">
        <v>1920</v>
      </c>
      <c r="C53" s="17">
        <f t="shared" si="0"/>
        <v>1.92</v>
      </c>
      <c r="D53" s="17" t="s">
        <v>128</v>
      </c>
      <c r="E53" s="17">
        <v>2.2666666666666666</v>
      </c>
      <c r="F53" s="17">
        <v>-10.200000000000001</v>
      </c>
      <c r="G53" s="17">
        <v>3</v>
      </c>
      <c r="J53" s="17" t="s">
        <v>936</v>
      </c>
      <c r="K53" s="14" t="s">
        <v>687</v>
      </c>
    </row>
    <row r="54" spans="1:11" x14ac:dyDescent="0.2">
      <c r="A54" s="17" t="s">
        <v>943</v>
      </c>
      <c r="B54" s="17">
        <v>1920</v>
      </c>
      <c r="C54" s="17">
        <f t="shared" si="0"/>
        <v>1.92</v>
      </c>
      <c r="D54" s="17" t="s">
        <v>128</v>
      </c>
      <c r="E54" s="17">
        <v>2.052941176470588</v>
      </c>
      <c r="F54" s="17">
        <v>-16.2</v>
      </c>
      <c r="G54" s="17">
        <v>17</v>
      </c>
      <c r="J54" s="17" t="s">
        <v>936</v>
      </c>
      <c r="K54" s="14" t="s">
        <v>687</v>
      </c>
    </row>
    <row r="55" spans="1:11" x14ac:dyDescent="0.2">
      <c r="A55" s="17" t="s">
        <v>944</v>
      </c>
      <c r="B55" s="17">
        <v>1920</v>
      </c>
      <c r="C55" s="17">
        <f t="shared" si="0"/>
        <v>1.92</v>
      </c>
      <c r="D55" s="17" t="s">
        <v>128</v>
      </c>
      <c r="E55" s="17">
        <v>0.8</v>
      </c>
      <c r="F55" s="17">
        <v>-24.387499999999996</v>
      </c>
      <c r="G55" s="17">
        <v>40</v>
      </c>
      <c r="J55" s="17" t="s">
        <v>936</v>
      </c>
      <c r="K55" s="14" t="s">
        <v>687</v>
      </c>
    </row>
    <row r="56" spans="1:11" x14ac:dyDescent="0.2">
      <c r="A56" s="17" t="s">
        <v>945</v>
      </c>
      <c r="B56" s="17">
        <v>1920</v>
      </c>
      <c r="C56" s="17">
        <f t="shared" si="0"/>
        <v>1.92</v>
      </c>
      <c r="D56" s="17" t="s">
        <v>128</v>
      </c>
      <c r="E56" s="17">
        <v>1.8090909090909093</v>
      </c>
      <c r="F56" s="17">
        <v>-15.572727272727274</v>
      </c>
      <c r="G56" s="17">
        <v>11</v>
      </c>
      <c r="J56" s="17" t="s">
        <v>936</v>
      </c>
      <c r="K56" s="14" t="s">
        <v>687</v>
      </c>
    </row>
    <row r="57" spans="1:11" x14ac:dyDescent="0.2">
      <c r="A57" s="17" t="s">
        <v>946</v>
      </c>
      <c r="B57" s="17">
        <v>1900</v>
      </c>
      <c r="C57" s="17">
        <f t="shared" si="0"/>
        <v>1.9</v>
      </c>
      <c r="D57" s="17" t="s">
        <v>128</v>
      </c>
      <c r="E57" s="17">
        <v>6.55</v>
      </c>
      <c r="F57" s="17">
        <v>-28.3</v>
      </c>
      <c r="G57" s="17">
        <v>2</v>
      </c>
      <c r="J57" s="17" t="s">
        <v>762</v>
      </c>
      <c r="K57" s="14" t="s">
        <v>793</v>
      </c>
    </row>
    <row r="58" spans="1:11" x14ac:dyDescent="0.2">
      <c r="A58" s="17" t="s">
        <v>947</v>
      </c>
      <c r="B58" s="17">
        <v>1900</v>
      </c>
      <c r="C58" s="17">
        <f t="shared" si="0"/>
        <v>1.9</v>
      </c>
      <c r="D58" s="17" t="s">
        <v>128</v>
      </c>
      <c r="F58" s="17">
        <v>-15.8</v>
      </c>
      <c r="G58" s="17">
        <v>1</v>
      </c>
      <c r="J58" s="17" t="s">
        <v>948</v>
      </c>
      <c r="K58" s="14" t="s">
        <v>793</v>
      </c>
    </row>
    <row r="59" spans="1:11" x14ac:dyDescent="0.2">
      <c r="A59" s="17" t="s">
        <v>949</v>
      </c>
      <c r="B59" s="17">
        <v>1900</v>
      </c>
      <c r="C59" s="17">
        <f t="shared" si="0"/>
        <v>1.9</v>
      </c>
      <c r="D59" s="17" t="s">
        <v>128</v>
      </c>
      <c r="E59" s="17">
        <v>6.46</v>
      </c>
      <c r="F59" s="17">
        <v>-29.9</v>
      </c>
      <c r="G59" s="17">
        <v>3</v>
      </c>
      <c r="J59" s="17" t="s">
        <v>762</v>
      </c>
      <c r="K59" s="14" t="s">
        <v>793</v>
      </c>
    </row>
    <row r="60" spans="1:11" x14ac:dyDescent="0.2">
      <c r="A60" s="17" t="s">
        <v>950</v>
      </c>
      <c r="B60" s="17">
        <v>1900</v>
      </c>
      <c r="C60" s="17">
        <f t="shared" si="0"/>
        <v>1.9</v>
      </c>
      <c r="D60" s="17" t="s">
        <v>128</v>
      </c>
      <c r="E60" s="17">
        <v>20.83</v>
      </c>
      <c r="F60" s="17">
        <v>-39.4</v>
      </c>
      <c r="G60" s="17">
        <v>1</v>
      </c>
      <c r="J60" s="17" t="s">
        <v>762</v>
      </c>
      <c r="K60" s="14" t="s">
        <v>793</v>
      </c>
    </row>
    <row r="61" spans="1:11" x14ac:dyDescent="0.2">
      <c r="A61" s="17" t="s">
        <v>951</v>
      </c>
      <c r="B61" s="17">
        <v>1875</v>
      </c>
      <c r="C61" s="17">
        <f t="shared" si="0"/>
        <v>1.875</v>
      </c>
      <c r="D61" s="17" t="s">
        <v>6</v>
      </c>
      <c r="E61" s="17">
        <v>0.16</v>
      </c>
      <c r="F61" s="17">
        <v>-30.5</v>
      </c>
      <c r="G61" s="17">
        <v>4</v>
      </c>
      <c r="J61" s="17" t="s">
        <v>762</v>
      </c>
      <c r="K61" s="14" t="s">
        <v>793</v>
      </c>
    </row>
    <row r="62" spans="1:11" x14ac:dyDescent="0.2">
      <c r="A62" s="17" t="s">
        <v>951</v>
      </c>
      <c r="B62" s="17">
        <v>1875</v>
      </c>
      <c r="C62" s="17">
        <f t="shared" si="0"/>
        <v>1.875</v>
      </c>
      <c r="D62" s="17" t="s">
        <v>685</v>
      </c>
      <c r="E62" s="17">
        <v>0.14000000000000001</v>
      </c>
      <c r="F62" s="17">
        <v>-28.2</v>
      </c>
      <c r="G62" s="17">
        <v>1</v>
      </c>
      <c r="J62" s="17" t="s">
        <v>762</v>
      </c>
      <c r="K62" s="14" t="s">
        <v>793</v>
      </c>
    </row>
    <row r="63" spans="1:11" x14ac:dyDescent="0.2">
      <c r="A63" s="17" t="s">
        <v>952</v>
      </c>
      <c r="B63" s="17">
        <v>1875</v>
      </c>
      <c r="C63" s="17">
        <f t="shared" si="0"/>
        <v>1.875</v>
      </c>
      <c r="D63" s="17" t="s">
        <v>6</v>
      </c>
      <c r="E63" s="17">
        <v>7.0000000000000007E-2</v>
      </c>
      <c r="F63" s="17">
        <v>-24.7</v>
      </c>
      <c r="G63" s="17">
        <v>3</v>
      </c>
      <c r="J63" s="17" t="s">
        <v>762</v>
      </c>
      <c r="K63" s="14" t="s">
        <v>793</v>
      </c>
    </row>
    <row r="64" spans="1:11" x14ac:dyDescent="0.2">
      <c r="A64" s="17" t="s">
        <v>952</v>
      </c>
      <c r="B64" s="17">
        <v>1875</v>
      </c>
      <c r="C64" s="17">
        <f t="shared" si="0"/>
        <v>1.875</v>
      </c>
      <c r="D64" s="17" t="s">
        <v>685</v>
      </c>
      <c r="E64" s="17">
        <v>0.06</v>
      </c>
      <c r="F64" s="17">
        <v>-23.1</v>
      </c>
      <c r="G64" s="17">
        <v>4</v>
      </c>
      <c r="J64" s="17" t="s">
        <v>762</v>
      </c>
      <c r="K64" s="14" t="s">
        <v>793</v>
      </c>
    </row>
    <row r="65" spans="1:11" x14ac:dyDescent="0.2">
      <c r="A65" s="17" t="s">
        <v>953</v>
      </c>
      <c r="B65" s="17">
        <v>1875</v>
      </c>
      <c r="C65" s="17">
        <f t="shared" si="0"/>
        <v>1.875</v>
      </c>
      <c r="D65" s="17" t="s">
        <v>6</v>
      </c>
      <c r="E65" s="17">
        <v>1.1299999999999999</v>
      </c>
      <c r="F65" s="17">
        <v>-30.6</v>
      </c>
      <c r="G65" s="17">
        <v>1</v>
      </c>
      <c r="J65" s="17" t="s">
        <v>762</v>
      </c>
      <c r="K65" s="14" t="s">
        <v>793</v>
      </c>
    </row>
    <row r="66" spans="1:11" x14ac:dyDescent="0.2">
      <c r="A66" s="17" t="s">
        <v>953</v>
      </c>
      <c r="B66" s="17">
        <v>1875</v>
      </c>
      <c r="C66" s="17">
        <f t="shared" si="0"/>
        <v>1.875</v>
      </c>
      <c r="D66" s="17" t="s">
        <v>6</v>
      </c>
      <c r="F66" s="17">
        <v>-31</v>
      </c>
      <c r="G66" s="17">
        <v>1</v>
      </c>
      <c r="J66" s="17" t="s">
        <v>761</v>
      </c>
      <c r="K66" s="14" t="s">
        <v>793</v>
      </c>
    </row>
    <row r="67" spans="1:11" x14ac:dyDescent="0.2">
      <c r="A67" s="17" t="s">
        <v>954</v>
      </c>
      <c r="B67" s="17">
        <v>1875</v>
      </c>
      <c r="C67" s="17">
        <f t="shared" si="0"/>
        <v>1.875</v>
      </c>
      <c r="D67" s="17" t="s">
        <v>128</v>
      </c>
      <c r="E67" s="17">
        <v>15.18</v>
      </c>
      <c r="F67" s="17">
        <v>-30.8</v>
      </c>
      <c r="G67" s="17">
        <v>4</v>
      </c>
      <c r="J67" s="17" t="s">
        <v>762</v>
      </c>
      <c r="K67" s="14" t="s">
        <v>793</v>
      </c>
    </row>
    <row r="68" spans="1:11" x14ac:dyDescent="0.2">
      <c r="A68" s="17" t="s">
        <v>954</v>
      </c>
      <c r="B68" s="17">
        <v>1875</v>
      </c>
      <c r="C68" s="17">
        <f t="shared" ref="C68:C131" si="1">B68/1000</f>
        <v>1.875</v>
      </c>
      <c r="D68" s="17" t="s">
        <v>128</v>
      </c>
      <c r="F68" s="17">
        <v>-35.299999999999997</v>
      </c>
      <c r="G68" s="17">
        <v>2</v>
      </c>
      <c r="J68" s="17" t="s">
        <v>766</v>
      </c>
      <c r="K68" s="14" t="s">
        <v>793</v>
      </c>
    </row>
    <row r="69" spans="1:11" x14ac:dyDescent="0.2">
      <c r="A69" s="17" t="s">
        <v>954</v>
      </c>
      <c r="B69" s="17">
        <v>1875</v>
      </c>
      <c r="C69" s="17">
        <f t="shared" si="1"/>
        <v>1.875</v>
      </c>
      <c r="D69" s="17" t="s">
        <v>128</v>
      </c>
      <c r="E69" s="17">
        <v>4</v>
      </c>
      <c r="F69" s="17">
        <v>-32</v>
      </c>
      <c r="G69" s="17">
        <v>1</v>
      </c>
      <c r="J69" s="17" t="s">
        <v>765</v>
      </c>
      <c r="K69" s="14" t="s">
        <v>793</v>
      </c>
    </row>
    <row r="70" spans="1:11" x14ac:dyDescent="0.2">
      <c r="A70" s="17" t="s">
        <v>954</v>
      </c>
      <c r="B70" s="17">
        <v>1875</v>
      </c>
      <c r="C70" s="17">
        <f t="shared" si="1"/>
        <v>1.875</v>
      </c>
      <c r="D70" s="17" t="s">
        <v>128</v>
      </c>
      <c r="E70" s="17">
        <v>8.1</v>
      </c>
      <c r="F70" s="17">
        <v>-32.4</v>
      </c>
      <c r="G70" s="17">
        <v>1</v>
      </c>
      <c r="J70" s="17" t="s">
        <v>760</v>
      </c>
      <c r="K70" s="14" t="s">
        <v>793</v>
      </c>
    </row>
    <row r="71" spans="1:11" x14ac:dyDescent="0.2">
      <c r="A71" s="17" t="s">
        <v>954</v>
      </c>
      <c r="B71" s="17">
        <v>1875</v>
      </c>
      <c r="C71" s="17">
        <f t="shared" si="1"/>
        <v>1.875</v>
      </c>
      <c r="D71" s="17" t="s">
        <v>128</v>
      </c>
      <c r="F71" s="17">
        <v>-33.6</v>
      </c>
      <c r="G71" s="17">
        <v>1</v>
      </c>
      <c r="J71" s="17" t="s">
        <v>955</v>
      </c>
      <c r="K71" s="14" t="s">
        <v>793</v>
      </c>
    </row>
    <row r="72" spans="1:11" x14ac:dyDescent="0.2">
      <c r="A72" s="17" t="s">
        <v>954</v>
      </c>
      <c r="B72" s="17">
        <v>1875</v>
      </c>
      <c r="C72" s="17">
        <f t="shared" si="1"/>
        <v>1.875</v>
      </c>
      <c r="D72" s="17" t="s">
        <v>685</v>
      </c>
      <c r="E72" s="17">
        <v>0.51</v>
      </c>
      <c r="F72" s="17">
        <v>-31.7</v>
      </c>
      <c r="G72" s="17">
        <v>1</v>
      </c>
      <c r="J72" s="17" t="s">
        <v>762</v>
      </c>
      <c r="K72" s="14" t="s">
        <v>793</v>
      </c>
    </row>
    <row r="73" spans="1:11" x14ac:dyDescent="0.2">
      <c r="A73" s="17" t="s">
        <v>956</v>
      </c>
      <c r="B73" s="17">
        <v>1875</v>
      </c>
      <c r="C73" s="17">
        <f t="shared" si="1"/>
        <v>1.875</v>
      </c>
      <c r="D73" s="17" t="s">
        <v>6</v>
      </c>
      <c r="E73" s="17">
        <v>7.24</v>
      </c>
      <c r="F73" s="17">
        <v>-31.7</v>
      </c>
      <c r="G73" s="17">
        <v>3</v>
      </c>
      <c r="J73" s="17" t="s">
        <v>762</v>
      </c>
      <c r="K73" s="14" t="s">
        <v>793</v>
      </c>
    </row>
    <row r="74" spans="1:11" x14ac:dyDescent="0.2">
      <c r="A74" s="17" t="s">
        <v>957</v>
      </c>
      <c r="B74" s="17">
        <v>1850</v>
      </c>
      <c r="C74" s="17">
        <f t="shared" si="1"/>
        <v>1.85</v>
      </c>
      <c r="D74" s="17" t="s">
        <v>128</v>
      </c>
      <c r="E74" s="17">
        <v>5.0999999999999996</v>
      </c>
      <c r="F74" s="17">
        <v>-31.6</v>
      </c>
      <c r="G74" s="17">
        <v>1</v>
      </c>
      <c r="J74" s="17" t="s">
        <v>760</v>
      </c>
      <c r="K74" s="14" t="s">
        <v>793</v>
      </c>
    </row>
    <row r="75" spans="1:11" x14ac:dyDescent="0.2">
      <c r="A75" s="17" t="s">
        <v>958</v>
      </c>
      <c r="B75" s="17">
        <v>1850</v>
      </c>
      <c r="C75" s="17">
        <f t="shared" si="1"/>
        <v>1.85</v>
      </c>
      <c r="D75" s="17" t="s">
        <v>128</v>
      </c>
      <c r="E75" s="17">
        <v>3.5</v>
      </c>
      <c r="F75" s="17">
        <v>-32.1</v>
      </c>
      <c r="G75" s="17">
        <v>4</v>
      </c>
      <c r="J75" s="17" t="s">
        <v>762</v>
      </c>
      <c r="K75" s="14" t="s">
        <v>793</v>
      </c>
    </row>
    <row r="76" spans="1:11" x14ac:dyDescent="0.2">
      <c r="A76" s="17" t="s">
        <v>959</v>
      </c>
      <c r="B76" s="17">
        <v>1850</v>
      </c>
      <c r="C76" s="17">
        <f t="shared" si="1"/>
        <v>1.85</v>
      </c>
      <c r="D76" s="17" t="s">
        <v>128</v>
      </c>
      <c r="E76" s="17">
        <v>38</v>
      </c>
      <c r="F76" s="17">
        <v>-30.6</v>
      </c>
      <c r="G76" s="17">
        <v>2</v>
      </c>
      <c r="J76" s="17" t="s">
        <v>760</v>
      </c>
      <c r="K76" s="14" t="s">
        <v>793</v>
      </c>
    </row>
    <row r="77" spans="1:11" x14ac:dyDescent="0.2">
      <c r="A77" s="17" t="s">
        <v>959</v>
      </c>
      <c r="B77" s="17">
        <v>1850</v>
      </c>
      <c r="C77" s="17">
        <f t="shared" si="1"/>
        <v>1.85</v>
      </c>
      <c r="D77" s="17" t="s">
        <v>128</v>
      </c>
      <c r="F77" s="17">
        <v>-36.9</v>
      </c>
      <c r="G77" s="17">
        <v>1</v>
      </c>
      <c r="J77" s="17" t="s">
        <v>960</v>
      </c>
      <c r="K77" s="14" t="s">
        <v>793</v>
      </c>
    </row>
    <row r="78" spans="1:11" x14ac:dyDescent="0.2">
      <c r="A78" s="17" t="s">
        <v>961</v>
      </c>
      <c r="B78" s="17">
        <v>1840</v>
      </c>
      <c r="C78" s="17">
        <f t="shared" si="1"/>
        <v>1.84</v>
      </c>
      <c r="D78" s="17" t="s">
        <v>128</v>
      </c>
      <c r="E78" s="17">
        <v>1.5713017751479299</v>
      </c>
      <c r="F78" s="17">
        <v>-32.012314049586763</v>
      </c>
      <c r="G78" s="17">
        <v>121</v>
      </c>
      <c r="J78" s="17" t="s">
        <v>962</v>
      </c>
      <c r="K78" s="14" t="s">
        <v>687</v>
      </c>
    </row>
    <row r="79" spans="1:11" x14ac:dyDescent="0.2">
      <c r="A79" s="17" t="s">
        <v>961</v>
      </c>
      <c r="B79" s="17">
        <v>1840</v>
      </c>
      <c r="C79" s="17">
        <f t="shared" si="1"/>
        <v>1.84</v>
      </c>
      <c r="D79" s="17" t="s">
        <v>128</v>
      </c>
      <c r="E79" s="17">
        <v>1.5713017751479299</v>
      </c>
      <c r="F79" s="17">
        <v>-30.11882352941177</v>
      </c>
      <c r="G79" s="17">
        <v>17</v>
      </c>
      <c r="J79" s="17" t="s">
        <v>962</v>
      </c>
      <c r="K79" s="14" t="s">
        <v>687</v>
      </c>
    </row>
    <row r="80" spans="1:11" x14ac:dyDescent="0.2">
      <c r="A80" s="17" t="s">
        <v>963</v>
      </c>
      <c r="B80" s="17">
        <v>1800</v>
      </c>
      <c r="C80" s="17">
        <f t="shared" si="1"/>
        <v>1.8</v>
      </c>
      <c r="D80" s="17" t="s">
        <v>128</v>
      </c>
      <c r="E80" s="17">
        <v>16.78</v>
      </c>
      <c r="F80" s="17">
        <v>-26.4</v>
      </c>
      <c r="G80" s="17">
        <v>40</v>
      </c>
      <c r="J80" s="17" t="s">
        <v>792</v>
      </c>
      <c r="K80" s="14" t="s">
        <v>793</v>
      </c>
    </row>
    <row r="81" spans="1:11" x14ac:dyDescent="0.2">
      <c r="A81" s="17" t="s">
        <v>964</v>
      </c>
      <c r="B81" s="17">
        <v>1800</v>
      </c>
      <c r="C81" s="17">
        <f t="shared" si="1"/>
        <v>1.8</v>
      </c>
      <c r="D81" s="17" t="s">
        <v>128</v>
      </c>
      <c r="F81" s="17">
        <v>-32</v>
      </c>
      <c r="G81" s="17">
        <v>1</v>
      </c>
      <c r="J81" s="17" t="s">
        <v>765</v>
      </c>
      <c r="K81" s="14" t="s">
        <v>793</v>
      </c>
    </row>
    <row r="82" spans="1:11" x14ac:dyDescent="0.2">
      <c r="A82" s="17" t="s">
        <v>965</v>
      </c>
      <c r="B82" s="17">
        <v>1800</v>
      </c>
      <c r="C82" s="17">
        <f t="shared" si="1"/>
        <v>1.8</v>
      </c>
      <c r="D82" s="17" t="s">
        <v>128</v>
      </c>
      <c r="E82" s="17">
        <v>1.3185600000000002</v>
      </c>
      <c r="F82" s="17">
        <v>-30.5</v>
      </c>
      <c r="G82" s="17">
        <v>5</v>
      </c>
      <c r="J82" s="17" t="s">
        <v>784</v>
      </c>
      <c r="K82" s="14" t="s">
        <v>687</v>
      </c>
    </row>
    <row r="83" spans="1:11" x14ac:dyDescent="0.2">
      <c r="A83" s="17" t="s">
        <v>966</v>
      </c>
      <c r="B83" s="17">
        <v>1800</v>
      </c>
      <c r="C83" s="17">
        <f t="shared" si="1"/>
        <v>1.8</v>
      </c>
      <c r="D83" s="17" t="s">
        <v>128</v>
      </c>
      <c r="E83" s="17">
        <v>2.1309100000000001</v>
      </c>
      <c r="F83" s="17">
        <v>-29.4</v>
      </c>
      <c r="G83" s="17">
        <v>5</v>
      </c>
      <c r="J83" s="17" t="s">
        <v>784</v>
      </c>
      <c r="K83" s="14" t="s">
        <v>687</v>
      </c>
    </row>
    <row r="84" spans="1:11" x14ac:dyDescent="0.2">
      <c r="A84" s="17" t="s">
        <v>967</v>
      </c>
      <c r="B84" s="17">
        <v>1750</v>
      </c>
      <c r="C84" s="17">
        <f t="shared" si="1"/>
        <v>1.75</v>
      </c>
      <c r="D84" s="17" t="s">
        <v>685</v>
      </c>
      <c r="E84" s="17">
        <v>0.86</v>
      </c>
      <c r="F84" s="17">
        <v>-30.5</v>
      </c>
      <c r="G84" s="17">
        <v>3</v>
      </c>
      <c r="J84" s="17" t="s">
        <v>762</v>
      </c>
      <c r="K84" s="14" t="s">
        <v>793</v>
      </c>
    </row>
    <row r="85" spans="1:11" x14ac:dyDescent="0.2">
      <c r="A85" s="17" t="s">
        <v>968</v>
      </c>
      <c r="B85" s="17">
        <v>1700</v>
      </c>
      <c r="C85" s="17">
        <f t="shared" si="1"/>
        <v>1.7</v>
      </c>
      <c r="D85" s="17" t="s">
        <v>6</v>
      </c>
      <c r="E85" s="17">
        <v>1.1299999999999999</v>
      </c>
      <c r="F85" s="17">
        <v>-23.2</v>
      </c>
      <c r="G85" s="17">
        <v>5</v>
      </c>
      <c r="J85" s="17" t="s">
        <v>760</v>
      </c>
      <c r="K85" s="14" t="s">
        <v>793</v>
      </c>
    </row>
    <row r="86" spans="1:11" x14ac:dyDescent="0.2">
      <c r="A86" s="17" t="s">
        <v>968</v>
      </c>
      <c r="B86" s="17">
        <v>1700</v>
      </c>
      <c r="C86" s="17">
        <f t="shared" si="1"/>
        <v>1.7</v>
      </c>
      <c r="D86" s="17" t="s">
        <v>685</v>
      </c>
      <c r="E86" s="17">
        <v>0.28999999999999998</v>
      </c>
      <c r="F86" s="17">
        <v>-21.6</v>
      </c>
      <c r="G86" s="17">
        <v>3</v>
      </c>
      <c r="J86" s="17" t="s">
        <v>760</v>
      </c>
      <c r="K86" s="14" t="s">
        <v>793</v>
      </c>
    </row>
    <row r="87" spans="1:11" x14ac:dyDescent="0.2">
      <c r="A87" s="17" t="s">
        <v>969</v>
      </c>
      <c r="B87" s="17">
        <v>1700</v>
      </c>
      <c r="C87" s="17">
        <f t="shared" si="1"/>
        <v>1.7</v>
      </c>
      <c r="D87" s="17" t="s">
        <v>6</v>
      </c>
      <c r="E87" s="17">
        <v>0.11</v>
      </c>
      <c r="F87" s="17">
        <v>-16.5</v>
      </c>
      <c r="G87" s="17">
        <v>4</v>
      </c>
      <c r="J87" s="17" t="s">
        <v>760</v>
      </c>
      <c r="K87" s="14" t="s">
        <v>793</v>
      </c>
    </row>
    <row r="88" spans="1:11" x14ac:dyDescent="0.2">
      <c r="A88" s="17" t="s">
        <v>969</v>
      </c>
      <c r="B88" s="17">
        <v>1700</v>
      </c>
      <c r="C88" s="17">
        <f t="shared" si="1"/>
        <v>1.7</v>
      </c>
      <c r="D88" s="17" t="s">
        <v>685</v>
      </c>
      <c r="E88" s="17">
        <v>0.24</v>
      </c>
      <c r="F88" s="17">
        <v>-24.8</v>
      </c>
      <c r="G88" s="17">
        <v>6</v>
      </c>
      <c r="J88" s="17" t="s">
        <v>760</v>
      </c>
      <c r="K88" s="14" t="s">
        <v>793</v>
      </c>
    </row>
    <row r="89" spans="1:11" x14ac:dyDescent="0.2">
      <c r="A89" s="17" t="s">
        <v>970</v>
      </c>
      <c r="B89" s="17">
        <v>1700</v>
      </c>
      <c r="C89" s="17">
        <f t="shared" si="1"/>
        <v>1.7</v>
      </c>
      <c r="D89" s="17" t="s">
        <v>6</v>
      </c>
      <c r="E89" s="17">
        <v>0.08</v>
      </c>
      <c r="F89" s="17">
        <v>-27.8</v>
      </c>
      <c r="G89" s="17">
        <v>3</v>
      </c>
      <c r="J89" s="17" t="s">
        <v>762</v>
      </c>
      <c r="K89" s="14" t="s">
        <v>793</v>
      </c>
    </row>
    <row r="90" spans="1:11" x14ac:dyDescent="0.2">
      <c r="A90" s="17" t="s">
        <v>971</v>
      </c>
      <c r="B90" s="17">
        <v>1700</v>
      </c>
      <c r="C90" s="17">
        <f t="shared" si="1"/>
        <v>1.7</v>
      </c>
      <c r="D90" s="17" t="s">
        <v>685</v>
      </c>
      <c r="E90" s="17">
        <v>0.3</v>
      </c>
      <c r="F90" s="17">
        <v>-23</v>
      </c>
      <c r="G90" s="17">
        <v>1</v>
      </c>
      <c r="J90" s="17" t="s">
        <v>760</v>
      </c>
      <c r="K90" s="14" t="s">
        <v>793</v>
      </c>
    </row>
    <row r="91" spans="1:11" x14ac:dyDescent="0.2">
      <c r="A91" s="17" t="s">
        <v>972</v>
      </c>
      <c r="B91" s="17">
        <v>1700</v>
      </c>
      <c r="C91" s="17">
        <f t="shared" si="1"/>
        <v>1.7</v>
      </c>
      <c r="D91" s="17" t="s">
        <v>768</v>
      </c>
      <c r="E91" s="17">
        <v>0.2</v>
      </c>
      <c r="F91" s="17">
        <v>-23</v>
      </c>
      <c r="G91" s="17">
        <v>1</v>
      </c>
      <c r="J91" s="17" t="s">
        <v>760</v>
      </c>
      <c r="K91" s="14" t="s">
        <v>793</v>
      </c>
    </row>
    <row r="92" spans="1:11" x14ac:dyDescent="0.2">
      <c r="A92" s="17" t="s">
        <v>972</v>
      </c>
      <c r="B92" s="17">
        <v>1700</v>
      </c>
      <c r="C92" s="17">
        <f t="shared" si="1"/>
        <v>1.7</v>
      </c>
      <c r="D92" s="17" t="s">
        <v>6</v>
      </c>
      <c r="E92" s="17">
        <v>0.2</v>
      </c>
      <c r="F92" s="17">
        <v>-24</v>
      </c>
      <c r="G92" s="17">
        <v>1</v>
      </c>
      <c r="J92" s="17" t="s">
        <v>760</v>
      </c>
      <c r="K92" s="14" t="s">
        <v>793</v>
      </c>
    </row>
    <row r="93" spans="1:11" x14ac:dyDescent="0.2">
      <c r="A93" s="17" t="s">
        <v>973</v>
      </c>
      <c r="B93" s="17">
        <v>1700</v>
      </c>
      <c r="C93" s="17">
        <f t="shared" si="1"/>
        <v>1.7</v>
      </c>
      <c r="D93" s="17" t="s">
        <v>685</v>
      </c>
      <c r="E93" s="17">
        <v>0.13</v>
      </c>
      <c r="F93" s="17">
        <v>-23</v>
      </c>
      <c r="G93" s="17">
        <v>1</v>
      </c>
      <c r="J93" s="17" t="s">
        <v>760</v>
      </c>
      <c r="K93" s="14" t="s">
        <v>793</v>
      </c>
    </row>
    <row r="94" spans="1:11" x14ac:dyDescent="0.2">
      <c r="A94" s="17" t="s">
        <v>974</v>
      </c>
      <c r="B94" s="17">
        <v>1675</v>
      </c>
      <c r="C94" s="17">
        <f t="shared" si="1"/>
        <v>1.675</v>
      </c>
      <c r="D94" s="17" t="s">
        <v>685</v>
      </c>
      <c r="E94" s="17">
        <v>0.1</v>
      </c>
      <c r="F94" s="17">
        <v>-20</v>
      </c>
      <c r="G94" s="17">
        <v>1</v>
      </c>
      <c r="J94" s="17" t="s">
        <v>760</v>
      </c>
      <c r="K94" s="14" t="s">
        <v>793</v>
      </c>
    </row>
    <row r="95" spans="1:11" x14ac:dyDescent="0.2">
      <c r="A95" s="17" t="s">
        <v>975</v>
      </c>
      <c r="B95" s="17">
        <v>1675</v>
      </c>
      <c r="C95" s="17">
        <f t="shared" si="1"/>
        <v>1.675</v>
      </c>
      <c r="D95" s="17" t="s">
        <v>685</v>
      </c>
      <c r="E95" s="17">
        <v>3.9</v>
      </c>
      <c r="F95" s="17">
        <v>-32.299999999999997</v>
      </c>
      <c r="G95" s="17">
        <v>1</v>
      </c>
      <c r="J95" s="17" t="s">
        <v>760</v>
      </c>
      <c r="K95" s="14" t="s">
        <v>793</v>
      </c>
    </row>
    <row r="96" spans="1:11" x14ac:dyDescent="0.2">
      <c r="A96" s="17" t="s">
        <v>976</v>
      </c>
      <c r="B96" s="17">
        <v>1675</v>
      </c>
      <c r="C96" s="17">
        <f t="shared" si="1"/>
        <v>1.675</v>
      </c>
      <c r="D96" s="17" t="s">
        <v>128</v>
      </c>
      <c r="E96" s="17">
        <v>4.99</v>
      </c>
      <c r="F96" s="17">
        <v>-23.7</v>
      </c>
      <c r="G96" s="17">
        <v>24</v>
      </c>
      <c r="J96" s="17" t="s">
        <v>977</v>
      </c>
      <c r="K96" s="14" t="s">
        <v>793</v>
      </c>
    </row>
    <row r="97" spans="1:11" x14ac:dyDescent="0.2">
      <c r="A97" s="17" t="s">
        <v>976</v>
      </c>
      <c r="B97" s="17">
        <v>1675</v>
      </c>
      <c r="C97" s="17">
        <f t="shared" si="1"/>
        <v>1.675</v>
      </c>
      <c r="D97" s="17" t="s">
        <v>128</v>
      </c>
      <c r="E97" s="17">
        <v>9.18</v>
      </c>
      <c r="F97" s="17">
        <v>-26.1</v>
      </c>
      <c r="G97" s="17">
        <v>6</v>
      </c>
      <c r="J97" s="17" t="s">
        <v>762</v>
      </c>
      <c r="K97" s="14" t="s">
        <v>793</v>
      </c>
    </row>
    <row r="98" spans="1:11" x14ac:dyDescent="0.2">
      <c r="A98" s="17" t="s">
        <v>976</v>
      </c>
      <c r="B98" s="17">
        <v>1675</v>
      </c>
      <c r="C98" s="17">
        <f t="shared" si="1"/>
        <v>1.675</v>
      </c>
      <c r="D98" s="17" t="s">
        <v>128</v>
      </c>
      <c r="E98" s="17">
        <v>18</v>
      </c>
      <c r="F98" s="17">
        <v>-22.2</v>
      </c>
      <c r="G98" s="17">
        <v>1</v>
      </c>
      <c r="J98" s="17" t="s">
        <v>765</v>
      </c>
      <c r="K98" s="14" t="s">
        <v>793</v>
      </c>
    </row>
    <row r="99" spans="1:11" x14ac:dyDescent="0.2">
      <c r="A99" s="17" t="s">
        <v>976</v>
      </c>
      <c r="B99" s="17">
        <v>1675</v>
      </c>
      <c r="C99" s="17">
        <f t="shared" si="1"/>
        <v>1.675</v>
      </c>
      <c r="D99" s="17" t="s">
        <v>128</v>
      </c>
      <c r="F99" s="17">
        <v>-23.9</v>
      </c>
      <c r="G99" s="17">
        <v>1</v>
      </c>
      <c r="J99" s="17" t="s">
        <v>766</v>
      </c>
      <c r="K99" s="14" t="s">
        <v>793</v>
      </c>
    </row>
    <row r="100" spans="1:11" x14ac:dyDescent="0.2">
      <c r="A100" s="17" t="s">
        <v>976</v>
      </c>
      <c r="B100" s="17">
        <v>1675</v>
      </c>
      <c r="C100" s="17">
        <f t="shared" si="1"/>
        <v>1.675</v>
      </c>
      <c r="D100" s="17" t="s">
        <v>128</v>
      </c>
      <c r="F100" s="17">
        <v>-28.2</v>
      </c>
      <c r="G100" s="17">
        <v>1</v>
      </c>
      <c r="J100" s="17" t="s">
        <v>948</v>
      </c>
      <c r="K100" s="14" t="s">
        <v>793</v>
      </c>
    </row>
    <row r="101" spans="1:11" x14ac:dyDescent="0.2">
      <c r="A101" s="17" t="s">
        <v>978</v>
      </c>
      <c r="B101" s="17">
        <v>1650</v>
      </c>
      <c r="C101" s="17">
        <f t="shared" si="1"/>
        <v>1.65</v>
      </c>
      <c r="D101" s="17" t="s">
        <v>6</v>
      </c>
      <c r="E101" s="17">
        <v>0.7</v>
      </c>
      <c r="F101" s="17">
        <v>-29.4</v>
      </c>
      <c r="G101" s="17">
        <v>1</v>
      </c>
      <c r="J101" s="17" t="s">
        <v>760</v>
      </c>
      <c r="K101" s="14" t="s">
        <v>793</v>
      </c>
    </row>
    <row r="102" spans="1:11" x14ac:dyDescent="0.2">
      <c r="A102" s="17" t="s">
        <v>978</v>
      </c>
      <c r="B102" s="17">
        <v>1650</v>
      </c>
      <c r="C102" s="17">
        <f t="shared" si="1"/>
        <v>1.65</v>
      </c>
      <c r="D102" s="17" t="s">
        <v>685</v>
      </c>
      <c r="E102" s="17">
        <v>0.95</v>
      </c>
      <c r="F102" s="17">
        <v>-26</v>
      </c>
      <c r="G102" s="17">
        <v>6</v>
      </c>
      <c r="J102" s="17" t="s">
        <v>760</v>
      </c>
      <c r="K102" s="14" t="s">
        <v>793</v>
      </c>
    </row>
    <row r="103" spans="1:11" x14ac:dyDescent="0.2">
      <c r="A103" s="17" t="s">
        <v>979</v>
      </c>
      <c r="B103" s="17">
        <v>1650</v>
      </c>
      <c r="C103" s="17">
        <f t="shared" si="1"/>
        <v>1.65</v>
      </c>
      <c r="D103" s="17" t="s">
        <v>128</v>
      </c>
      <c r="E103" s="17">
        <v>0.79</v>
      </c>
      <c r="F103" s="17">
        <v>-29.1</v>
      </c>
      <c r="G103" s="17">
        <v>14</v>
      </c>
      <c r="J103" s="17" t="s">
        <v>980</v>
      </c>
      <c r="K103" s="14" t="s">
        <v>793</v>
      </c>
    </row>
    <row r="104" spans="1:11" x14ac:dyDescent="0.2">
      <c r="A104" s="17" t="s">
        <v>979</v>
      </c>
      <c r="B104" s="17">
        <v>1650</v>
      </c>
      <c r="C104" s="17">
        <f t="shared" si="1"/>
        <v>1.65</v>
      </c>
      <c r="D104" s="17" t="s">
        <v>128</v>
      </c>
      <c r="E104" s="17">
        <v>21.35</v>
      </c>
      <c r="F104" s="17">
        <v>-32</v>
      </c>
      <c r="G104" s="17">
        <v>13</v>
      </c>
      <c r="J104" s="17" t="s">
        <v>981</v>
      </c>
      <c r="K104" s="14" t="s">
        <v>793</v>
      </c>
    </row>
    <row r="105" spans="1:11" x14ac:dyDescent="0.2">
      <c r="A105" s="17" t="s">
        <v>979</v>
      </c>
      <c r="B105" s="17">
        <v>1650</v>
      </c>
      <c r="C105" s="17">
        <f t="shared" si="1"/>
        <v>1.65</v>
      </c>
      <c r="D105" s="17" t="s">
        <v>128</v>
      </c>
      <c r="E105" s="17">
        <v>4.82</v>
      </c>
      <c r="F105" s="17">
        <v>-32.6</v>
      </c>
      <c r="G105" s="17">
        <v>1</v>
      </c>
      <c r="J105" s="17" t="s">
        <v>762</v>
      </c>
      <c r="K105" s="14" t="s">
        <v>793</v>
      </c>
    </row>
    <row r="106" spans="1:11" x14ac:dyDescent="0.2">
      <c r="A106" s="17" t="s">
        <v>982</v>
      </c>
      <c r="B106" s="17">
        <v>1650</v>
      </c>
      <c r="C106" s="17">
        <f t="shared" si="1"/>
        <v>1.65</v>
      </c>
      <c r="D106" s="17" t="s">
        <v>128</v>
      </c>
      <c r="E106" s="17">
        <v>5.9</v>
      </c>
      <c r="F106" s="17">
        <v>-31.7</v>
      </c>
      <c r="G106" s="17">
        <v>1</v>
      </c>
      <c r="J106" s="17" t="s">
        <v>760</v>
      </c>
      <c r="K106" s="14" t="s">
        <v>793</v>
      </c>
    </row>
    <row r="107" spans="1:11" x14ac:dyDescent="0.2">
      <c r="A107" s="17" t="s">
        <v>982</v>
      </c>
      <c r="B107" s="17">
        <v>1650</v>
      </c>
      <c r="C107" s="17">
        <f t="shared" si="1"/>
        <v>1.65</v>
      </c>
      <c r="D107" s="17" t="s">
        <v>128</v>
      </c>
      <c r="F107" s="17">
        <v>-26.6</v>
      </c>
      <c r="G107" s="17">
        <v>1</v>
      </c>
      <c r="J107" s="17" t="s">
        <v>948</v>
      </c>
      <c r="K107" s="14" t="s">
        <v>793</v>
      </c>
    </row>
    <row r="108" spans="1:11" x14ac:dyDescent="0.2">
      <c r="A108" s="17" t="s">
        <v>983</v>
      </c>
      <c r="B108" s="17">
        <v>1650</v>
      </c>
      <c r="C108" s="17">
        <f t="shared" si="1"/>
        <v>1.65</v>
      </c>
      <c r="D108" s="17" t="s">
        <v>6</v>
      </c>
      <c r="E108" s="17">
        <v>0.09</v>
      </c>
      <c r="F108" s="17">
        <v>-28.8</v>
      </c>
      <c r="G108" s="17">
        <v>1</v>
      </c>
      <c r="J108" s="17" t="s">
        <v>762</v>
      </c>
      <c r="K108" s="14" t="s">
        <v>793</v>
      </c>
    </row>
    <row r="109" spans="1:11" x14ac:dyDescent="0.2">
      <c r="A109" s="17" t="s">
        <v>983</v>
      </c>
      <c r="B109" s="17">
        <v>1650</v>
      </c>
      <c r="C109" s="17">
        <f t="shared" si="1"/>
        <v>1.65</v>
      </c>
      <c r="D109" s="17" t="s">
        <v>6</v>
      </c>
      <c r="F109" s="17">
        <v>-28.7</v>
      </c>
      <c r="G109" s="17">
        <v>1</v>
      </c>
      <c r="H109" s="18"/>
      <c r="J109" s="17" t="s">
        <v>766</v>
      </c>
      <c r="K109" s="14" t="s">
        <v>793</v>
      </c>
    </row>
    <row r="110" spans="1:11" x14ac:dyDescent="0.2">
      <c r="A110" s="17" t="s">
        <v>983</v>
      </c>
      <c r="B110" s="17">
        <v>1650</v>
      </c>
      <c r="C110" s="17">
        <f t="shared" si="1"/>
        <v>1.65</v>
      </c>
      <c r="D110" s="17" t="s">
        <v>6</v>
      </c>
      <c r="F110" s="17">
        <v>-29.3</v>
      </c>
      <c r="G110" s="17">
        <v>1</v>
      </c>
      <c r="J110" s="17" t="s">
        <v>984</v>
      </c>
      <c r="K110" s="14" t="s">
        <v>793</v>
      </c>
    </row>
    <row r="111" spans="1:11" x14ac:dyDescent="0.2">
      <c r="A111" s="17" t="s">
        <v>985</v>
      </c>
      <c r="B111" s="17">
        <v>1650</v>
      </c>
      <c r="C111" s="17">
        <f t="shared" si="1"/>
        <v>1.65</v>
      </c>
      <c r="D111" s="17" t="s">
        <v>6</v>
      </c>
      <c r="F111" s="17">
        <v>-24.6</v>
      </c>
      <c r="G111" s="17">
        <v>2</v>
      </c>
      <c r="J111" s="17" t="s">
        <v>760</v>
      </c>
      <c r="K111" s="14" t="s">
        <v>793</v>
      </c>
    </row>
    <row r="112" spans="1:11" x14ac:dyDescent="0.2">
      <c r="A112" s="18" t="s">
        <v>986</v>
      </c>
      <c r="B112" s="17">
        <v>1640</v>
      </c>
      <c r="C112" s="17">
        <f t="shared" si="1"/>
        <v>1.64</v>
      </c>
      <c r="D112" s="17" t="s">
        <v>987</v>
      </c>
      <c r="F112" s="17">
        <v>-31.859999999999996</v>
      </c>
      <c r="G112" s="17">
        <v>10</v>
      </c>
      <c r="J112" s="18" t="s">
        <v>988</v>
      </c>
      <c r="K112" s="14" t="s">
        <v>687</v>
      </c>
    </row>
    <row r="113" spans="1:11" x14ac:dyDescent="0.2">
      <c r="A113" s="18" t="s">
        <v>989</v>
      </c>
      <c r="B113" s="17">
        <v>1640</v>
      </c>
      <c r="C113" s="17">
        <f t="shared" si="1"/>
        <v>1.64</v>
      </c>
      <c r="D113" s="17" t="s">
        <v>990</v>
      </c>
      <c r="F113" s="18">
        <v>-32.191111111111113</v>
      </c>
      <c r="G113" s="17">
        <v>9</v>
      </c>
      <c r="J113" s="18" t="s">
        <v>988</v>
      </c>
      <c r="K113" s="14" t="s">
        <v>687</v>
      </c>
    </row>
    <row r="114" spans="1:11" x14ac:dyDescent="0.2">
      <c r="A114" s="17" t="s">
        <v>991</v>
      </c>
      <c r="B114" s="17">
        <v>1625</v>
      </c>
      <c r="C114" s="17">
        <f t="shared" si="1"/>
        <v>1.625</v>
      </c>
      <c r="D114" s="17" t="s">
        <v>128</v>
      </c>
      <c r="E114" s="17">
        <v>34.68</v>
      </c>
      <c r="F114" s="17">
        <v>-30.9</v>
      </c>
      <c r="G114" s="17">
        <v>4</v>
      </c>
      <c r="J114" s="17" t="s">
        <v>981</v>
      </c>
      <c r="K114" s="14" t="s">
        <v>793</v>
      </c>
    </row>
    <row r="115" spans="1:11" x14ac:dyDescent="0.2">
      <c r="A115" s="19" t="s">
        <v>992</v>
      </c>
      <c r="B115" s="17">
        <v>1560</v>
      </c>
      <c r="C115" s="17">
        <f t="shared" si="1"/>
        <v>1.56</v>
      </c>
      <c r="D115" s="17" t="s">
        <v>129</v>
      </c>
      <c r="F115" s="17">
        <v>-30.76885245901639</v>
      </c>
      <c r="G115" s="17">
        <v>61</v>
      </c>
      <c r="J115" s="17" t="s">
        <v>993</v>
      </c>
      <c r="K115" s="14" t="s">
        <v>687</v>
      </c>
    </row>
    <row r="116" spans="1:11" x14ac:dyDescent="0.2">
      <c r="A116" s="17" t="s">
        <v>994</v>
      </c>
      <c r="B116" s="17">
        <v>1550</v>
      </c>
      <c r="C116" s="17">
        <f t="shared" si="1"/>
        <v>1.55</v>
      </c>
      <c r="D116" s="17" t="s">
        <v>128</v>
      </c>
      <c r="E116" s="17">
        <v>15.87</v>
      </c>
      <c r="F116" s="17">
        <v>-27.3</v>
      </c>
      <c r="G116" s="17">
        <v>16</v>
      </c>
      <c r="J116" s="17" t="s">
        <v>995</v>
      </c>
      <c r="K116" s="14" t="s">
        <v>793</v>
      </c>
    </row>
    <row r="117" spans="1:11" x14ac:dyDescent="0.2">
      <c r="A117" s="17" t="s">
        <v>996</v>
      </c>
      <c r="B117" s="17">
        <v>1500</v>
      </c>
      <c r="C117" s="17">
        <f t="shared" si="1"/>
        <v>1.5</v>
      </c>
      <c r="D117" s="17" t="s">
        <v>128</v>
      </c>
      <c r="F117" s="17">
        <v>-25.8</v>
      </c>
      <c r="G117" s="17">
        <v>1</v>
      </c>
      <c r="J117" s="17" t="s">
        <v>948</v>
      </c>
      <c r="K117" s="14" t="s">
        <v>793</v>
      </c>
    </row>
    <row r="118" spans="1:11" x14ac:dyDescent="0.2">
      <c r="A118" s="19" t="s">
        <v>997</v>
      </c>
      <c r="B118" s="17">
        <v>1499</v>
      </c>
      <c r="C118" s="17">
        <f t="shared" si="1"/>
        <v>1.4990000000000001</v>
      </c>
      <c r="D118" s="17" t="s">
        <v>129</v>
      </c>
      <c r="F118" s="17">
        <v>-28.249378531073447</v>
      </c>
      <c r="G118" s="17">
        <v>177</v>
      </c>
      <c r="J118" s="17" t="s">
        <v>993</v>
      </c>
      <c r="K118" s="14" t="s">
        <v>687</v>
      </c>
    </row>
    <row r="119" spans="1:11" x14ac:dyDescent="0.2">
      <c r="A119" s="17" t="s">
        <v>998</v>
      </c>
      <c r="B119" s="17">
        <v>1475</v>
      </c>
      <c r="C119" s="17">
        <f t="shared" si="1"/>
        <v>1.4750000000000001</v>
      </c>
      <c r="D119" s="17" t="s">
        <v>685</v>
      </c>
      <c r="E119" s="17">
        <v>7.0000000000000007E-2</v>
      </c>
      <c r="F119" s="17">
        <v>-26.4</v>
      </c>
      <c r="G119" s="17">
        <v>1</v>
      </c>
      <c r="J119" s="17" t="s">
        <v>762</v>
      </c>
      <c r="K119" s="14" t="s">
        <v>793</v>
      </c>
    </row>
    <row r="120" spans="1:11" x14ac:dyDescent="0.2">
      <c r="A120" s="17" t="s">
        <v>999</v>
      </c>
      <c r="B120" s="17">
        <v>1475</v>
      </c>
      <c r="C120" s="17">
        <f t="shared" si="1"/>
        <v>1.4750000000000001</v>
      </c>
      <c r="D120" s="17" t="s">
        <v>128</v>
      </c>
      <c r="E120" s="17">
        <v>0.79</v>
      </c>
      <c r="F120" s="17">
        <v>-32</v>
      </c>
      <c r="G120" s="17">
        <v>1</v>
      </c>
      <c r="J120" s="17" t="s">
        <v>762</v>
      </c>
      <c r="K120" s="14" t="s">
        <v>793</v>
      </c>
    </row>
    <row r="121" spans="1:11" x14ac:dyDescent="0.2">
      <c r="A121" s="17" t="s">
        <v>1000</v>
      </c>
      <c r="B121" s="17">
        <v>1475</v>
      </c>
      <c r="C121" s="17">
        <f t="shared" si="1"/>
        <v>1.4750000000000001</v>
      </c>
      <c r="D121" s="17" t="s">
        <v>128</v>
      </c>
      <c r="E121" s="17">
        <v>1.22</v>
      </c>
      <c r="F121" s="17">
        <v>-29.8</v>
      </c>
      <c r="G121" s="17">
        <v>2</v>
      </c>
      <c r="J121" s="20" t="s">
        <v>762</v>
      </c>
      <c r="K121" s="14" t="s">
        <v>793</v>
      </c>
    </row>
    <row r="122" spans="1:11" x14ac:dyDescent="0.2">
      <c r="A122" s="17" t="s">
        <v>1001</v>
      </c>
      <c r="B122" s="17">
        <v>1475</v>
      </c>
      <c r="C122" s="17">
        <f t="shared" si="1"/>
        <v>1.4750000000000001</v>
      </c>
      <c r="D122" s="17" t="s">
        <v>128</v>
      </c>
      <c r="E122" s="17">
        <v>0.93</v>
      </c>
      <c r="F122" s="17">
        <v>-24.7</v>
      </c>
      <c r="G122" s="17">
        <v>15</v>
      </c>
      <c r="J122" s="20" t="s">
        <v>762</v>
      </c>
      <c r="K122" s="14" t="s">
        <v>793</v>
      </c>
    </row>
    <row r="123" spans="1:11" x14ac:dyDescent="0.2">
      <c r="A123" s="17" t="s">
        <v>1001</v>
      </c>
      <c r="B123" s="17">
        <v>1475</v>
      </c>
      <c r="C123" s="17">
        <f t="shared" si="1"/>
        <v>1.4750000000000001</v>
      </c>
      <c r="D123" s="17" t="s">
        <v>685</v>
      </c>
      <c r="E123" s="17">
        <v>0.51</v>
      </c>
      <c r="F123" s="17">
        <v>-27.3</v>
      </c>
      <c r="G123" s="17">
        <v>7</v>
      </c>
      <c r="J123" s="17" t="s">
        <v>762</v>
      </c>
      <c r="K123" s="14" t="s">
        <v>793</v>
      </c>
    </row>
    <row r="124" spans="1:11" x14ac:dyDescent="0.2">
      <c r="A124" s="17" t="s">
        <v>1002</v>
      </c>
      <c r="B124" s="17">
        <v>1475</v>
      </c>
      <c r="C124" s="17">
        <f t="shared" si="1"/>
        <v>1.4750000000000001</v>
      </c>
      <c r="D124" s="17" t="s">
        <v>128</v>
      </c>
      <c r="E124" s="17">
        <v>0.3</v>
      </c>
      <c r="F124" s="17">
        <v>-23.9</v>
      </c>
      <c r="G124" s="17">
        <v>1</v>
      </c>
      <c r="J124" s="17" t="s">
        <v>762</v>
      </c>
      <c r="K124" s="14" t="s">
        <v>793</v>
      </c>
    </row>
    <row r="125" spans="1:11" x14ac:dyDescent="0.2">
      <c r="A125" s="17" t="s">
        <v>1002</v>
      </c>
      <c r="B125" s="17">
        <v>1475</v>
      </c>
      <c r="C125" s="17">
        <f t="shared" si="1"/>
        <v>1.4750000000000001</v>
      </c>
      <c r="D125" s="17" t="s">
        <v>887</v>
      </c>
      <c r="E125" s="17">
        <v>0.93</v>
      </c>
      <c r="F125" s="17">
        <v>-23.1</v>
      </c>
      <c r="G125" s="17">
        <v>1</v>
      </c>
      <c r="J125" s="17" t="s">
        <v>762</v>
      </c>
      <c r="K125" s="14" t="s">
        <v>793</v>
      </c>
    </row>
    <row r="126" spans="1:11" x14ac:dyDescent="0.2">
      <c r="A126" s="17" t="s">
        <v>999</v>
      </c>
      <c r="B126" s="17">
        <v>1470</v>
      </c>
      <c r="C126" s="17">
        <f t="shared" si="1"/>
        <v>1.47</v>
      </c>
      <c r="D126" s="17" t="s">
        <v>128</v>
      </c>
      <c r="E126" s="17">
        <v>0.43107652283180986</v>
      </c>
      <c r="F126" s="17">
        <v>-32.364508749999999</v>
      </c>
      <c r="G126" s="17">
        <v>12</v>
      </c>
      <c r="J126" s="17" t="s">
        <v>1003</v>
      </c>
      <c r="K126" s="14" t="s">
        <v>687</v>
      </c>
    </row>
    <row r="127" spans="1:11" x14ac:dyDescent="0.2">
      <c r="A127" s="17" t="s">
        <v>1000</v>
      </c>
      <c r="B127" s="17">
        <v>1470</v>
      </c>
      <c r="C127" s="17">
        <f t="shared" si="1"/>
        <v>1.47</v>
      </c>
      <c r="D127" s="17" t="s">
        <v>128</v>
      </c>
      <c r="E127" s="17">
        <v>0.30550118277948968</v>
      </c>
      <c r="F127" s="17">
        <v>-30.118184000000003</v>
      </c>
      <c r="G127" s="17">
        <v>10</v>
      </c>
      <c r="J127" s="17" t="s">
        <v>1003</v>
      </c>
      <c r="K127" s="14" t="s">
        <v>687</v>
      </c>
    </row>
    <row r="128" spans="1:11" x14ac:dyDescent="0.2">
      <c r="A128" s="17" t="s">
        <v>1001</v>
      </c>
      <c r="B128" s="17">
        <v>1470</v>
      </c>
      <c r="C128" s="17">
        <f t="shared" si="1"/>
        <v>1.47</v>
      </c>
      <c r="D128" s="17" t="s">
        <v>128</v>
      </c>
      <c r="E128" s="17">
        <v>0.45535305823591676</v>
      </c>
      <c r="F128" s="17">
        <v>-26.819075584886129</v>
      </c>
      <c r="G128" s="17">
        <v>46</v>
      </c>
      <c r="J128" s="17" t="s">
        <v>1003</v>
      </c>
      <c r="K128" s="14" t="s">
        <v>687</v>
      </c>
    </row>
    <row r="129" spans="1:11" x14ac:dyDescent="0.2">
      <c r="A129" s="17" t="s">
        <v>1004</v>
      </c>
      <c r="B129" s="17">
        <v>1470</v>
      </c>
      <c r="C129" s="17">
        <f t="shared" si="1"/>
        <v>1.47</v>
      </c>
      <c r="D129" s="17" t="s">
        <v>128</v>
      </c>
      <c r="E129" s="17">
        <v>3.7755081039936612E-2</v>
      </c>
      <c r="F129" s="17">
        <v>-30.604471428571426</v>
      </c>
      <c r="G129" s="17">
        <v>1</v>
      </c>
      <c r="J129" s="17" t="s">
        <v>1003</v>
      </c>
      <c r="K129" s="14" t="s">
        <v>687</v>
      </c>
    </row>
    <row r="130" spans="1:11" x14ac:dyDescent="0.2">
      <c r="A130" s="17" t="s">
        <v>1005</v>
      </c>
      <c r="B130" s="17">
        <v>1450</v>
      </c>
      <c r="C130" s="17">
        <f t="shared" si="1"/>
        <v>1.45</v>
      </c>
      <c r="D130" s="17" t="s">
        <v>768</v>
      </c>
      <c r="F130" s="17">
        <v>-22.5</v>
      </c>
      <c r="G130" s="17">
        <v>1</v>
      </c>
      <c r="J130" s="17" t="s">
        <v>769</v>
      </c>
      <c r="K130" s="14" t="s">
        <v>793</v>
      </c>
    </row>
    <row r="131" spans="1:11" x14ac:dyDescent="0.2">
      <c r="A131" s="17" t="s">
        <v>1006</v>
      </c>
      <c r="B131" s="17">
        <v>1450</v>
      </c>
      <c r="C131" s="17">
        <f t="shared" si="1"/>
        <v>1.45</v>
      </c>
      <c r="D131" s="17" t="s">
        <v>685</v>
      </c>
      <c r="E131" s="17">
        <v>0.08</v>
      </c>
      <c r="F131" s="17">
        <v>-26</v>
      </c>
      <c r="G131" s="17">
        <v>1</v>
      </c>
      <c r="J131" s="17" t="s">
        <v>762</v>
      </c>
      <c r="K131" s="14" t="s">
        <v>793</v>
      </c>
    </row>
    <row r="132" spans="1:11" x14ac:dyDescent="0.2">
      <c r="A132" s="17" t="s">
        <v>1007</v>
      </c>
      <c r="B132" s="17">
        <v>1450</v>
      </c>
      <c r="C132" s="17">
        <f t="shared" ref="C132:C195" si="2">B132/1000</f>
        <v>1.45</v>
      </c>
      <c r="D132" s="17" t="s">
        <v>696</v>
      </c>
      <c r="F132" s="17">
        <v>-29.35</v>
      </c>
      <c r="G132" s="17">
        <v>4</v>
      </c>
      <c r="J132" s="17" t="s">
        <v>1008</v>
      </c>
      <c r="K132" s="14" t="s">
        <v>683</v>
      </c>
    </row>
    <row r="133" spans="1:11" x14ac:dyDescent="0.2">
      <c r="A133" s="17" t="s">
        <v>1009</v>
      </c>
      <c r="B133" s="17">
        <v>1450</v>
      </c>
      <c r="C133" s="17">
        <f t="shared" si="2"/>
        <v>1.45</v>
      </c>
      <c r="D133" s="17" t="s">
        <v>6</v>
      </c>
      <c r="E133" s="17">
        <v>0.43</v>
      </c>
      <c r="F133" s="17">
        <v>-30.1</v>
      </c>
      <c r="G133" s="17">
        <v>1</v>
      </c>
      <c r="J133" s="17" t="s">
        <v>762</v>
      </c>
      <c r="K133" s="14" t="s">
        <v>793</v>
      </c>
    </row>
    <row r="134" spans="1:11" x14ac:dyDescent="0.2">
      <c r="A134" s="17" t="s">
        <v>992</v>
      </c>
      <c r="B134" s="17">
        <v>1425</v>
      </c>
      <c r="C134" s="17">
        <f t="shared" si="2"/>
        <v>1.425</v>
      </c>
      <c r="D134" s="17" t="s">
        <v>6</v>
      </c>
      <c r="E134" s="17">
        <v>1.19</v>
      </c>
      <c r="F134" s="17">
        <v>-30.9</v>
      </c>
      <c r="G134" s="17">
        <v>8</v>
      </c>
      <c r="J134" s="17" t="s">
        <v>762</v>
      </c>
      <c r="K134" s="14" t="s">
        <v>793</v>
      </c>
    </row>
    <row r="135" spans="1:11" x14ac:dyDescent="0.2">
      <c r="A135" s="17" t="s">
        <v>992</v>
      </c>
      <c r="B135" s="17">
        <v>1425</v>
      </c>
      <c r="C135" s="17">
        <f t="shared" si="2"/>
        <v>1.425</v>
      </c>
      <c r="D135" s="17" t="s">
        <v>6</v>
      </c>
      <c r="E135" s="17">
        <v>1.3</v>
      </c>
      <c r="F135" s="17">
        <v>-27.4</v>
      </c>
      <c r="G135" s="17">
        <v>5</v>
      </c>
      <c r="J135" s="17" t="s">
        <v>1010</v>
      </c>
      <c r="K135" s="14" t="s">
        <v>793</v>
      </c>
    </row>
    <row r="136" spans="1:11" x14ac:dyDescent="0.2">
      <c r="A136" s="17" t="s">
        <v>1011</v>
      </c>
      <c r="B136" s="17">
        <v>1425</v>
      </c>
      <c r="C136" s="17">
        <f t="shared" si="2"/>
        <v>1.425</v>
      </c>
      <c r="D136" s="17" t="s">
        <v>685</v>
      </c>
      <c r="E136" s="17">
        <v>0.05</v>
      </c>
      <c r="F136" s="17">
        <v>-26.3</v>
      </c>
      <c r="G136" s="17">
        <v>1</v>
      </c>
      <c r="J136" s="17" t="s">
        <v>762</v>
      </c>
      <c r="K136" s="14" t="s">
        <v>793</v>
      </c>
    </row>
    <row r="137" spans="1:11" x14ac:dyDescent="0.2">
      <c r="A137" s="17" t="s">
        <v>1012</v>
      </c>
      <c r="B137" s="17">
        <v>1400</v>
      </c>
      <c r="C137" s="17">
        <f t="shared" si="2"/>
        <v>1.4</v>
      </c>
      <c r="D137" s="17" t="s">
        <v>6</v>
      </c>
      <c r="E137" s="17">
        <v>0.77</v>
      </c>
      <c r="F137" s="17">
        <v>-28.5</v>
      </c>
      <c r="G137" s="17">
        <v>7</v>
      </c>
      <c r="J137" s="17" t="s">
        <v>762</v>
      </c>
      <c r="K137" s="14" t="s">
        <v>793</v>
      </c>
    </row>
    <row r="138" spans="1:11" x14ac:dyDescent="0.2">
      <c r="A138" s="17" t="s">
        <v>1013</v>
      </c>
      <c r="B138" s="17">
        <v>1400</v>
      </c>
      <c r="C138" s="17">
        <f t="shared" si="2"/>
        <v>1.4</v>
      </c>
      <c r="D138" s="17" t="s">
        <v>696</v>
      </c>
      <c r="F138" s="17">
        <v>-28.47</v>
      </c>
      <c r="G138" s="17">
        <v>3</v>
      </c>
      <c r="J138" s="17" t="s">
        <v>1008</v>
      </c>
      <c r="K138" s="14" t="s">
        <v>683</v>
      </c>
    </row>
    <row r="139" spans="1:11" x14ac:dyDescent="0.2">
      <c r="A139" s="17" t="s">
        <v>1014</v>
      </c>
      <c r="B139" s="17">
        <v>1375</v>
      </c>
      <c r="C139" s="17">
        <f t="shared" si="2"/>
        <v>1.375</v>
      </c>
      <c r="D139" s="17" t="s">
        <v>128</v>
      </c>
      <c r="E139" s="17">
        <v>5.42</v>
      </c>
      <c r="F139" s="17">
        <v>-30</v>
      </c>
      <c r="G139" s="17">
        <v>9</v>
      </c>
      <c r="J139" s="17" t="s">
        <v>760</v>
      </c>
      <c r="K139" s="14" t="s">
        <v>793</v>
      </c>
    </row>
    <row r="140" spans="1:11" x14ac:dyDescent="0.2">
      <c r="A140" s="17" t="s">
        <v>1014</v>
      </c>
      <c r="B140" s="17">
        <v>1375</v>
      </c>
      <c r="C140" s="17">
        <f t="shared" si="2"/>
        <v>1.375</v>
      </c>
      <c r="D140" s="17" t="s">
        <v>6</v>
      </c>
      <c r="E140" s="17">
        <v>0.08</v>
      </c>
      <c r="F140" s="17">
        <v>-21.5</v>
      </c>
      <c r="G140" s="17">
        <v>3</v>
      </c>
      <c r="J140" s="17" t="s">
        <v>762</v>
      </c>
      <c r="K140" s="14" t="s">
        <v>793</v>
      </c>
    </row>
    <row r="141" spans="1:11" x14ac:dyDescent="0.2">
      <c r="A141" s="17" t="s">
        <v>1014</v>
      </c>
      <c r="B141" s="17">
        <v>1375</v>
      </c>
      <c r="C141" s="17">
        <f t="shared" si="2"/>
        <v>1.375</v>
      </c>
      <c r="D141" s="17" t="s">
        <v>6</v>
      </c>
      <c r="E141" s="17">
        <v>0.9</v>
      </c>
      <c r="F141" s="17">
        <v>-25.9</v>
      </c>
      <c r="G141" s="17">
        <v>1</v>
      </c>
      <c r="J141" s="17" t="s">
        <v>760</v>
      </c>
      <c r="K141" s="14" t="s">
        <v>793</v>
      </c>
    </row>
    <row r="142" spans="1:11" x14ac:dyDescent="0.2">
      <c r="A142" s="17" t="s">
        <v>1014</v>
      </c>
      <c r="B142" s="17">
        <v>1375</v>
      </c>
      <c r="C142" s="17">
        <f t="shared" si="2"/>
        <v>1.375</v>
      </c>
      <c r="D142" s="17" t="s">
        <v>685</v>
      </c>
      <c r="E142" s="17">
        <v>0.62</v>
      </c>
      <c r="F142" s="17">
        <v>-26.4</v>
      </c>
      <c r="G142" s="17">
        <v>10</v>
      </c>
      <c r="J142" s="17" t="s">
        <v>760</v>
      </c>
      <c r="K142" s="14" t="s">
        <v>793</v>
      </c>
    </row>
    <row r="143" spans="1:11" x14ac:dyDescent="0.2">
      <c r="A143" s="17" t="s">
        <v>1014</v>
      </c>
      <c r="B143" s="17">
        <v>1375</v>
      </c>
      <c r="C143" s="17">
        <f t="shared" si="2"/>
        <v>1.375</v>
      </c>
      <c r="D143" s="17" t="s">
        <v>685</v>
      </c>
      <c r="E143" s="17">
        <v>0.16</v>
      </c>
      <c r="F143" s="17">
        <v>-24.7</v>
      </c>
      <c r="G143" s="17">
        <v>2</v>
      </c>
      <c r="J143" s="17" t="s">
        <v>762</v>
      </c>
      <c r="K143" s="14" t="s">
        <v>793</v>
      </c>
    </row>
    <row r="144" spans="1:11" x14ac:dyDescent="0.2">
      <c r="A144" s="18" t="s">
        <v>1015</v>
      </c>
      <c r="B144" s="17">
        <v>1361</v>
      </c>
      <c r="C144" s="17">
        <f t="shared" si="2"/>
        <v>1.361</v>
      </c>
      <c r="D144" s="18" t="s">
        <v>1016</v>
      </c>
      <c r="F144" s="17">
        <v>-33.364222222222224</v>
      </c>
      <c r="G144" s="17">
        <v>4</v>
      </c>
      <c r="J144" s="18" t="s">
        <v>988</v>
      </c>
      <c r="K144" s="14" t="s">
        <v>687</v>
      </c>
    </row>
    <row r="145" spans="1:11" x14ac:dyDescent="0.2">
      <c r="A145" s="18" t="s">
        <v>1017</v>
      </c>
      <c r="B145" s="17">
        <v>1361</v>
      </c>
      <c r="C145" s="17">
        <f t="shared" si="2"/>
        <v>1.361</v>
      </c>
      <c r="D145" s="18" t="s">
        <v>128</v>
      </c>
      <c r="F145" s="18">
        <v>-33.440000000000005</v>
      </c>
      <c r="G145" s="18">
        <v>28</v>
      </c>
      <c r="J145" s="18" t="s">
        <v>988</v>
      </c>
      <c r="K145" s="14" t="s">
        <v>687</v>
      </c>
    </row>
    <row r="146" spans="1:11" x14ac:dyDescent="0.2">
      <c r="A146" s="17" t="s">
        <v>1018</v>
      </c>
      <c r="B146" s="17">
        <v>1350</v>
      </c>
      <c r="C146" s="17">
        <f t="shared" si="2"/>
        <v>1.35</v>
      </c>
      <c r="D146" s="17" t="s">
        <v>696</v>
      </c>
      <c r="F146" s="17">
        <v>-12.7</v>
      </c>
      <c r="G146" s="17">
        <v>1</v>
      </c>
      <c r="J146" s="17" t="s">
        <v>767</v>
      </c>
      <c r="K146" s="14" t="s">
        <v>793</v>
      </c>
    </row>
    <row r="147" spans="1:11" x14ac:dyDescent="0.2">
      <c r="A147" s="17" t="s">
        <v>1019</v>
      </c>
      <c r="B147" s="17">
        <v>1350</v>
      </c>
      <c r="C147" s="17">
        <f t="shared" si="2"/>
        <v>1.35</v>
      </c>
      <c r="D147" s="17" t="s">
        <v>128</v>
      </c>
      <c r="E147" s="17">
        <v>9</v>
      </c>
      <c r="F147" s="17">
        <v>-33.4</v>
      </c>
      <c r="G147" s="17">
        <v>1</v>
      </c>
      <c r="H147" s="18"/>
      <c r="J147" s="17" t="s">
        <v>981</v>
      </c>
      <c r="K147" s="14" t="s">
        <v>793</v>
      </c>
    </row>
    <row r="148" spans="1:11" x14ac:dyDescent="0.2">
      <c r="A148" s="17" t="s">
        <v>1020</v>
      </c>
      <c r="B148" s="17">
        <v>1350</v>
      </c>
      <c r="C148" s="17">
        <f t="shared" si="2"/>
        <v>1.35</v>
      </c>
      <c r="D148" s="17" t="s">
        <v>778</v>
      </c>
      <c r="E148" s="17">
        <v>10.68</v>
      </c>
      <c r="F148" s="17">
        <v>-32.799999999999997</v>
      </c>
      <c r="G148" s="17">
        <v>9</v>
      </c>
      <c r="J148" s="17" t="s">
        <v>762</v>
      </c>
      <c r="K148" s="14" t="s">
        <v>793</v>
      </c>
    </row>
    <row r="149" spans="1:11" x14ac:dyDescent="0.2">
      <c r="A149" s="17" t="s">
        <v>1020</v>
      </c>
      <c r="B149" s="17">
        <v>1350</v>
      </c>
      <c r="C149" s="17">
        <f t="shared" si="2"/>
        <v>1.35</v>
      </c>
      <c r="D149" s="17" t="s">
        <v>128</v>
      </c>
      <c r="E149" s="17">
        <v>4.46</v>
      </c>
      <c r="F149" s="17">
        <v>-31.9</v>
      </c>
      <c r="G149" s="17">
        <v>18</v>
      </c>
      <c r="J149" s="17" t="s">
        <v>760</v>
      </c>
      <c r="K149" s="14" t="s">
        <v>793</v>
      </c>
    </row>
    <row r="150" spans="1:11" x14ac:dyDescent="0.2">
      <c r="A150" s="17" t="s">
        <v>1020</v>
      </c>
      <c r="B150" s="17">
        <v>1350</v>
      </c>
      <c r="C150" s="17">
        <f t="shared" si="2"/>
        <v>1.35</v>
      </c>
      <c r="D150" s="17" t="s">
        <v>128</v>
      </c>
      <c r="F150" s="17">
        <v>-30.2</v>
      </c>
      <c r="G150" s="17">
        <v>1</v>
      </c>
      <c r="J150" s="17" t="s">
        <v>948</v>
      </c>
      <c r="K150" s="14" t="s">
        <v>793</v>
      </c>
    </row>
    <row r="151" spans="1:11" x14ac:dyDescent="0.2">
      <c r="A151" s="17" t="s">
        <v>1020</v>
      </c>
      <c r="B151" s="17">
        <v>1350</v>
      </c>
      <c r="C151" s="17">
        <f t="shared" si="2"/>
        <v>1.35</v>
      </c>
      <c r="D151" s="17" t="s">
        <v>128</v>
      </c>
      <c r="F151" s="17">
        <v>-29.6</v>
      </c>
      <c r="G151" s="17">
        <v>1</v>
      </c>
      <c r="J151" s="17" t="s">
        <v>769</v>
      </c>
      <c r="K151" s="14" t="s">
        <v>793</v>
      </c>
    </row>
    <row r="152" spans="1:11" x14ac:dyDescent="0.2">
      <c r="A152" s="17" t="s">
        <v>1021</v>
      </c>
      <c r="B152" s="17">
        <v>1350</v>
      </c>
      <c r="C152" s="17">
        <f t="shared" si="2"/>
        <v>1.35</v>
      </c>
      <c r="D152" s="17" t="s">
        <v>696</v>
      </c>
      <c r="E152" s="17">
        <v>0.22</v>
      </c>
      <c r="F152" s="17">
        <v>-29.6</v>
      </c>
      <c r="G152" s="17">
        <v>2</v>
      </c>
      <c r="J152" s="17" t="s">
        <v>760</v>
      </c>
      <c r="K152" s="14" t="s">
        <v>793</v>
      </c>
    </row>
    <row r="153" spans="1:11" x14ac:dyDescent="0.2">
      <c r="A153" s="17" t="s">
        <v>1021</v>
      </c>
      <c r="B153" s="17">
        <v>1350</v>
      </c>
      <c r="C153" s="17">
        <f t="shared" si="2"/>
        <v>1.35</v>
      </c>
      <c r="D153" s="17" t="s">
        <v>685</v>
      </c>
      <c r="E153" s="17">
        <v>0.42</v>
      </c>
      <c r="F153" s="17">
        <v>-26.4</v>
      </c>
      <c r="G153" s="17">
        <v>4</v>
      </c>
      <c r="J153" s="17" t="s">
        <v>762</v>
      </c>
      <c r="K153" s="14" t="s">
        <v>793</v>
      </c>
    </row>
    <row r="154" spans="1:11" x14ac:dyDescent="0.2">
      <c r="A154" s="17" t="s">
        <v>1022</v>
      </c>
      <c r="B154" s="17">
        <v>1350</v>
      </c>
      <c r="C154" s="17">
        <f t="shared" si="2"/>
        <v>1.35</v>
      </c>
      <c r="D154" s="17" t="s">
        <v>128</v>
      </c>
      <c r="E154" s="17">
        <v>1.63</v>
      </c>
      <c r="F154" s="17">
        <v>-25</v>
      </c>
      <c r="G154" s="17">
        <v>2</v>
      </c>
      <c r="J154" s="17" t="s">
        <v>762</v>
      </c>
      <c r="K154" s="14" t="s">
        <v>793</v>
      </c>
    </row>
    <row r="155" spans="1:11" x14ac:dyDescent="0.2">
      <c r="A155" s="17" t="s">
        <v>1023</v>
      </c>
      <c r="B155" s="17">
        <v>1350</v>
      </c>
      <c r="C155" s="17">
        <f t="shared" si="2"/>
        <v>1.35</v>
      </c>
      <c r="D155" s="17" t="s">
        <v>128</v>
      </c>
      <c r="E155" s="17">
        <v>43.91</v>
      </c>
      <c r="F155" s="17">
        <v>-32.799999999999997</v>
      </c>
      <c r="G155" s="17">
        <v>7</v>
      </c>
      <c r="J155" s="17" t="s">
        <v>981</v>
      </c>
      <c r="K155" s="14" t="s">
        <v>793</v>
      </c>
    </row>
    <row r="156" spans="1:11" x14ac:dyDescent="0.2">
      <c r="A156" s="17" t="s">
        <v>1024</v>
      </c>
      <c r="B156" s="17">
        <v>1350</v>
      </c>
      <c r="C156" s="17">
        <f t="shared" si="2"/>
        <v>1.35</v>
      </c>
      <c r="D156" s="17" t="s">
        <v>6</v>
      </c>
      <c r="E156" s="17">
        <v>0.21</v>
      </c>
      <c r="F156" s="17">
        <v>-27.5</v>
      </c>
      <c r="G156" s="17">
        <v>4</v>
      </c>
      <c r="J156" s="17" t="s">
        <v>762</v>
      </c>
      <c r="K156" s="14" t="s">
        <v>793</v>
      </c>
    </row>
    <row r="157" spans="1:11" x14ac:dyDescent="0.2">
      <c r="A157" s="17" t="s">
        <v>997</v>
      </c>
      <c r="B157" s="17">
        <v>1325</v>
      </c>
      <c r="C157" s="17">
        <f t="shared" si="2"/>
        <v>1.325</v>
      </c>
      <c r="D157" s="17" t="s">
        <v>128</v>
      </c>
      <c r="E157" s="17">
        <v>0.21</v>
      </c>
      <c r="F157" s="17">
        <v>-28.4</v>
      </c>
      <c r="G157" s="17">
        <v>2</v>
      </c>
      <c r="J157" s="17" t="s">
        <v>762</v>
      </c>
      <c r="K157" s="14" t="s">
        <v>793</v>
      </c>
    </row>
    <row r="158" spans="1:11" x14ac:dyDescent="0.2">
      <c r="A158" s="17" t="s">
        <v>997</v>
      </c>
      <c r="B158" s="17">
        <v>1325</v>
      </c>
      <c r="C158" s="17">
        <f t="shared" si="2"/>
        <v>1.325</v>
      </c>
      <c r="D158" s="17" t="s">
        <v>6</v>
      </c>
      <c r="E158" s="17">
        <v>0.42</v>
      </c>
      <c r="F158" s="17">
        <v>-28.6</v>
      </c>
      <c r="G158" s="17">
        <v>15</v>
      </c>
      <c r="J158" s="17" t="s">
        <v>762</v>
      </c>
      <c r="K158" s="14" t="s">
        <v>793</v>
      </c>
    </row>
    <row r="159" spans="1:11" x14ac:dyDescent="0.2">
      <c r="A159" s="17" t="s">
        <v>997</v>
      </c>
      <c r="B159" s="17">
        <v>1325</v>
      </c>
      <c r="C159" s="17">
        <f t="shared" si="2"/>
        <v>1.325</v>
      </c>
      <c r="D159" s="17" t="s">
        <v>685</v>
      </c>
      <c r="E159" s="17">
        <v>0.17</v>
      </c>
      <c r="F159" s="17">
        <v>-28.3</v>
      </c>
      <c r="G159" s="17">
        <v>4</v>
      </c>
      <c r="J159" s="17" t="s">
        <v>762</v>
      </c>
      <c r="K159" s="14" t="s">
        <v>793</v>
      </c>
    </row>
    <row r="160" spans="1:11" x14ac:dyDescent="0.2">
      <c r="A160" s="17" t="s">
        <v>1025</v>
      </c>
      <c r="B160" s="17">
        <v>1300</v>
      </c>
      <c r="C160" s="17">
        <f t="shared" si="2"/>
        <v>1.3</v>
      </c>
      <c r="D160" s="17" t="s">
        <v>128</v>
      </c>
      <c r="F160" s="17">
        <v>-26.5</v>
      </c>
      <c r="G160" s="17">
        <v>3</v>
      </c>
      <c r="J160" s="17" t="s">
        <v>766</v>
      </c>
      <c r="K160" s="14" t="s">
        <v>793</v>
      </c>
    </row>
    <row r="161" spans="1:11" x14ac:dyDescent="0.2">
      <c r="A161" s="17" t="s">
        <v>1026</v>
      </c>
      <c r="B161" s="17">
        <v>1300</v>
      </c>
      <c r="C161" s="17">
        <f t="shared" si="2"/>
        <v>1.3</v>
      </c>
      <c r="D161" s="17" t="s">
        <v>128</v>
      </c>
      <c r="E161" s="17">
        <v>1.722</v>
      </c>
      <c r="F161" s="17">
        <v>-28.880000000000003</v>
      </c>
      <c r="G161" s="17">
        <v>5</v>
      </c>
      <c r="J161" s="17" t="s">
        <v>780</v>
      </c>
      <c r="K161" s="14" t="s">
        <v>687</v>
      </c>
    </row>
    <row r="162" spans="1:11" x14ac:dyDescent="0.2">
      <c r="A162" s="17" t="s">
        <v>1027</v>
      </c>
      <c r="B162" s="17">
        <v>1250</v>
      </c>
      <c r="C162" s="17">
        <f t="shared" si="2"/>
        <v>1.25</v>
      </c>
      <c r="D162" s="17" t="s">
        <v>128</v>
      </c>
      <c r="E162" s="17">
        <v>3.49</v>
      </c>
      <c r="F162" s="17">
        <v>-23.9</v>
      </c>
      <c r="G162" s="17">
        <v>4</v>
      </c>
      <c r="J162" s="17" t="s">
        <v>762</v>
      </c>
      <c r="K162" s="14" t="s">
        <v>793</v>
      </c>
    </row>
    <row r="163" spans="1:11" x14ac:dyDescent="0.2">
      <c r="A163" s="17" t="s">
        <v>1028</v>
      </c>
      <c r="B163" s="17">
        <v>1250</v>
      </c>
      <c r="C163" s="17">
        <f t="shared" si="2"/>
        <v>1.25</v>
      </c>
      <c r="D163" s="17" t="s">
        <v>696</v>
      </c>
      <c r="F163" s="17">
        <v>-28.5</v>
      </c>
      <c r="G163" s="17">
        <v>3</v>
      </c>
      <c r="J163" s="17" t="s">
        <v>1029</v>
      </c>
      <c r="K163" s="14" t="s">
        <v>687</v>
      </c>
    </row>
    <row r="164" spans="1:11" x14ac:dyDescent="0.2">
      <c r="A164" s="17" t="s">
        <v>1030</v>
      </c>
      <c r="B164" s="17">
        <v>1250</v>
      </c>
      <c r="C164" s="17">
        <f t="shared" si="2"/>
        <v>1.25</v>
      </c>
      <c r="D164" s="17" t="s">
        <v>128</v>
      </c>
      <c r="E164" s="17">
        <v>8.34</v>
      </c>
      <c r="F164" s="17">
        <v>-28.5</v>
      </c>
      <c r="G164" s="17">
        <v>2</v>
      </c>
      <c r="J164" s="17" t="s">
        <v>762</v>
      </c>
      <c r="K164" s="14" t="s">
        <v>793</v>
      </c>
    </row>
    <row r="165" spans="1:11" x14ac:dyDescent="0.2">
      <c r="A165" s="17" t="s">
        <v>1031</v>
      </c>
      <c r="B165" s="17">
        <v>1250</v>
      </c>
      <c r="C165" s="17">
        <f t="shared" si="2"/>
        <v>1.25</v>
      </c>
      <c r="D165" s="17" t="s">
        <v>6</v>
      </c>
      <c r="E165" s="17">
        <v>0.08</v>
      </c>
      <c r="F165" s="17">
        <v>-27.4</v>
      </c>
      <c r="G165" s="17">
        <v>3</v>
      </c>
      <c r="J165" s="17" t="s">
        <v>762</v>
      </c>
      <c r="K165" s="14" t="s">
        <v>793</v>
      </c>
    </row>
    <row r="166" spans="1:11" x14ac:dyDescent="0.2">
      <c r="A166" s="17" t="s">
        <v>1032</v>
      </c>
      <c r="B166" s="17">
        <v>1230</v>
      </c>
      <c r="C166" s="17">
        <f t="shared" si="2"/>
        <v>1.23</v>
      </c>
      <c r="D166" s="17" t="s">
        <v>1033</v>
      </c>
      <c r="F166" s="17">
        <v>-23.387272727272723</v>
      </c>
      <c r="G166" s="17">
        <v>33</v>
      </c>
      <c r="J166" s="17" t="s">
        <v>1034</v>
      </c>
      <c r="K166" s="14" t="s">
        <v>687</v>
      </c>
    </row>
    <row r="167" spans="1:11" x14ac:dyDescent="0.2">
      <c r="A167" s="17" t="s">
        <v>1035</v>
      </c>
      <c r="B167" s="17">
        <v>1221</v>
      </c>
      <c r="C167" s="17">
        <f t="shared" si="2"/>
        <v>1.2210000000000001</v>
      </c>
      <c r="D167" s="17" t="s">
        <v>1036</v>
      </c>
      <c r="E167" s="17">
        <v>1.335</v>
      </c>
      <c r="F167" s="17">
        <v>-27.25</v>
      </c>
      <c r="G167" s="17">
        <v>6</v>
      </c>
      <c r="J167" s="17" t="s">
        <v>1037</v>
      </c>
      <c r="K167" s="14" t="s">
        <v>687</v>
      </c>
    </row>
    <row r="168" spans="1:11" x14ac:dyDescent="0.2">
      <c r="A168" s="17" t="s">
        <v>1035</v>
      </c>
      <c r="B168" s="17">
        <v>1210</v>
      </c>
      <c r="C168" s="17">
        <f t="shared" si="2"/>
        <v>1.21</v>
      </c>
      <c r="D168" s="17" t="s">
        <v>670</v>
      </c>
      <c r="E168" s="17">
        <v>0.9375</v>
      </c>
      <c r="F168" s="17">
        <v>-26.074999999999996</v>
      </c>
      <c r="G168" s="17">
        <v>20</v>
      </c>
      <c r="J168" s="17" t="s">
        <v>1037</v>
      </c>
      <c r="K168" s="14" t="s">
        <v>687</v>
      </c>
    </row>
    <row r="169" spans="1:11" x14ac:dyDescent="0.2">
      <c r="A169" s="17" t="s">
        <v>1038</v>
      </c>
      <c r="B169" s="17">
        <v>1200</v>
      </c>
      <c r="C169" s="17">
        <f t="shared" si="2"/>
        <v>1.2</v>
      </c>
      <c r="D169" s="17" t="s">
        <v>685</v>
      </c>
      <c r="E169" s="17">
        <v>0.09</v>
      </c>
      <c r="F169" s="17">
        <v>-26.8</v>
      </c>
      <c r="G169" s="17">
        <v>1</v>
      </c>
      <c r="J169" s="17" t="s">
        <v>762</v>
      </c>
      <c r="K169" s="14" t="s">
        <v>793</v>
      </c>
    </row>
    <row r="170" spans="1:11" x14ac:dyDescent="0.2">
      <c r="A170" s="17" t="s">
        <v>1039</v>
      </c>
      <c r="B170" s="17">
        <v>1200</v>
      </c>
      <c r="C170" s="17">
        <f t="shared" si="2"/>
        <v>1.2</v>
      </c>
      <c r="D170" s="17" t="s">
        <v>685</v>
      </c>
      <c r="E170" s="17">
        <v>0.08</v>
      </c>
      <c r="F170" s="17">
        <v>-26.1</v>
      </c>
      <c r="G170" s="17">
        <v>1</v>
      </c>
      <c r="J170" s="17" t="s">
        <v>762</v>
      </c>
      <c r="K170" s="14" t="s">
        <v>793</v>
      </c>
    </row>
    <row r="171" spans="1:11" x14ac:dyDescent="0.2">
      <c r="A171" s="17" t="s">
        <v>1040</v>
      </c>
      <c r="B171" s="17">
        <v>1200</v>
      </c>
      <c r="C171" s="17">
        <f t="shared" si="2"/>
        <v>1.2</v>
      </c>
      <c r="D171" s="17" t="s">
        <v>128</v>
      </c>
      <c r="F171" s="17">
        <v>-27.6</v>
      </c>
      <c r="G171" s="17">
        <v>1</v>
      </c>
      <c r="J171" s="17" t="s">
        <v>769</v>
      </c>
      <c r="K171" s="14" t="s">
        <v>793</v>
      </c>
    </row>
    <row r="172" spans="1:11" x14ac:dyDescent="0.2">
      <c r="A172" s="17" t="s">
        <v>1041</v>
      </c>
      <c r="B172" s="17">
        <v>1200</v>
      </c>
      <c r="C172" s="17">
        <f t="shared" si="2"/>
        <v>1.2</v>
      </c>
      <c r="D172" s="17" t="s">
        <v>128</v>
      </c>
      <c r="F172" s="17">
        <v>-33.200000000000003</v>
      </c>
      <c r="G172" s="17">
        <v>3</v>
      </c>
      <c r="J172" s="17" t="s">
        <v>1042</v>
      </c>
      <c r="K172" s="14" t="s">
        <v>793</v>
      </c>
    </row>
    <row r="173" spans="1:11" x14ac:dyDescent="0.2">
      <c r="A173" s="17" t="s">
        <v>1043</v>
      </c>
      <c r="B173" s="17">
        <v>1175</v>
      </c>
      <c r="C173" s="17">
        <f t="shared" si="2"/>
        <v>1.175</v>
      </c>
      <c r="D173" s="17" t="s">
        <v>696</v>
      </c>
      <c r="E173" s="17">
        <v>0.7</v>
      </c>
      <c r="F173" s="17">
        <v>-31.13</v>
      </c>
      <c r="G173" s="17">
        <v>3</v>
      </c>
      <c r="J173" s="17" t="s">
        <v>1044</v>
      </c>
      <c r="K173" s="14" t="s">
        <v>683</v>
      </c>
    </row>
    <row r="174" spans="1:11" x14ac:dyDescent="0.2">
      <c r="A174" s="17" t="s">
        <v>1045</v>
      </c>
      <c r="B174" s="17">
        <v>1175</v>
      </c>
      <c r="C174" s="17">
        <f t="shared" si="2"/>
        <v>1.175</v>
      </c>
      <c r="D174" s="17" t="s">
        <v>696</v>
      </c>
      <c r="E174" s="17">
        <v>0.94</v>
      </c>
      <c r="F174" s="17">
        <v>-25.08</v>
      </c>
      <c r="G174" s="17">
        <v>20</v>
      </c>
      <c r="J174" s="17" t="s">
        <v>1044</v>
      </c>
      <c r="K174" s="14" t="s">
        <v>683</v>
      </c>
    </row>
    <row r="175" spans="1:11" x14ac:dyDescent="0.2">
      <c r="A175" s="17" t="s">
        <v>1045</v>
      </c>
      <c r="B175" s="17">
        <v>1175</v>
      </c>
      <c r="C175" s="17">
        <f t="shared" si="2"/>
        <v>1.175</v>
      </c>
      <c r="D175" s="17" t="s">
        <v>6</v>
      </c>
      <c r="E175" s="17">
        <v>1.34</v>
      </c>
      <c r="F175" s="17">
        <v>-27.25</v>
      </c>
      <c r="G175" s="17">
        <v>6</v>
      </c>
      <c r="J175" s="17" t="s">
        <v>1044</v>
      </c>
      <c r="K175" s="14" t="s">
        <v>683</v>
      </c>
    </row>
    <row r="176" spans="1:11" x14ac:dyDescent="0.2">
      <c r="A176" s="17" t="s">
        <v>1046</v>
      </c>
      <c r="B176" s="17">
        <v>1175</v>
      </c>
      <c r="C176" s="17">
        <f t="shared" si="2"/>
        <v>1.175</v>
      </c>
      <c r="D176" s="17" t="s">
        <v>128</v>
      </c>
      <c r="E176" s="17">
        <v>0.97</v>
      </c>
      <c r="F176" s="17">
        <v>-31.7</v>
      </c>
      <c r="G176" s="17">
        <v>1</v>
      </c>
      <c r="J176" s="17" t="s">
        <v>762</v>
      </c>
      <c r="K176" s="14" t="s">
        <v>793</v>
      </c>
    </row>
    <row r="177" spans="1:11" x14ac:dyDescent="0.2">
      <c r="A177" s="17" t="s">
        <v>1046</v>
      </c>
      <c r="B177" s="17">
        <v>1175</v>
      </c>
      <c r="C177" s="17">
        <f t="shared" si="2"/>
        <v>1.175</v>
      </c>
      <c r="D177" s="17" t="s">
        <v>685</v>
      </c>
      <c r="E177" s="17">
        <v>0.14000000000000001</v>
      </c>
      <c r="F177" s="17">
        <v>-24.5</v>
      </c>
      <c r="G177" s="17">
        <v>1</v>
      </c>
      <c r="J177" s="17" t="s">
        <v>762</v>
      </c>
      <c r="K177" s="14" t="s">
        <v>793</v>
      </c>
    </row>
    <row r="178" spans="1:11" x14ac:dyDescent="0.2">
      <c r="A178" s="17" t="s">
        <v>1047</v>
      </c>
      <c r="B178" s="17">
        <v>1150</v>
      </c>
      <c r="C178" s="17">
        <f t="shared" si="2"/>
        <v>1.1499999999999999</v>
      </c>
      <c r="D178" s="17" t="s">
        <v>685</v>
      </c>
      <c r="E178" s="17">
        <v>0.68</v>
      </c>
      <c r="F178" s="17">
        <v>-29.86</v>
      </c>
      <c r="G178" s="17">
        <v>5</v>
      </c>
      <c r="J178" s="17" t="s">
        <v>1044</v>
      </c>
      <c r="K178" s="14" t="s">
        <v>683</v>
      </c>
    </row>
    <row r="179" spans="1:11" x14ac:dyDescent="0.2">
      <c r="A179" s="17" t="s">
        <v>1048</v>
      </c>
      <c r="B179" s="17">
        <v>1125</v>
      </c>
      <c r="C179" s="17">
        <f t="shared" si="2"/>
        <v>1.125</v>
      </c>
      <c r="D179" s="17" t="s">
        <v>685</v>
      </c>
      <c r="E179" s="17">
        <v>0.13</v>
      </c>
      <c r="F179" s="17">
        <v>-27.2</v>
      </c>
      <c r="G179" s="17">
        <v>4</v>
      </c>
      <c r="J179" s="17" t="s">
        <v>1044</v>
      </c>
      <c r="K179" s="14" t="s">
        <v>683</v>
      </c>
    </row>
    <row r="180" spans="1:11" x14ac:dyDescent="0.2">
      <c r="A180" s="17" t="s">
        <v>1049</v>
      </c>
      <c r="B180" s="17">
        <v>1050</v>
      </c>
      <c r="C180" s="17">
        <f t="shared" si="2"/>
        <v>1.05</v>
      </c>
      <c r="D180" s="17" t="s">
        <v>6</v>
      </c>
      <c r="E180" s="17">
        <v>0.44</v>
      </c>
      <c r="F180" s="17">
        <v>-26.8</v>
      </c>
      <c r="G180" s="17">
        <v>1</v>
      </c>
      <c r="J180" s="17" t="s">
        <v>762</v>
      </c>
      <c r="K180" s="14" t="s">
        <v>793</v>
      </c>
    </row>
    <row r="181" spans="1:11" x14ac:dyDescent="0.2">
      <c r="A181" s="17" t="s">
        <v>1049</v>
      </c>
      <c r="B181" s="17">
        <v>1050</v>
      </c>
      <c r="C181" s="17">
        <f t="shared" si="2"/>
        <v>1.05</v>
      </c>
      <c r="D181" s="17" t="s">
        <v>6</v>
      </c>
      <c r="E181" s="17">
        <v>0.8</v>
      </c>
      <c r="F181" s="17">
        <v>-31.3</v>
      </c>
      <c r="G181" s="17">
        <v>1</v>
      </c>
      <c r="J181" s="17" t="s">
        <v>760</v>
      </c>
      <c r="K181" s="14" t="s">
        <v>793</v>
      </c>
    </row>
    <row r="182" spans="1:11" x14ac:dyDescent="0.2">
      <c r="A182" s="17" t="s">
        <v>1050</v>
      </c>
      <c r="B182" s="17">
        <v>1025</v>
      </c>
      <c r="C182" s="17">
        <f t="shared" si="2"/>
        <v>1.0249999999999999</v>
      </c>
      <c r="D182" s="17" t="s">
        <v>681</v>
      </c>
      <c r="F182" s="17">
        <v>-28.2</v>
      </c>
      <c r="G182" s="17">
        <v>3</v>
      </c>
      <c r="J182" s="17" t="s">
        <v>1008</v>
      </c>
      <c r="K182" s="14" t="s">
        <v>683</v>
      </c>
    </row>
    <row r="183" spans="1:11" x14ac:dyDescent="0.2">
      <c r="A183" s="17" t="s">
        <v>1050</v>
      </c>
      <c r="B183" s="17">
        <v>1025</v>
      </c>
      <c r="C183" s="17">
        <f t="shared" si="2"/>
        <v>1.0249999999999999</v>
      </c>
      <c r="D183" s="17" t="s">
        <v>696</v>
      </c>
      <c r="F183" s="17">
        <v>-28.3</v>
      </c>
      <c r="G183" s="17">
        <v>1</v>
      </c>
      <c r="J183" s="17" t="s">
        <v>1008</v>
      </c>
      <c r="K183" s="14" t="s">
        <v>683</v>
      </c>
    </row>
    <row r="184" spans="1:11" x14ac:dyDescent="0.2">
      <c r="A184" s="17" t="s">
        <v>1051</v>
      </c>
      <c r="B184" s="17">
        <v>1025</v>
      </c>
      <c r="C184" s="17">
        <f t="shared" si="2"/>
        <v>1.0249999999999999</v>
      </c>
      <c r="D184" s="17" t="s">
        <v>696</v>
      </c>
      <c r="F184" s="17">
        <v>-28.4</v>
      </c>
      <c r="G184" s="17">
        <v>1</v>
      </c>
      <c r="J184" s="17" t="s">
        <v>1008</v>
      </c>
      <c r="K184" s="14" t="s">
        <v>683</v>
      </c>
    </row>
    <row r="185" spans="1:11" x14ac:dyDescent="0.2">
      <c r="A185" s="17" t="s">
        <v>1052</v>
      </c>
      <c r="B185" s="17">
        <v>1025</v>
      </c>
      <c r="C185" s="17">
        <f t="shared" si="2"/>
        <v>1.0249999999999999</v>
      </c>
      <c r="D185" s="17" t="s">
        <v>696</v>
      </c>
      <c r="F185" s="17">
        <v>-30.65</v>
      </c>
      <c r="G185" s="17">
        <v>2</v>
      </c>
      <c r="J185" s="17" t="s">
        <v>1008</v>
      </c>
      <c r="K185" s="14" t="s">
        <v>683</v>
      </c>
    </row>
    <row r="186" spans="1:11" x14ac:dyDescent="0.2">
      <c r="A186" s="17" t="s">
        <v>1053</v>
      </c>
      <c r="B186" s="17">
        <v>1025</v>
      </c>
      <c r="C186" s="17">
        <f t="shared" si="2"/>
        <v>1.0249999999999999</v>
      </c>
      <c r="D186" s="17" t="s">
        <v>696</v>
      </c>
      <c r="F186" s="17">
        <v>-29.07</v>
      </c>
      <c r="G186" s="17">
        <v>7</v>
      </c>
      <c r="J186" s="17" t="s">
        <v>1008</v>
      </c>
      <c r="K186" s="14" t="s">
        <v>683</v>
      </c>
    </row>
    <row r="187" spans="1:11" x14ac:dyDescent="0.2">
      <c r="A187" s="17" t="s">
        <v>1054</v>
      </c>
      <c r="B187" s="17">
        <v>1025</v>
      </c>
      <c r="C187" s="17">
        <f t="shared" si="2"/>
        <v>1.0249999999999999</v>
      </c>
      <c r="D187" s="17" t="s">
        <v>6</v>
      </c>
      <c r="E187" s="17">
        <v>0.18</v>
      </c>
      <c r="F187" s="17">
        <v>-26.5</v>
      </c>
      <c r="G187" s="17">
        <v>1</v>
      </c>
      <c r="J187" s="17" t="s">
        <v>762</v>
      </c>
      <c r="K187" s="14" t="s">
        <v>793</v>
      </c>
    </row>
    <row r="188" spans="1:11" x14ac:dyDescent="0.2">
      <c r="A188" s="17" t="s">
        <v>1055</v>
      </c>
      <c r="B188" s="17">
        <v>1000</v>
      </c>
      <c r="C188" s="17">
        <f t="shared" si="2"/>
        <v>1</v>
      </c>
      <c r="D188" s="17" t="s">
        <v>778</v>
      </c>
      <c r="E188" s="17">
        <v>1.31</v>
      </c>
      <c r="F188" s="17">
        <v>-30</v>
      </c>
      <c r="G188" s="17">
        <v>1</v>
      </c>
      <c r="J188" s="17" t="s">
        <v>762</v>
      </c>
      <c r="K188" s="14" t="s">
        <v>793</v>
      </c>
    </row>
    <row r="189" spans="1:11" x14ac:dyDescent="0.2">
      <c r="A189" s="17" t="s">
        <v>1056</v>
      </c>
      <c r="B189" s="17">
        <v>1000</v>
      </c>
      <c r="C189" s="17">
        <f t="shared" si="2"/>
        <v>1</v>
      </c>
      <c r="D189" s="17" t="s">
        <v>681</v>
      </c>
      <c r="F189" s="17">
        <v>-25</v>
      </c>
      <c r="G189" s="17">
        <v>1</v>
      </c>
      <c r="J189" s="17" t="s">
        <v>767</v>
      </c>
      <c r="K189" s="14" t="s">
        <v>793</v>
      </c>
    </row>
    <row r="190" spans="1:11" x14ac:dyDescent="0.2">
      <c r="A190" s="17" t="s">
        <v>1057</v>
      </c>
      <c r="B190" s="17">
        <v>950</v>
      </c>
      <c r="C190" s="17">
        <f t="shared" si="2"/>
        <v>0.95</v>
      </c>
      <c r="D190" s="17" t="s">
        <v>685</v>
      </c>
      <c r="E190" s="17">
        <v>0.55000000000000004</v>
      </c>
      <c r="F190" s="17">
        <v>-28.8</v>
      </c>
      <c r="G190" s="17">
        <v>2</v>
      </c>
      <c r="J190" s="17" t="s">
        <v>762</v>
      </c>
      <c r="K190" s="14" t="s">
        <v>793</v>
      </c>
    </row>
    <row r="191" spans="1:11" x14ac:dyDescent="0.2">
      <c r="A191" s="17" t="s">
        <v>1058</v>
      </c>
      <c r="B191" s="17">
        <v>950</v>
      </c>
      <c r="C191" s="17">
        <f t="shared" si="2"/>
        <v>0.95</v>
      </c>
      <c r="D191" s="17" t="s">
        <v>128</v>
      </c>
      <c r="E191" s="17">
        <v>1.84</v>
      </c>
      <c r="F191" s="17">
        <v>-17</v>
      </c>
      <c r="G191" s="17">
        <v>2</v>
      </c>
      <c r="J191" s="17" t="s">
        <v>762</v>
      </c>
      <c r="K191" s="14" t="s">
        <v>793</v>
      </c>
    </row>
    <row r="192" spans="1:11" x14ac:dyDescent="0.2">
      <c r="A192" s="17" t="s">
        <v>1058</v>
      </c>
      <c r="B192" s="17">
        <v>950</v>
      </c>
      <c r="C192" s="17">
        <f t="shared" si="2"/>
        <v>0.95</v>
      </c>
      <c r="D192" s="17" t="s">
        <v>128</v>
      </c>
      <c r="E192" s="17">
        <v>1.7</v>
      </c>
      <c r="F192" s="17">
        <v>-17</v>
      </c>
      <c r="G192" s="17">
        <v>1</v>
      </c>
      <c r="J192" s="17" t="s">
        <v>760</v>
      </c>
      <c r="K192" s="14" t="s">
        <v>793</v>
      </c>
    </row>
    <row r="193" spans="1:11" x14ac:dyDescent="0.2">
      <c r="A193" s="17" t="s">
        <v>1059</v>
      </c>
      <c r="B193" s="17">
        <v>950</v>
      </c>
      <c r="C193" s="17">
        <f t="shared" si="2"/>
        <v>0.95</v>
      </c>
      <c r="D193" s="17" t="s">
        <v>128</v>
      </c>
      <c r="F193" s="17">
        <v>-29.1</v>
      </c>
      <c r="G193" s="17">
        <v>1</v>
      </c>
      <c r="J193" s="17" t="s">
        <v>766</v>
      </c>
      <c r="K193" s="14" t="s">
        <v>793</v>
      </c>
    </row>
    <row r="194" spans="1:11" x14ac:dyDescent="0.2">
      <c r="A194" s="17" t="s">
        <v>1060</v>
      </c>
      <c r="B194" s="17">
        <v>950</v>
      </c>
      <c r="C194" s="17">
        <f t="shared" si="2"/>
        <v>0.95</v>
      </c>
      <c r="D194" s="17" t="s">
        <v>128</v>
      </c>
      <c r="E194" s="17">
        <v>3.69</v>
      </c>
      <c r="F194" s="17">
        <v>-22</v>
      </c>
      <c r="G194" s="17">
        <v>6</v>
      </c>
      <c r="J194" s="17" t="s">
        <v>762</v>
      </c>
      <c r="K194" s="14" t="s">
        <v>793</v>
      </c>
    </row>
    <row r="195" spans="1:11" x14ac:dyDescent="0.2">
      <c r="A195" s="17" t="s">
        <v>1061</v>
      </c>
      <c r="B195" s="17">
        <v>925</v>
      </c>
      <c r="C195" s="17">
        <f t="shared" si="2"/>
        <v>0.92500000000000004</v>
      </c>
      <c r="D195" s="17" t="s">
        <v>128</v>
      </c>
      <c r="E195" s="17">
        <v>4.74</v>
      </c>
      <c r="F195" s="17">
        <v>-24.2</v>
      </c>
      <c r="G195" s="17">
        <v>7</v>
      </c>
      <c r="J195" s="17" t="s">
        <v>762</v>
      </c>
      <c r="K195" s="14" t="s">
        <v>793</v>
      </c>
    </row>
    <row r="196" spans="1:11" x14ac:dyDescent="0.2">
      <c r="A196" s="17" t="s">
        <v>1062</v>
      </c>
      <c r="B196" s="17">
        <v>900</v>
      </c>
      <c r="C196" s="17">
        <f t="shared" ref="C196:C259" si="3">B196/1000</f>
        <v>0.9</v>
      </c>
      <c r="D196" s="17" t="s">
        <v>128</v>
      </c>
      <c r="E196" s="17">
        <v>0.17</v>
      </c>
      <c r="F196" s="17">
        <v>-24.4</v>
      </c>
      <c r="G196" s="17">
        <v>2</v>
      </c>
      <c r="J196" s="17" t="s">
        <v>762</v>
      </c>
      <c r="K196" s="14" t="s">
        <v>793</v>
      </c>
    </row>
    <row r="197" spans="1:11" x14ac:dyDescent="0.2">
      <c r="A197" s="17" t="s">
        <v>1062</v>
      </c>
      <c r="B197" s="17">
        <v>900</v>
      </c>
      <c r="C197" s="17">
        <f t="shared" si="3"/>
        <v>0.9</v>
      </c>
      <c r="D197" s="17" t="s">
        <v>6</v>
      </c>
      <c r="E197" s="17">
        <v>0.96</v>
      </c>
      <c r="F197" s="17">
        <v>-26.1</v>
      </c>
      <c r="G197" s="17">
        <v>1</v>
      </c>
      <c r="J197" s="17" t="s">
        <v>762</v>
      </c>
      <c r="K197" s="14" t="s">
        <v>793</v>
      </c>
    </row>
    <row r="198" spans="1:11" x14ac:dyDescent="0.2">
      <c r="A198" s="17" t="s">
        <v>1062</v>
      </c>
      <c r="B198" s="17">
        <v>900</v>
      </c>
      <c r="C198" s="17">
        <f t="shared" si="3"/>
        <v>0.9</v>
      </c>
      <c r="D198" s="17" t="s">
        <v>685</v>
      </c>
      <c r="E198" s="17">
        <v>0.32</v>
      </c>
      <c r="F198" s="17">
        <v>-29.1</v>
      </c>
      <c r="G198" s="17">
        <v>1</v>
      </c>
      <c r="J198" s="17" t="s">
        <v>762</v>
      </c>
      <c r="K198" s="14" t="s">
        <v>793</v>
      </c>
    </row>
    <row r="199" spans="1:11" x14ac:dyDescent="0.2">
      <c r="A199" s="17" t="s">
        <v>1063</v>
      </c>
      <c r="B199" s="17">
        <v>900</v>
      </c>
      <c r="C199" s="17">
        <f t="shared" si="3"/>
        <v>0.9</v>
      </c>
      <c r="D199" s="17" t="s">
        <v>6</v>
      </c>
      <c r="E199" s="17">
        <v>0.38</v>
      </c>
      <c r="F199" s="17">
        <v>-29.1</v>
      </c>
      <c r="G199" s="17">
        <v>1</v>
      </c>
      <c r="J199" s="17" t="s">
        <v>762</v>
      </c>
      <c r="K199" s="14" t="s">
        <v>793</v>
      </c>
    </row>
    <row r="200" spans="1:11" x14ac:dyDescent="0.2">
      <c r="A200" s="17" t="s">
        <v>1064</v>
      </c>
      <c r="B200" s="17">
        <v>900</v>
      </c>
      <c r="C200" s="17">
        <f t="shared" si="3"/>
        <v>0.9</v>
      </c>
      <c r="D200" s="17" t="s">
        <v>768</v>
      </c>
      <c r="F200" s="17">
        <v>-27</v>
      </c>
      <c r="G200" s="17">
        <v>3</v>
      </c>
      <c r="J200" s="17" t="s">
        <v>767</v>
      </c>
      <c r="K200" s="14" t="s">
        <v>793</v>
      </c>
    </row>
    <row r="201" spans="1:11" x14ac:dyDescent="0.2">
      <c r="A201" s="17" t="s">
        <v>1065</v>
      </c>
      <c r="B201" s="17">
        <v>850</v>
      </c>
      <c r="C201" s="17">
        <f t="shared" si="3"/>
        <v>0.85</v>
      </c>
      <c r="D201" s="17" t="s">
        <v>128</v>
      </c>
      <c r="E201" s="17">
        <v>7.4</v>
      </c>
      <c r="F201" s="17">
        <v>-29.5</v>
      </c>
      <c r="G201" s="17">
        <v>2</v>
      </c>
      <c r="J201" s="17" t="s">
        <v>762</v>
      </c>
      <c r="K201" s="14" t="s">
        <v>793</v>
      </c>
    </row>
    <row r="202" spans="1:11" x14ac:dyDescent="0.2">
      <c r="A202" s="17" t="s">
        <v>1066</v>
      </c>
      <c r="B202" s="17">
        <v>850</v>
      </c>
      <c r="C202" s="17">
        <f t="shared" si="3"/>
        <v>0.85</v>
      </c>
      <c r="D202" s="17" t="s">
        <v>696</v>
      </c>
      <c r="F202" s="17">
        <v>-15.2</v>
      </c>
      <c r="G202" s="17">
        <v>1</v>
      </c>
      <c r="J202" s="17" t="s">
        <v>766</v>
      </c>
      <c r="K202" s="14" t="s">
        <v>793</v>
      </c>
    </row>
    <row r="203" spans="1:11" x14ac:dyDescent="0.2">
      <c r="A203" s="17" t="s">
        <v>1066</v>
      </c>
      <c r="B203" s="17">
        <v>850</v>
      </c>
      <c r="C203" s="17">
        <f t="shared" si="3"/>
        <v>0.85</v>
      </c>
      <c r="D203" s="17" t="s">
        <v>6</v>
      </c>
      <c r="F203" s="17">
        <v>-25</v>
      </c>
      <c r="G203" s="17">
        <v>1</v>
      </c>
      <c r="J203" s="17" t="s">
        <v>761</v>
      </c>
      <c r="K203" s="14" t="s">
        <v>793</v>
      </c>
    </row>
    <row r="204" spans="1:11" x14ac:dyDescent="0.2">
      <c r="A204" s="17" t="s">
        <v>1066</v>
      </c>
      <c r="B204" s="17">
        <v>850</v>
      </c>
      <c r="C204" s="17">
        <f t="shared" si="3"/>
        <v>0.85</v>
      </c>
      <c r="D204" s="17" t="s">
        <v>685</v>
      </c>
      <c r="E204" s="17">
        <v>0.35</v>
      </c>
      <c r="F204" s="17">
        <v>-25.7</v>
      </c>
      <c r="G204" s="17">
        <v>1</v>
      </c>
      <c r="J204" s="17" t="s">
        <v>762</v>
      </c>
      <c r="K204" s="14" t="s">
        <v>793</v>
      </c>
    </row>
    <row r="205" spans="1:11" x14ac:dyDescent="0.2">
      <c r="A205" s="17" t="s">
        <v>127</v>
      </c>
      <c r="B205" s="17">
        <v>850</v>
      </c>
      <c r="C205" s="17">
        <f t="shared" si="3"/>
        <v>0.85</v>
      </c>
      <c r="D205" s="17" t="s">
        <v>696</v>
      </c>
      <c r="F205" s="17">
        <v>-18.600000000000001</v>
      </c>
      <c r="G205" s="17">
        <v>1</v>
      </c>
      <c r="J205" s="17" t="s">
        <v>948</v>
      </c>
      <c r="K205" s="14" t="s">
        <v>793</v>
      </c>
    </row>
    <row r="206" spans="1:11" x14ac:dyDescent="0.2">
      <c r="A206" s="17" t="s">
        <v>127</v>
      </c>
      <c r="B206" s="17">
        <v>850</v>
      </c>
      <c r="C206" s="17">
        <f t="shared" si="3"/>
        <v>0.85</v>
      </c>
      <c r="D206" s="17" t="s">
        <v>6</v>
      </c>
      <c r="E206" s="17">
        <v>0.16</v>
      </c>
      <c r="F206" s="17">
        <v>-25.8</v>
      </c>
      <c r="G206" s="17">
        <v>29</v>
      </c>
      <c r="J206" s="17" t="s">
        <v>762</v>
      </c>
      <c r="K206" s="14" t="s">
        <v>793</v>
      </c>
    </row>
    <row r="207" spans="1:11" x14ac:dyDescent="0.2">
      <c r="A207" s="17" t="s">
        <v>127</v>
      </c>
      <c r="B207" s="17">
        <v>850</v>
      </c>
      <c r="C207" s="17">
        <f t="shared" si="3"/>
        <v>0.85</v>
      </c>
      <c r="D207" s="17" t="s">
        <v>6</v>
      </c>
      <c r="E207" s="17">
        <v>0.65</v>
      </c>
      <c r="F207" s="17">
        <v>-22.1</v>
      </c>
      <c r="G207" s="17">
        <v>2</v>
      </c>
      <c r="J207" s="17" t="s">
        <v>760</v>
      </c>
      <c r="K207" s="14" t="s">
        <v>793</v>
      </c>
    </row>
    <row r="208" spans="1:11" x14ac:dyDescent="0.2">
      <c r="A208" s="17" t="s">
        <v>127</v>
      </c>
      <c r="B208" s="17">
        <v>850</v>
      </c>
      <c r="C208" s="17">
        <f t="shared" si="3"/>
        <v>0.85</v>
      </c>
      <c r="D208" s="17" t="s">
        <v>6</v>
      </c>
      <c r="F208" s="17">
        <v>-27.8</v>
      </c>
      <c r="G208" s="17">
        <v>2</v>
      </c>
      <c r="J208" s="17" t="s">
        <v>761</v>
      </c>
      <c r="K208" s="14" t="s">
        <v>793</v>
      </c>
    </row>
    <row r="209" spans="1:11" x14ac:dyDescent="0.2">
      <c r="A209" s="17" t="s">
        <v>127</v>
      </c>
      <c r="B209" s="17">
        <v>850</v>
      </c>
      <c r="C209" s="17">
        <f t="shared" si="3"/>
        <v>0.85</v>
      </c>
      <c r="D209" s="17" t="s">
        <v>6</v>
      </c>
      <c r="F209" s="17">
        <v>-15.8</v>
      </c>
      <c r="G209" s="17">
        <v>1</v>
      </c>
      <c r="J209" s="17" t="s">
        <v>766</v>
      </c>
      <c r="K209" s="14" t="s">
        <v>793</v>
      </c>
    </row>
    <row r="210" spans="1:11" x14ac:dyDescent="0.2">
      <c r="A210" s="17" t="s">
        <v>127</v>
      </c>
      <c r="B210" s="17">
        <v>850</v>
      </c>
      <c r="C210" s="17">
        <f t="shared" si="3"/>
        <v>0.85</v>
      </c>
      <c r="D210" s="17" t="s">
        <v>6</v>
      </c>
      <c r="F210" s="17">
        <v>-24.8</v>
      </c>
      <c r="G210" s="17">
        <v>1</v>
      </c>
      <c r="J210" s="17" t="s">
        <v>984</v>
      </c>
      <c r="K210" s="14" t="s">
        <v>793</v>
      </c>
    </row>
    <row r="211" spans="1:11" x14ac:dyDescent="0.2">
      <c r="A211" s="17" t="s">
        <v>127</v>
      </c>
      <c r="B211" s="17">
        <v>850</v>
      </c>
      <c r="C211" s="17">
        <f t="shared" si="3"/>
        <v>0.85</v>
      </c>
      <c r="D211" s="17" t="s">
        <v>685</v>
      </c>
      <c r="E211" s="17">
        <v>0.18</v>
      </c>
      <c r="F211" s="17">
        <v>-28.8</v>
      </c>
      <c r="G211" s="17">
        <v>7</v>
      </c>
      <c r="J211" s="17" t="s">
        <v>762</v>
      </c>
      <c r="K211" s="14" t="s">
        <v>793</v>
      </c>
    </row>
    <row r="212" spans="1:11" x14ac:dyDescent="0.2">
      <c r="A212" s="17" t="s">
        <v>1067</v>
      </c>
      <c r="B212" s="17">
        <v>850</v>
      </c>
      <c r="C212" s="17">
        <f t="shared" si="3"/>
        <v>0.85</v>
      </c>
      <c r="D212" s="17" t="s">
        <v>768</v>
      </c>
      <c r="F212" s="17">
        <v>-24.4</v>
      </c>
      <c r="G212" s="17">
        <v>1</v>
      </c>
      <c r="J212" s="17" t="s">
        <v>767</v>
      </c>
      <c r="K212" s="14" t="s">
        <v>793</v>
      </c>
    </row>
    <row r="213" spans="1:11" x14ac:dyDescent="0.2">
      <c r="A213" s="17" t="s">
        <v>1068</v>
      </c>
      <c r="B213" s="17">
        <v>850</v>
      </c>
      <c r="C213" s="17">
        <f t="shared" si="3"/>
        <v>0.85</v>
      </c>
      <c r="D213" s="17" t="s">
        <v>128</v>
      </c>
      <c r="E213" s="17">
        <v>0.8</v>
      </c>
      <c r="F213" s="17">
        <v>-22.6</v>
      </c>
      <c r="G213" s="17">
        <v>4</v>
      </c>
      <c r="J213" s="17" t="s">
        <v>1069</v>
      </c>
      <c r="K213" s="14" t="s">
        <v>793</v>
      </c>
    </row>
    <row r="214" spans="1:11" x14ac:dyDescent="0.2">
      <c r="A214" s="17" t="s">
        <v>1068</v>
      </c>
      <c r="B214" s="17">
        <v>850</v>
      </c>
      <c r="C214" s="17">
        <f t="shared" si="3"/>
        <v>0.85</v>
      </c>
      <c r="D214" s="17" t="s">
        <v>685</v>
      </c>
      <c r="E214" s="17">
        <v>0.47</v>
      </c>
      <c r="F214" s="17">
        <v>-21.3</v>
      </c>
      <c r="G214" s="17">
        <v>3</v>
      </c>
      <c r="J214" s="17" t="s">
        <v>1069</v>
      </c>
      <c r="K214" s="14" t="s">
        <v>793</v>
      </c>
    </row>
    <row r="215" spans="1:11" x14ac:dyDescent="0.2">
      <c r="A215" s="17" t="s">
        <v>1070</v>
      </c>
      <c r="B215" s="17">
        <v>850</v>
      </c>
      <c r="C215" s="17">
        <f t="shared" si="3"/>
        <v>0.85</v>
      </c>
      <c r="D215" s="17" t="s">
        <v>778</v>
      </c>
      <c r="F215" s="17">
        <v>-19.5</v>
      </c>
      <c r="G215" s="17">
        <v>1</v>
      </c>
      <c r="J215" s="17" t="s">
        <v>766</v>
      </c>
      <c r="K215" s="14" t="s">
        <v>793</v>
      </c>
    </row>
    <row r="216" spans="1:11" x14ac:dyDescent="0.2">
      <c r="A216" s="17" t="s">
        <v>1070</v>
      </c>
      <c r="B216" s="17">
        <v>850</v>
      </c>
      <c r="C216" s="17">
        <f t="shared" si="3"/>
        <v>0.85</v>
      </c>
      <c r="D216" s="17" t="s">
        <v>768</v>
      </c>
      <c r="E216" s="17">
        <v>8.0500000000000007</v>
      </c>
      <c r="F216" s="17">
        <v>-22.3</v>
      </c>
      <c r="G216" s="17">
        <v>4</v>
      </c>
      <c r="J216" s="17" t="s">
        <v>762</v>
      </c>
      <c r="K216" s="14" t="s">
        <v>793</v>
      </c>
    </row>
    <row r="217" spans="1:11" x14ac:dyDescent="0.2">
      <c r="A217" s="17" t="s">
        <v>1071</v>
      </c>
      <c r="B217" s="17">
        <v>850</v>
      </c>
      <c r="C217" s="17">
        <f t="shared" si="3"/>
        <v>0.85</v>
      </c>
      <c r="D217" s="17" t="s">
        <v>128</v>
      </c>
      <c r="E217" s="17">
        <v>2.63</v>
      </c>
      <c r="F217" s="17">
        <v>-24.7</v>
      </c>
      <c r="G217" s="17">
        <v>3</v>
      </c>
      <c r="J217" s="17" t="s">
        <v>1069</v>
      </c>
      <c r="K217" s="14" t="s">
        <v>793</v>
      </c>
    </row>
    <row r="218" spans="1:11" x14ac:dyDescent="0.2">
      <c r="A218" s="17" t="s">
        <v>1072</v>
      </c>
      <c r="B218" s="17">
        <v>850</v>
      </c>
      <c r="C218" s="17">
        <f t="shared" si="3"/>
        <v>0.85</v>
      </c>
      <c r="D218" s="17" t="s">
        <v>128</v>
      </c>
      <c r="F218" s="17">
        <v>-25.7</v>
      </c>
      <c r="G218" s="17">
        <v>1</v>
      </c>
      <c r="J218" s="17" t="s">
        <v>1073</v>
      </c>
      <c r="K218" s="14" t="s">
        <v>793</v>
      </c>
    </row>
    <row r="219" spans="1:11" x14ac:dyDescent="0.2">
      <c r="A219" s="17" t="s">
        <v>1074</v>
      </c>
      <c r="B219" s="17">
        <v>850</v>
      </c>
      <c r="C219" s="17">
        <f t="shared" si="3"/>
        <v>0.85</v>
      </c>
      <c r="D219" s="17" t="s">
        <v>128</v>
      </c>
      <c r="E219" s="17">
        <v>1.1000000000000001</v>
      </c>
      <c r="F219" s="17">
        <v>-21.6</v>
      </c>
      <c r="G219" s="17">
        <v>2</v>
      </c>
      <c r="J219" s="17" t="s">
        <v>1069</v>
      </c>
      <c r="K219" s="14" t="s">
        <v>793</v>
      </c>
    </row>
    <row r="220" spans="1:11" x14ac:dyDescent="0.2">
      <c r="A220" s="17" t="s">
        <v>1075</v>
      </c>
      <c r="B220" s="17">
        <v>850</v>
      </c>
      <c r="C220" s="17">
        <f t="shared" si="3"/>
        <v>0.85</v>
      </c>
      <c r="D220" s="17" t="s">
        <v>128</v>
      </c>
      <c r="E220" s="17">
        <v>20.350000000000001</v>
      </c>
      <c r="F220" s="17">
        <v>-26.9</v>
      </c>
      <c r="G220" s="17">
        <v>3</v>
      </c>
      <c r="J220" s="17" t="s">
        <v>762</v>
      </c>
      <c r="K220" s="14" t="s">
        <v>793</v>
      </c>
    </row>
    <row r="221" spans="1:11" x14ac:dyDescent="0.2">
      <c r="A221" s="17" t="s">
        <v>1075</v>
      </c>
      <c r="B221" s="17">
        <v>850</v>
      </c>
      <c r="C221" s="17">
        <f t="shared" si="3"/>
        <v>0.85</v>
      </c>
      <c r="D221" s="17" t="s">
        <v>6</v>
      </c>
      <c r="E221" s="17">
        <v>3.15</v>
      </c>
      <c r="F221" s="17">
        <v>-26.7</v>
      </c>
      <c r="G221" s="17">
        <v>3</v>
      </c>
      <c r="J221" s="17" t="s">
        <v>762</v>
      </c>
      <c r="K221" s="14" t="s">
        <v>793</v>
      </c>
    </row>
    <row r="222" spans="1:11" x14ac:dyDescent="0.2">
      <c r="A222" s="17" t="s">
        <v>1075</v>
      </c>
      <c r="B222" s="17">
        <v>850</v>
      </c>
      <c r="C222" s="17">
        <f t="shared" si="3"/>
        <v>0.85</v>
      </c>
      <c r="D222" s="17" t="s">
        <v>685</v>
      </c>
      <c r="E222" s="17">
        <v>17.7</v>
      </c>
      <c r="F222" s="17">
        <v>-26.5</v>
      </c>
      <c r="G222" s="17">
        <v>2</v>
      </c>
      <c r="J222" s="17" t="s">
        <v>762</v>
      </c>
      <c r="K222" s="14" t="s">
        <v>793</v>
      </c>
    </row>
    <row r="223" spans="1:11" x14ac:dyDescent="0.2">
      <c r="A223" s="17" t="s">
        <v>1076</v>
      </c>
      <c r="B223" s="17">
        <v>850</v>
      </c>
      <c r="C223" s="17">
        <f t="shared" si="3"/>
        <v>0.85</v>
      </c>
      <c r="D223" s="17" t="s">
        <v>128</v>
      </c>
      <c r="E223" s="17">
        <v>7.35</v>
      </c>
      <c r="F223" s="17">
        <v>-28.6</v>
      </c>
      <c r="G223" s="17">
        <v>2</v>
      </c>
      <c r="J223" s="17" t="s">
        <v>1069</v>
      </c>
      <c r="K223" s="14" t="s">
        <v>793</v>
      </c>
    </row>
    <row r="224" spans="1:11" x14ac:dyDescent="0.2">
      <c r="A224" s="17" t="s">
        <v>1077</v>
      </c>
      <c r="B224" s="17">
        <v>850</v>
      </c>
      <c r="C224" s="17">
        <f t="shared" si="3"/>
        <v>0.85</v>
      </c>
      <c r="D224" s="17" t="s">
        <v>6</v>
      </c>
      <c r="E224" s="17">
        <v>0.52</v>
      </c>
      <c r="F224" s="17">
        <v>-29.4</v>
      </c>
      <c r="G224" s="17">
        <v>1</v>
      </c>
      <c r="J224" s="17" t="s">
        <v>762</v>
      </c>
      <c r="K224" s="14" t="s">
        <v>793</v>
      </c>
    </row>
    <row r="225" spans="1:11" x14ac:dyDescent="0.2">
      <c r="A225" s="17" t="s">
        <v>1078</v>
      </c>
      <c r="B225" s="17">
        <v>825</v>
      </c>
      <c r="C225" s="17">
        <f t="shared" si="3"/>
        <v>0.82499999999999996</v>
      </c>
      <c r="D225" s="17" t="s">
        <v>128</v>
      </c>
      <c r="E225" s="17">
        <v>0.5</v>
      </c>
      <c r="F225" s="17">
        <v>-29.1</v>
      </c>
      <c r="G225" s="17">
        <v>2</v>
      </c>
      <c r="J225" s="17" t="s">
        <v>1069</v>
      </c>
      <c r="K225" s="14" t="s">
        <v>793</v>
      </c>
    </row>
    <row r="226" spans="1:11" x14ac:dyDescent="0.2">
      <c r="A226" s="17" t="s">
        <v>1079</v>
      </c>
      <c r="B226" s="17">
        <v>825</v>
      </c>
      <c r="C226" s="17">
        <f t="shared" si="3"/>
        <v>0.82499999999999996</v>
      </c>
      <c r="D226" s="17" t="s">
        <v>128</v>
      </c>
      <c r="E226" s="17">
        <v>1.27</v>
      </c>
      <c r="F226" s="17">
        <v>-27</v>
      </c>
      <c r="G226" s="17">
        <v>6</v>
      </c>
      <c r="J226" s="17" t="s">
        <v>1069</v>
      </c>
      <c r="K226" s="14" t="s">
        <v>793</v>
      </c>
    </row>
    <row r="227" spans="1:11" x14ac:dyDescent="0.2">
      <c r="A227" s="17" t="s">
        <v>1079</v>
      </c>
      <c r="B227" s="17">
        <v>825</v>
      </c>
      <c r="C227" s="17">
        <f t="shared" si="3"/>
        <v>0.82499999999999996</v>
      </c>
      <c r="D227" s="17" t="s">
        <v>685</v>
      </c>
      <c r="E227" s="17">
        <v>0.73</v>
      </c>
      <c r="F227" s="17">
        <v>-21</v>
      </c>
      <c r="G227" s="17">
        <v>4</v>
      </c>
      <c r="J227" s="17" t="s">
        <v>1069</v>
      </c>
      <c r="K227" s="14" t="s">
        <v>793</v>
      </c>
    </row>
    <row r="228" spans="1:11" x14ac:dyDescent="0.2">
      <c r="A228" s="17" t="s">
        <v>1080</v>
      </c>
      <c r="B228" s="17">
        <v>825</v>
      </c>
      <c r="C228" s="17">
        <f t="shared" si="3"/>
        <v>0.82499999999999996</v>
      </c>
      <c r="D228" s="17" t="s">
        <v>778</v>
      </c>
      <c r="F228" s="17">
        <v>-25.8</v>
      </c>
      <c r="G228" s="17">
        <v>4</v>
      </c>
      <c r="J228" s="17" t="s">
        <v>766</v>
      </c>
      <c r="K228" s="14" t="s">
        <v>793</v>
      </c>
    </row>
    <row r="229" spans="1:11" x14ac:dyDescent="0.2">
      <c r="A229" s="17" t="s">
        <v>1081</v>
      </c>
      <c r="B229" s="17">
        <v>825</v>
      </c>
      <c r="C229" s="17">
        <f t="shared" si="3"/>
        <v>0.82499999999999996</v>
      </c>
      <c r="D229" s="17" t="s">
        <v>128</v>
      </c>
      <c r="F229" s="17">
        <v>-21.4</v>
      </c>
      <c r="G229" s="17">
        <v>3</v>
      </c>
      <c r="J229" s="17" t="s">
        <v>766</v>
      </c>
      <c r="K229" s="14" t="s">
        <v>793</v>
      </c>
    </row>
    <row r="230" spans="1:11" x14ac:dyDescent="0.2">
      <c r="A230" s="17" t="s">
        <v>1081</v>
      </c>
      <c r="B230" s="17">
        <v>825</v>
      </c>
      <c r="C230" s="17">
        <f t="shared" si="3"/>
        <v>0.82499999999999996</v>
      </c>
      <c r="D230" s="17" t="s">
        <v>128</v>
      </c>
      <c r="E230" s="17">
        <v>34</v>
      </c>
      <c r="F230" s="17">
        <v>-21.9</v>
      </c>
      <c r="G230" s="17">
        <v>1</v>
      </c>
      <c r="J230" s="17" t="s">
        <v>765</v>
      </c>
      <c r="K230" s="14" t="s">
        <v>793</v>
      </c>
    </row>
    <row r="231" spans="1:11" x14ac:dyDescent="0.2">
      <c r="A231" s="17" t="s">
        <v>1082</v>
      </c>
      <c r="B231" s="17">
        <v>800</v>
      </c>
      <c r="C231" s="17">
        <f t="shared" si="3"/>
        <v>0.8</v>
      </c>
      <c r="D231" s="17" t="s">
        <v>6</v>
      </c>
      <c r="F231" s="17">
        <v>-30.6</v>
      </c>
      <c r="G231" s="17">
        <v>1</v>
      </c>
      <c r="J231" s="17" t="s">
        <v>1083</v>
      </c>
      <c r="K231" s="14" t="s">
        <v>793</v>
      </c>
    </row>
    <row r="232" spans="1:11" x14ac:dyDescent="0.2">
      <c r="A232" s="17" t="s">
        <v>1084</v>
      </c>
      <c r="B232" s="17">
        <v>800</v>
      </c>
      <c r="C232" s="17">
        <f t="shared" si="3"/>
        <v>0.8</v>
      </c>
      <c r="D232" s="17" t="s">
        <v>6</v>
      </c>
      <c r="E232" s="17">
        <v>1.3</v>
      </c>
      <c r="F232" s="17">
        <v>-23.1</v>
      </c>
      <c r="G232" s="17">
        <v>1</v>
      </c>
      <c r="J232" s="17" t="s">
        <v>760</v>
      </c>
      <c r="K232" s="14" t="s">
        <v>793</v>
      </c>
    </row>
    <row r="233" spans="1:11" x14ac:dyDescent="0.2">
      <c r="A233" s="17" t="s">
        <v>1085</v>
      </c>
      <c r="B233" s="17">
        <v>800</v>
      </c>
      <c r="C233" s="17">
        <f t="shared" si="3"/>
        <v>0.8</v>
      </c>
      <c r="D233" s="17" t="s">
        <v>128</v>
      </c>
      <c r="E233" s="17">
        <v>1.9</v>
      </c>
      <c r="F233" s="17">
        <v>-28.7</v>
      </c>
      <c r="G233" s="17">
        <v>7</v>
      </c>
      <c r="J233" s="17" t="s">
        <v>1069</v>
      </c>
      <c r="K233" s="14" t="s">
        <v>793</v>
      </c>
    </row>
    <row r="234" spans="1:11" x14ac:dyDescent="0.2">
      <c r="A234" s="17" t="s">
        <v>1086</v>
      </c>
      <c r="B234" s="17">
        <v>800</v>
      </c>
      <c r="C234" s="17">
        <f t="shared" si="3"/>
        <v>0.8</v>
      </c>
      <c r="D234" s="17" t="s">
        <v>6</v>
      </c>
      <c r="E234" s="17">
        <v>0.55000000000000004</v>
      </c>
      <c r="F234" s="17">
        <v>-23.6</v>
      </c>
      <c r="G234" s="17">
        <v>1</v>
      </c>
      <c r="J234" s="17" t="s">
        <v>762</v>
      </c>
      <c r="K234" s="14" t="s">
        <v>793</v>
      </c>
    </row>
    <row r="235" spans="1:11" x14ac:dyDescent="0.2">
      <c r="A235" s="17" t="s">
        <v>1087</v>
      </c>
      <c r="B235" s="17">
        <v>800</v>
      </c>
      <c r="C235" s="17">
        <f t="shared" si="3"/>
        <v>0.8</v>
      </c>
      <c r="D235" s="17" t="s">
        <v>128</v>
      </c>
      <c r="E235" s="17">
        <v>7.07</v>
      </c>
      <c r="F235" s="17">
        <v>-25.5</v>
      </c>
      <c r="G235" s="17">
        <v>5</v>
      </c>
      <c r="J235" s="17" t="s">
        <v>762</v>
      </c>
      <c r="K235" s="14" t="s">
        <v>793</v>
      </c>
    </row>
    <row r="236" spans="1:11" x14ac:dyDescent="0.2">
      <c r="A236" s="17" t="s">
        <v>1087</v>
      </c>
      <c r="B236" s="17">
        <v>800</v>
      </c>
      <c r="C236" s="17">
        <f t="shared" si="3"/>
        <v>0.8</v>
      </c>
      <c r="D236" s="17" t="s">
        <v>6</v>
      </c>
      <c r="E236" s="17">
        <v>0.4</v>
      </c>
      <c r="F236" s="17">
        <v>-26.1</v>
      </c>
      <c r="G236" s="17">
        <v>2</v>
      </c>
      <c r="J236" s="17" t="s">
        <v>762</v>
      </c>
      <c r="K236" s="14" t="s">
        <v>793</v>
      </c>
    </row>
    <row r="237" spans="1:11" x14ac:dyDescent="0.2">
      <c r="A237" s="17" t="s">
        <v>1087</v>
      </c>
      <c r="B237" s="17">
        <v>800</v>
      </c>
      <c r="C237" s="17">
        <f t="shared" si="3"/>
        <v>0.8</v>
      </c>
      <c r="D237" s="17" t="s">
        <v>685</v>
      </c>
      <c r="E237" s="17">
        <v>0.34</v>
      </c>
      <c r="F237" s="17">
        <v>-26.4</v>
      </c>
      <c r="G237" s="17">
        <v>11</v>
      </c>
      <c r="J237" s="17" t="s">
        <v>762</v>
      </c>
      <c r="K237" s="14" t="s">
        <v>793</v>
      </c>
    </row>
    <row r="238" spans="1:11" x14ac:dyDescent="0.2">
      <c r="A238" s="17" t="s">
        <v>1088</v>
      </c>
      <c r="B238" s="17">
        <v>800</v>
      </c>
      <c r="C238" s="17">
        <f t="shared" si="3"/>
        <v>0.8</v>
      </c>
      <c r="D238" s="17" t="s">
        <v>778</v>
      </c>
      <c r="E238" s="17">
        <v>0.5</v>
      </c>
      <c r="F238" s="17">
        <v>-26.1</v>
      </c>
      <c r="G238" s="17">
        <v>2</v>
      </c>
      <c r="J238" s="17" t="s">
        <v>1069</v>
      </c>
      <c r="K238" s="14" t="s">
        <v>793</v>
      </c>
    </row>
    <row r="239" spans="1:11" x14ac:dyDescent="0.2">
      <c r="A239" s="17" t="s">
        <v>1089</v>
      </c>
      <c r="B239" s="17">
        <v>800</v>
      </c>
      <c r="C239" s="17">
        <f t="shared" si="3"/>
        <v>0.8</v>
      </c>
      <c r="D239" s="17" t="s">
        <v>128</v>
      </c>
      <c r="E239" s="17">
        <v>0.04</v>
      </c>
      <c r="F239" s="17">
        <v>-16.7</v>
      </c>
      <c r="G239" s="17">
        <v>7</v>
      </c>
      <c r="J239" s="17" t="s">
        <v>762</v>
      </c>
      <c r="K239" s="14" t="s">
        <v>793</v>
      </c>
    </row>
    <row r="240" spans="1:11" x14ac:dyDescent="0.2">
      <c r="A240" s="17" t="s">
        <v>1090</v>
      </c>
      <c r="B240" s="17">
        <v>800</v>
      </c>
      <c r="C240" s="17">
        <f t="shared" si="3"/>
        <v>0.8</v>
      </c>
      <c r="D240" s="17" t="s">
        <v>779</v>
      </c>
      <c r="E240" s="17">
        <v>0.08</v>
      </c>
      <c r="F240" s="17">
        <v>-26.1</v>
      </c>
      <c r="G240" s="17">
        <v>3</v>
      </c>
      <c r="J240" s="17" t="s">
        <v>762</v>
      </c>
      <c r="K240" s="14" t="s">
        <v>793</v>
      </c>
    </row>
    <row r="241" spans="1:11" x14ac:dyDescent="0.2">
      <c r="A241" s="17" t="s">
        <v>1091</v>
      </c>
      <c r="B241" s="17">
        <v>775</v>
      </c>
      <c r="C241" s="17">
        <f t="shared" si="3"/>
        <v>0.77500000000000002</v>
      </c>
      <c r="D241" s="17" t="s">
        <v>685</v>
      </c>
      <c r="E241" s="17">
        <v>0.55000000000000004</v>
      </c>
      <c r="F241" s="17">
        <v>-19.3</v>
      </c>
      <c r="G241" s="17">
        <v>1</v>
      </c>
      <c r="J241" s="17" t="s">
        <v>762</v>
      </c>
      <c r="K241" s="14" t="s">
        <v>793</v>
      </c>
    </row>
    <row r="242" spans="1:11" x14ac:dyDescent="0.2">
      <c r="A242" s="17" t="s">
        <v>1092</v>
      </c>
      <c r="B242" s="17">
        <v>775</v>
      </c>
      <c r="C242" s="17">
        <f t="shared" si="3"/>
        <v>0.77500000000000002</v>
      </c>
      <c r="D242" s="17" t="s">
        <v>768</v>
      </c>
      <c r="E242" s="17">
        <v>1.3</v>
      </c>
      <c r="F242" s="17">
        <v>-23.7</v>
      </c>
      <c r="G242" s="17">
        <v>1</v>
      </c>
      <c r="J242" s="17" t="s">
        <v>1069</v>
      </c>
      <c r="K242" s="14" t="s">
        <v>793</v>
      </c>
    </row>
    <row r="243" spans="1:11" x14ac:dyDescent="0.2">
      <c r="A243" s="17" t="s">
        <v>1093</v>
      </c>
      <c r="B243" s="17">
        <v>775</v>
      </c>
      <c r="C243" s="17">
        <f t="shared" si="3"/>
        <v>0.77500000000000002</v>
      </c>
      <c r="D243" s="17" t="s">
        <v>768</v>
      </c>
      <c r="E243" s="17">
        <v>0.5</v>
      </c>
      <c r="F243" s="17">
        <v>-22.4</v>
      </c>
      <c r="G243" s="17">
        <v>1</v>
      </c>
      <c r="J243" s="17" t="s">
        <v>1069</v>
      </c>
      <c r="K243" s="14" t="s">
        <v>793</v>
      </c>
    </row>
    <row r="244" spans="1:11" x14ac:dyDescent="0.2">
      <c r="A244" s="17" t="s">
        <v>1094</v>
      </c>
      <c r="B244" s="17">
        <v>775</v>
      </c>
      <c r="C244" s="17">
        <f t="shared" si="3"/>
        <v>0.77500000000000002</v>
      </c>
      <c r="D244" s="17" t="s">
        <v>685</v>
      </c>
      <c r="E244" s="17">
        <v>1</v>
      </c>
      <c r="F244" s="17">
        <v>-24.2</v>
      </c>
      <c r="G244" s="17">
        <v>6</v>
      </c>
      <c r="J244" s="17" t="s">
        <v>1069</v>
      </c>
      <c r="K244" s="14" t="s">
        <v>793</v>
      </c>
    </row>
    <row r="245" spans="1:11" x14ac:dyDescent="0.2">
      <c r="A245" s="17" t="s">
        <v>1095</v>
      </c>
      <c r="B245" s="17">
        <v>775</v>
      </c>
      <c r="C245" s="17">
        <f t="shared" si="3"/>
        <v>0.77500000000000002</v>
      </c>
      <c r="D245" s="17" t="s">
        <v>681</v>
      </c>
      <c r="F245" s="17">
        <v>-31.65</v>
      </c>
      <c r="G245" s="17">
        <v>2</v>
      </c>
      <c r="J245" s="17" t="s">
        <v>1096</v>
      </c>
      <c r="K245" s="14" t="s">
        <v>683</v>
      </c>
    </row>
    <row r="246" spans="1:11" x14ac:dyDescent="0.2">
      <c r="A246" s="17" t="s">
        <v>1097</v>
      </c>
      <c r="B246" s="17">
        <v>775</v>
      </c>
      <c r="C246" s="17">
        <f t="shared" si="3"/>
        <v>0.77500000000000002</v>
      </c>
      <c r="D246" s="17" t="s">
        <v>768</v>
      </c>
      <c r="E246" s="17">
        <v>1.3</v>
      </c>
      <c r="F246" s="17">
        <v>-26.7</v>
      </c>
      <c r="G246" s="17">
        <v>3</v>
      </c>
      <c r="J246" s="17" t="s">
        <v>1069</v>
      </c>
      <c r="K246" s="14" t="s">
        <v>793</v>
      </c>
    </row>
    <row r="247" spans="1:11" x14ac:dyDescent="0.2">
      <c r="A247" s="17" t="s">
        <v>1098</v>
      </c>
      <c r="B247" s="17">
        <v>775</v>
      </c>
      <c r="C247" s="17">
        <f t="shared" si="3"/>
        <v>0.77500000000000002</v>
      </c>
      <c r="D247" s="17" t="s">
        <v>685</v>
      </c>
      <c r="E247" s="17">
        <v>0.42</v>
      </c>
      <c r="F247" s="17">
        <v>-26.6</v>
      </c>
      <c r="G247" s="17">
        <v>5</v>
      </c>
      <c r="J247" s="17" t="s">
        <v>1069</v>
      </c>
      <c r="K247" s="14" t="s">
        <v>793</v>
      </c>
    </row>
    <row r="248" spans="1:11" x14ac:dyDescent="0.2">
      <c r="A248" s="17" t="s">
        <v>1099</v>
      </c>
      <c r="B248" s="17">
        <v>775</v>
      </c>
      <c r="C248" s="17">
        <f t="shared" si="3"/>
        <v>0.77500000000000002</v>
      </c>
      <c r="D248" s="17" t="s">
        <v>128</v>
      </c>
      <c r="F248" s="17">
        <v>-22.5</v>
      </c>
      <c r="G248" s="17">
        <v>2</v>
      </c>
      <c r="J248" s="17" t="s">
        <v>1069</v>
      </c>
      <c r="K248" s="14" t="s">
        <v>793</v>
      </c>
    </row>
    <row r="249" spans="1:11" x14ac:dyDescent="0.2">
      <c r="A249" s="17" t="s">
        <v>1100</v>
      </c>
      <c r="B249" s="17">
        <v>775</v>
      </c>
      <c r="C249" s="17">
        <f t="shared" si="3"/>
        <v>0.77500000000000002</v>
      </c>
      <c r="D249" s="17" t="s">
        <v>685</v>
      </c>
      <c r="E249" s="17">
        <v>1.53</v>
      </c>
      <c r="F249" s="17">
        <v>-23.5</v>
      </c>
      <c r="G249" s="17">
        <v>3</v>
      </c>
      <c r="J249" s="17" t="s">
        <v>1069</v>
      </c>
      <c r="K249" s="14" t="s">
        <v>793</v>
      </c>
    </row>
    <row r="250" spans="1:11" x14ac:dyDescent="0.2">
      <c r="A250" s="17" t="s">
        <v>1101</v>
      </c>
      <c r="B250" s="17">
        <v>775</v>
      </c>
      <c r="C250" s="17">
        <f t="shared" si="3"/>
        <v>0.77500000000000002</v>
      </c>
      <c r="D250" s="17" t="s">
        <v>6</v>
      </c>
      <c r="E250" s="17">
        <v>3.07</v>
      </c>
      <c r="F250" s="17">
        <v>-17.600000000000001</v>
      </c>
      <c r="G250" s="17">
        <v>1</v>
      </c>
      <c r="J250" s="17" t="s">
        <v>762</v>
      </c>
      <c r="K250" s="14" t="s">
        <v>793</v>
      </c>
    </row>
    <row r="251" spans="1:11" x14ac:dyDescent="0.2">
      <c r="A251" s="17" t="s">
        <v>1102</v>
      </c>
      <c r="B251" s="17">
        <v>775</v>
      </c>
      <c r="C251" s="17">
        <f t="shared" si="3"/>
        <v>0.77500000000000002</v>
      </c>
      <c r="D251" s="17" t="s">
        <v>778</v>
      </c>
      <c r="E251" s="17">
        <v>0.31</v>
      </c>
      <c r="F251" s="17">
        <v>-19.100000000000001</v>
      </c>
      <c r="G251" s="17">
        <v>3</v>
      </c>
      <c r="J251" s="17" t="s">
        <v>762</v>
      </c>
      <c r="K251" s="14" t="s">
        <v>793</v>
      </c>
    </row>
    <row r="252" spans="1:11" x14ac:dyDescent="0.2">
      <c r="A252" s="17" t="s">
        <v>1102</v>
      </c>
      <c r="B252" s="17">
        <v>775</v>
      </c>
      <c r="C252" s="17">
        <f t="shared" si="3"/>
        <v>0.77500000000000002</v>
      </c>
      <c r="D252" s="17" t="s">
        <v>6</v>
      </c>
      <c r="E252" s="17">
        <v>0.88</v>
      </c>
      <c r="F252" s="17">
        <v>-14.3</v>
      </c>
      <c r="G252" s="17">
        <v>4</v>
      </c>
      <c r="J252" s="17" t="s">
        <v>762</v>
      </c>
      <c r="K252" s="14" t="s">
        <v>793</v>
      </c>
    </row>
    <row r="253" spans="1:11" x14ac:dyDescent="0.2">
      <c r="A253" s="17" t="s">
        <v>1102</v>
      </c>
      <c r="B253" s="17">
        <v>775</v>
      </c>
      <c r="C253" s="17">
        <f t="shared" si="3"/>
        <v>0.77500000000000002</v>
      </c>
      <c r="D253" s="17" t="s">
        <v>685</v>
      </c>
      <c r="E253" s="17">
        <v>0.33</v>
      </c>
      <c r="F253" s="17">
        <v>-18.100000000000001</v>
      </c>
      <c r="G253" s="17">
        <v>2</v>
      </c>
      <c r="J253" s="17" t="s">
        <v>762</v>
      </c>
      <c r="K253" s="14" t="s">
        <v>793</v>
      </c>
    </row>
    <row r="254" spans="1:11" x14ac:dyDescent="0.2">
      <c r="A254" s="17" t="s">
        <v>1103</v>
      </c>
      <c r="B254" s="17">
        <v>775</v>
      </c>
      <c r="C254" s="17">
        <f t="shared" si="3"/>
        <v>0.77500000000000002</v>
      </c>
      <c r="D254" s="17" t="s">
        <v>685</v>
      </c>
      <c r="E254" s="17">
        <v>0.12</v>
      </c>
      <c r="F254" s="17">
        <v>-26.6</v>
      </c>
      <c r="G254" s="17">
        <v>1</v>
      </c>
      <c r="J254" s="17" t="s">
        <v>762</v>
      </c>
      <c r="K254" s="14" t="s">
        <v>793</v>
      </c>
    </row>
    <row r="255" spans="1:11" x14ac:dyDescent="0.2">
      <c r="A255" s="17" t="s">
        <v>1104</v>
      </c>
      <c r="B255" s="17">
        <v>775</v>
      </c>
      <c r="C255" s="17">
        <f t="shared" si="3"/>
        <v>0.77500000000000002</v>
      </c>
      <c r="D255" s="17" t="s">
        <v>696</v>
      </c>
      <c r="F255" s="17">
        <v>-10.8</v>
      </c>
      <c r="G255" s="17">
        <v>1</v>
      </c>
      <c r="J255" s="17" t="s">
        <v>948</v>
      </c>
      <c r="K255" s="14" t="s">
        <v>793</v>
      </c>
    </row>
    <row r="256" spans="1:11" x14ac:dyDescent="0.2">
      <c r="A256" s="17" t="s">
        <v>1104</v>
      </c>
      <c r="B256" s="17">
        <v>775</v>
      </c>
      <c r="C256" s="17">
        <f t="shared" si="3"/>
        <v>0.77500000000000002</v>
      </c>
      <c r="D256" s="17" t="s">
        <v>6</v>
      </c>
      <c r="E256" s="17">
        <v>0.46</v>
      </c>
      <c r="F256" s="17">
        <v>-20.100000000000001</v>
      </c>
      <c r="G256" s="17">
        <v>22</v>
      </c>
      <c r="J256" s="17" t="s">
        <v>762</v>
      </c>
      <c r="K256" s="14" t="s">
        <v>793</v>
      </c>
    </row>
    <row r="257" spans="1:11" x14ac:dyDescent="0.2">
      <c r="A257" s="17" t="s">
        <v>1104</v>
      </c>
      <c r="B257" s="17">
        <v>775</v>
      </c>
      <c r="C257" s="17">
        <f t="shared" si="3"/>
        <v>0.77500000000000002</v>
      </c>
      <c r="D257" s="17" t="s">
        <v>6</v>
      </c>
      <c r="F257" s="17">
        <v>-23.1</v>
      </c>
      <c r="G257" s="17">
        <v>3</v>
      </c>
      <c r="J257" s="17" t="s">
        <v>761</v>
      </c>
      <c r="K257" s="14" t="s">
        <v>793</v>
      </c>
    </row>
    <row r="258" spans="1:11" x14ac:dyDescent="0.2">
      <c r="A258" s="17" t="s">
        <v>1104</v>
      </c>
      <c r="B258" s="17">
        <v>775</v>
      </c>
      <c r="C258" s="17">
        <f t="shared" si="3"/>
        <v>0.77500000000000002</v>
      </c>
      <c r="D258" s="17" t="s">
        <v>685</v>
      </c>
      <c r="F258" s="17">
        <v>-25</v>
      </c>
      <c r="G258" s="17">
        <v>1</v>
      </c>
      <c r="J258" s="17" t="s">
        <v>767</v>
      </c>
      <c r="K258" s="14" t="s">
        <v>793</v>
      </c>
    </row>
    <row r="259" spans="1:11" x14ac:dyDescent="0.2">
      <c r="A259" s="17" t="s">
        <v>1105</v>
      </c>
      <c r="B259" s="17">
        <v>775</v>
      </c>
      <c r="C259" s="17">
        <f t="shared" si="3"/>
        <v>0.77500000000000002</v>
      </c>
      <c r="D259" s="17" t="s">
        <v>128</v>
      </c>
      <c r="E259" s="17">
        <v>1.61</v>
      </c>
      <c r="F259" s="17">
        <v>-26.5</v>
      </c>
      <c r="G259" s="17">
        <v>8</v>
      </c>
      <c r="J259" s="17" t="s">
        <v>762</v>
      </c>
      <c r="K259" s="14" t="s">
        <v>793</v>
      </c>
    </row>
    <row r="260" spans="1:11" x14ac:dyDescent="0.2">
      <c r="A260" s="17" t="s">
        <v>1105</v>
      </c>
      <c r="B260" s="17">
        <v>775</v>
      </c>
      <c r="C260" s="17">
        <f t="shared" ref="C260:C323" si="4">B260/1000</f>
        <v>0.77500000000000002</v>
      </c>
      <c r="D260" s="17" t="s">
        <v>685</v>
      </c>
      <c r="E260" s="17">
        <v>1.32</v>
      </c>
      <c r="F260" s="17">
        <v>-28.1</v>
      </c>
      <c r="G260" s="17">
        <v>2</v>
      </c>
      <c r="J260" s="17" t="s">
        <v>762</v>
      </c>
      <c r="K260" s="14" t="s">
        <v>793</v>
      </c>
    </row>
    <row r="261" spans="1:11" x14ac:dyDescent="0.2">
      <c r="A261" s="17" t="s">
        <v>1106</v>
      </c>
      <c r="B261" s="17">
        <v>750</v>
      </c>
      <c r="C261" s="17">
        <f t="shared" si="4"/>
        <v>0.75</v>
      </c>
      <c r="D261" s="17" t="s">
        <v>6</v>
      </c>
      <c r="E261" s="17">
        <v>0.13</v>
      </c>
      <c r="F261" s="17">
        <v>-27.4</v>
      </c>
      <c r="G261" s="17">
        <v>8</v>
      </c>
      <c r="J261" s="17" t="s">
        <v>762</v>
      </c>
      <c r="K261" s="14" t="s">
        <v>793</v>
      </c>
    </row>
    <row r="262" spans="1:11" x14ac:dyDescent="0.2">
      <c r="A262" s="17" t="s">
        <v>1107</v>
      </c>
      <c r="B262" s="17">
        <v>750</v>
      </c>
      <c r="C262" s="17">
        <f t="shared" si="4"/>
        <v>0.75</v>
      </c>
      <c r="D262" s="17" t="s">
        <v>696</v>
      </c>
      <c r="E262" s="17">
        <v>0.5</v>
      </c>
      <c r="F262" s="17">
        <v>-29.6</v>
      </c>
      <c r="G262" s="17">
        <v>1</v>
      </c>
      <c r="J262" s="17" t="s">
        <v>1069</v>
      </c>
      <c r="K262" s="14" t="s">
        <v>793</v>
      </c>
    </row>
    <row r="263" spans="1:11" x14ac:dyDescent="0.2">
      <c r="A263" s="17" t="s">
        <v>1108</v>
      </c>
      <c r="B263" s="17">
        <v>750</v>
      </c>
      <c r="C263" s="17">
        <f t="shared" si="4"/>
        <v>0.75</v>
      </c>
      <c r="D263" s="17" t="s">
        <v>685</v>
      </c>
      <c r="E263" s="17">
        <v>1</v>
      </c>
      <c r="F263" s="17">
        <v>-23.7</v>
      </c>
      <c r="G263" s="17">
        <v>5</v>
      </c>
      <c r="J263" s="17" t="s">
        <v>1069</v>
      </c>
      <c r="K263" s="14" t="s">
        <v>793</v>
      </c>
    </row>
    <row r="264" spans="1:11" x14ac:dyDescent="0.2">
      <c r="A264" s="17" t="s">
        <v>1109</v>
      </c>
      <c r="B264" s="17">
        <v>750</v>
      </c>
      <c r="C264" s="17">
        <f t="shared" si="4"/>
        <v>0.75</v>
      </c>
      <c r="D264" s="17" t="s">
        <v>696</v>
      </c>
      <c r="E264" s="17">
        <v>3.1</v>
      </c>
      <c r="F264" s="17">
        <v>-28.2</v>
      </c>
      <c r="G264" s="17">
        <v>1</v>
      </c>
      <c r="J264" s="17" t="s">
        <v>1069</v>
      </c>
      <c r="K264" s="14" t="s">
        <v>793</v>
      </c>
    </row>
    <row r="265" spans="1:11" x14ac:dyDescent="0.2">
      <c r="A265" s="17" t="s">
        <v>1110</v>
      </c>
      <c r="B265" s="17">
        <v>750</v>
      </c>
      <c r="C265" s="17">
        <f t="shared" si="4"/>
        <v>0.75</v>
      </c>
      <c r="D265" s="17" t="s">
        <v>128</v>
      </c>
      <c r="E265" s="17">
        <v>1.1000000000000001</v>
      </c>
      <c r="F265" s="17">
        <v>-23.7</v>
      </c>
      <c r="G265" s="17">
        <v>2</v>
      </c>
      <c r="J265" s="17" t="s">
        <v>1069</v>
      </c>
      <c r="K265" s="14" t="s">
        <v>793</v>
      </c>
    </row>
    <row r="266" spans="1:11" x14ac:dyDescent="0.2">
      <c r="A266" s="17" t="s">
        <v>1110</v>
      </c>
      <c r="B266" s="17">
        <v>750</v>
      </c>
      <c r="C266" s="17">
        <f t="shared" si="4"/>
        <v>0.75</v>
      </c>
      <c r="D266" s="17" t="s">
        <v>696</v>
      </c>
      <c r="E266" s="17">
        <v>0.4</v>
      </c>
      <c r="F266" s="17">
        <v>-23.9</v>
      </c>
      <c r="G266" s="17">
        <v>1</v>
      </c>
      <c r="J266" s="17" t="s">
        <v>1069</v>
      </c>
      <c r="K266" s="14" t="s">
        <v>793</v>
      </c>
    </row>
    <row r="267" spans="1:11" x14ac:dyDescent="0.2">
      <c r="A267" s="17" t="s">
        <v>1111</v>
      </c>
      <c r="B267" s="17">
        <v>750</v>
      </c>
      <c r="C267" s="17">
        <f t="shared" si="4"/>
        <v>0.75</v>
      </c>
      <c r="D267" s="17" t="s">
        <v>128</v>
      </c>
      <c r="F267" s="17">
        <v>-25.6</v>
      </c>
      <c r="G267" s="17">
        <v>1</v>
      </c>
      <c r="J267" s="17" t="s">
        <v>766</v>
      </c>
      <c r="K267" s="14" t="s">
        <v>793</v>
      </c>
    </row>
    <row r="268" spans="1:11" x14ac:dyDescent="0.2">
      <c r="A268" s="17" t="s">
        <v>1112</v>
      </c>
      <c r="B268" s="17">
        <v>750</v>
      </c>
      <c r="C268" s="17">
        <f t="shared" si="4"/>
        <v>0.75</v>
      </c>
      <c r="D268" s="17" t="s">
        <v>681</v>
      </c>
      <c r="F268" s="17">
        <v>-33.36</v>
      </c>
      <c r="G268" s="17">
        <v>8</v>
      </c>
      <c r="J268" s="17" t="s">
        <v>1113</v>
      </c>
      <c r="K268" s="14" t="s">
        <v>683</v>
      </c>
    </row>
    <row r="269" spans="1:11" x14ac:dyDescent="0.2">
      <c r="A269" s="17" t="s">
        <v>1112</v>
      </c>
      <c r="B269" s="17">
        <v>750</v>
      </c>
      <c r="C269" s="17">
        <f t="shared" si="4"/>
        <v>0.75</v>
      </c>
      <c r="D269" s="17" t="s">
        <v>696</v>
      </c>
      <c r="F269" s="17">
        <v>-34.700000000000003</v>
      </c>
      <c r="G269" s="17">
        <v>2</v>
      </c>
      <c r="J269" s="17" t="s">
        <v>1113</v>
      </c>
      <c r="K269" s="14" t="s">
        <v>683</v>
      </c>
    </row>
    <row r="270" spans="1:11" x14ac:dyDescent="0.2">
      <c r="A270" s="17" t="s">
        <v>1112</v>
      </c>
      <c r="B270" s="17">
        <v>750</v>
      </c>
      <c r="C270" s="17">
        <f t="shared" si="4"/>
        <v>0.75</v>
      </c>
      <c r="D270" s="17" t="s">
        <v>685</v>
      </c>
      <c r="F270" s="17">
        <v>-29.73</v>
      </c>
      <c r="G270" s="17">
        <v>33</v>
      </c>
      <c r="J270" s="17" t="s">
        <v>1113</v>
      </c>
      <c r="K270" s="14" t="s">
        <v>683</v>
      </c>
    </row>
    <row r="271" spans="1:11" x14ac:dyDescent="0.2">
      <c r="A271" s="17" t="s">
        <v>1114</v>
      </c>
      <c r="B271" s="17">
        <v>750</v>
      </c>
      <c r="C271" s="17">
        <f t="shared" si="4"/>
        <v>0.75</v>
      </c>
      <c r="D271" s="17" t="s">
        <v>685</v>
      </c>
      <c r="E271" s="17">
        <v>2.15</v>
      </c>
      <c r="F271" s="17">
        <v>-28.6</v>
      </c>
      <c r="G271" s="17">
        <v>19</v>
      </c>
      <c r="J271" s="17" t="s">
        <v>762</v>
      </c>
      <c r="K271" s="14" t="s">
        <v>793</v>
      </c>
    </row>
    <row r="272" spans="1:11" x14ac:dyDescent="0.2">
      <c r="A272" s="17" t="s">
        <v>1115</v>
      </c>
      <c r="B272" s="17">
        <v>750</v>
      </c>
      <c r="C272" s="17">
        <f t="shared" si="4"/>
        <v>0.75</v>
      </c>
      <c r="D272" s="17" t="s">
        <v>685</v>
      </c>
      <c r="F272" s="17">
        <v>-21.2</v>
      </c>
      <c r="G272" s="17">
        <v>3</v>
      </c>
      <c r="J272" s="17" t="s">
        <v>767</v>
      </c>
      <c r="K272" s="14" t="s">
        <v>793</v>
      </c>
    </row>
    <row r="273" spans="1:11" x14ac:dyDescent="0.2">
      <c r="A273" s="17" t="s">
        <v>1116</v>
      </c>
      <c r="B273" s="17">
        <v>750</v>
      </c>
      <c r="C273" s="17">
        <f t="shared" si="4"/>
        <v>0.75</v>
      </c>
      <c r="D273" s="17" t="s">
        <v>128</v>
      </c>
      <c r="F273" s="17">
        <v>-30.1</v>
      </c>
      <c r="G273" s="17">
        <v>1</v>
      </c>
      <c r="J273" s="17" t="s">
        <v>766</v>
      </c>
      <c r="K273" s="14" t="s">
        <v>793</v>
      </c>
    </row>
    <row r="274" spans="1:11" x14ac:dyDescent="0.2">
      <c r="A274" s="17" t="s">
        <v>1117</v>
      </c>
      <c r="B274" s="17">
        <v>750</v>
      </c>
      <c r="C274" s="17">
        <f t="shared" si="4"/>
        <v>0.75</v>
      </c>
      <c r="D274" s="17" t="s">
        <v>685</v>
      </c>
      <c r="F274" s="17">
        <v>-24.1</v>
      </c>
      <c r="G274" s="17">
        <v>7</v>
      </c>
      <c r="J274" s="17" t="s">
        <v>767</v>
      </c>
      <c r="K274" s="14" t="s">
        <v>793</v>
      </c>
    </row>
    <row r="275" spans="1:11" x14ac:dyDescent="0.2">
      <c r="A275" s="17" t="s">
        <v>1118</v>
      </c>
      <c r="B275" s="17">
        <v>750</v>
      </c>
      <c r="C275" s="17">
        <f t="shared" si="4"/>
        <v>0.75</v>
      </c>
      <c r="D275" s="17" t="s">
        <v>6</v>
      </c>
      <c r="E275" s="17">
        <v>0.78</v>
      </c>
      <c r="F275" s="17">
        <v>-29.4</v>
      </c>
      <c r="G275" s="17">
        <v>6</v>
      </c>
      <c r="J275" s="17" t="s">
        <v>762</v>
      </c>
      <c r="K275" s="14" t="s">
        <v>793</v>
      </c>
    </row>
    <row r="276" spans="1:11" x14ac:dyDescent="0.2">
      <c r="A276" s="17" t="s">
        <v>1119</v>
      </c>
      <c r="B276" s="17">
        <v>750</v>
      </c>
      <c r="C276" s="17">
        <f t="shared" si="4"/>
        <v>0.75</v>
      </c>
      <c r="D276" s="17" t="s">
        <v>128</v>
      </c>
      <c r="E276" s="17">
        <v>2.8</v>
      </c>
      <c r="F276" s="17">
        <v>-31</v>
      </c>
      <c r="G276" s="17">
        <v>1</v>
      </c>
      <c r="J276" s="17" t="s">
        <v>1069</v>
      </c>
      <c r="K276" s="14" t="s">
        <v>793</v>
      </c>
    </row>
    <row r="277" spans="1:11" x14ac:dyDescent="0.2">
      <c r="A277" s="17" t="s">
        <v>1119</v>
      </c>
      <c r="B277" s="17">
        <v>750</v>
      </c>
      <c r="C277" s="17">
        <f t="shared" si="4"/>
        <v>0.75</v>
      </c>
      <c r="D277" s="17" t="s">
        <v>685</v>
      </c>
      <c r="E277" s="17">
        <v>1.53</v>
      </c>
      <c r="F277" s="17">
        <v>-27.1</v>
      </c>
      <c r="G277" s="17">
        <v>3</v>
      </c>
      <c r="J277" s="17" t="s">
        <v>1069</v>
      </c>
      <c r="K277" s="14" t="s">
        <v>793</v>
      </c>
    </row>
    <row r="278" spans="1:11" x14ac:dyDescent="0.2">
      <c r="A278" s="17" t="s">
        <v>1120</v>
      </c>
      <c r="B278" s="17">
        <v>750</v>
      </c>
      <c r="C278" s="17">
        <f t="shared" si="4"/>
        <v>0.75</v>
      </c>
      <c r="D278" s="17" t="s">
        <v>128</v>
      </c>
      <c r="F278" s="17">
        <v>-20.8</v>
      </c>
      <c r="G278" s="17">
        <v>7</v>
      </c>
      <c r="J278" s="17" t="s">
        <v>1121</v>
      </c>
      <c r="K278" s="14" t="s">
        <v>793</v>
      </c>
    </row>
    <row r="279" spans="1:11" x14ac:dyDescent="0.2">
      <c r="A279" s="17" t="s">
        <v>1120</v>
      </c>
      <c r="B279" s="17">
        <v>750</v>
      </c>
      <c r="C279" s="17">
        <f t="shared" si="4"/>
        <v>0.75</v>
      </c>
      <c r="D279" s="17" t="s">
        <v>128</v>
      </c>
      <c r="F279" s="17">
        <v>-22</v>
      </c>
      <c r="G279" s="17">
        <v>4</v>
      </c>
      <c r="J279" s="17" t="s">
        <v>948</v>
      </c>
      <c r="K279" s="14" t="s">
        <v>793</v>
      </c>
    </row>
    <row r="280" spans="1:11" x14ac:dyDescent="0.2">
      <c r="A280" s="17" t="s">
        <v>1120</v>
      </c>
      <c r="B280" s="17">
        <v>750</v>
      </c>
      <c r="C280" s="17">
        <f t="shared" si="4"/>
        <v>0.75</v>
      </c>
      <c r="D280" s="17" t="s">
        <v>128</v>
      </c>
      <c r="E280" s="17">
        <v>2.61</v>
      </c>
      <c r="F280" s="17">
        <v>-25.1</v>
      </c>
      <c r="G280" s="17">
        <v>1</v>
      </c>
      <c r="J280" s="17" t="s">
        <v>762</v>
      </c>
      <c r="K280" s="14" t="s">
        <v>793</v>
      </c>
    </row>
    <row r="281" spans="1:11" x14ac:dyDescent="0.2">
      <c r="A281" s="17" t="s">
        <v>1122</v>
      </c>
      <c r="B281" s="17">
        <v>750</v>
      </c>
      <c r="C281" s="17">
        <f t="shared" si="4"/>
        <v>0.75</v>
      </c>
      <c r="D281" s="17" t="s">
        <v>778</v>
      </c>
      <c r="E281" s="17">
        <v>7.35</v>
      </c>
      <c r="F281" s="17">
        <v>-23</v>
      </c>
      <c r="G281" s="17">
        <v>2</v>
      </c>
      <c r="J281" s="17" t="s">
        <v>762</v>
      </c>
      <c r="K281" s="14" t="s">
        <v>793</v>
      </c>
    </row>
    <row r="282" spans="1:11" x14ac:dyDescent="0.2">
      <c r="A282" s="17" t="s">
        <v>1123</v>
      </c>
      <c r="B282" s="17">
        <v>750</v>
      </c>
      <c r="C282" s="17">
        <f t="shared" si="4"/>
        <v>0.75</v>
      </c>
      <c r="D282" s="17" t="s">
        <v>778</v>
      </c>
      <c r="E282" s="17">
        <v>3.7</v>
      </c>
      <c r="F282" s="17">
        <v>-30.4</v>
      </c>
      <c r="G282" s="17">
        <v>4</v>
      </c>
      <c r="J282" s="17" t="s">
        <v>762</v>
      </c>
      <c r="K282" s="14" t="s">
        <v>793</v>
      </c>
    </row>
    <row r="283" spans="1:11" x14ac:dyDescent="0.2">
      <c r="A283" s="17" t="s">
        <v>1124</v>
      </c>
      <c r="B283" s="17">
        <v>725</v>
      </c>
      <c r="C283" s="17">
        <f t="shared" si="4"/>
        <v>0.72499999999999998</v>
      </c>
      <c r="D283" s="17" t="s">
        <v>768</v>
      </c>
      <c r="E283" s="17">
        <v>0.9</v>
      </c>
      <c r="F283" s="17">
        <v>-23.9</v>
      </c>
      <c r="G283" s="17">
        <v>1</v>
      </c>
      <c r="J283" s="17" t="s">
        <v>1069</v>
      </c>
      <c r="K283" s="14" t="s">
        <v>793</v>
      </c>
    </row>
    <row r="284" spans="1:11" x14ac:dyDescent="0.2">
      <c r="A284" s="17" t="s">
        <v>1125</v>
      </c>
      <c r="B284" s="17">
        <v>725</v>
      </c>
      <c r="C284" s="17">
        <f t="shared" si="4"/>
        <v>0.72499999999999998</v>
      </c>
      <c r="D284" s="17" t="s">
        <v>696</v>
      </c>
      <c r="E284" s="17">
        <v>0.4</v>
      </c>
      <c r="F284" s="17">
        <v>-23.8</v>
      </c>
      <c r="G284" s="17">
        <v>1</v>
      </c>
      <c r="J284" s="17" t="s">
        <v>1069</v>
      </c>
      <c r="K284" s="14" t="s">
        <v>793</v>
      </c>
    </row>
    <row r="285" spans="1:11" x14ac:dyDescent="0.2">
      <c r="A285" s="17" t="s">
        <v>1126</v>
      </c>
      <c r="B285" s="17">
        <v>725</v>
      </c>
      <c r="C285" s="17">
        <f t="shared" si="4"/>
        <v>0.72499999999999998</v>
      </c>
      <c r="D285" s="17" t="s">
        <v>685</v>
      </c>
      <c r="E285" s="17">
        <v>2.17</v>
      </c>
      <c r="F285" s="17">
        <v>-23.6</v>
      </c>
      <c r="G285" s="17">
        <v>6</v>
      </c>
      <c r="J285" s="17" t="s">
        <v>1069</v>
      </c>
      <c r="K285" s="14" t="s">
        <v>793</v>
      </c>
    </row>
    <row r="286" spans="1:11" x14ac:dyDescent="0.2">
      <c r="A286" s="17" t="s">
        <v>1127</v>
      </c>
      <c r="B286" s="17">
        <v>725</v>
      </c>
      <c r="C286" s="17">
        <f t="shared" si="4"/>
        <v>0.72499999999999998</v>
      </c>
      <c r="D286" s="17" t="s">
        <v>685</v>
      </c>
      <c r="E286" s="17">
        <v>0.97</v>
      </c>
      <c r="F286" s="17">
        <v>-23.9</v>
      </c>
      <c r="G286" s="17">
        <v>10</v>
      </c>
      <c r="J286" s="17" t="s">
        <v>1069</v>
      </c>
      <c r="K286" s="14" t="s">
        <v>793</v>
      </c>
    </row>
    <row r="287" spans="1:11" x14ac:dyDescent="0.2">
      <c r="A287" s="17" t="s">
        <v>1128</v>
      </c>
      <c r="B287" s="17">
        <v>700</v>
      </c>
      <c r="C287" s="17">
        <f t="shared" si="4"/>
        <v>0.7</v>
      </c>
      <c r="D287" s="17" t="s">
        <v>681</v>
      </c>
      <c r="E287" s="17">
        <v>0.16</v>
      </c>
      <c r="F287" s="17">
        <v>-30.28</v>
      </c>
      <c r="G287" s="17">
        <v>18</v>
      </c>
      <c r="J287" s="17" t="s">
        <v>1129</v>
      </c>
      <c r="K287" s="14" t="s">
        <v>683</v>
      </c>
    </row>
    <row r="288" spans="1:11" x14ac:dyDescent="0.2">
      <c r="A288" s="17" t="s">
        <v>1130</v>
      </c>
      <c r="B288" s="17">
        <v>700</v>
      </c>
      <c r="C288" s="17">
        <f t="shared" si="4"/>
        <v>0.7</v>
      </c>
      <c r="D288" s="17" t="s">
        <v>128</v>
      </c>
      <c r="E288" s="17">
        <v>3.6</v>
      </c>
      <c r="F288" s="17">
        <v>-25</v>
      </c>
      <c r="G288" s="17">
        <v>1</v>
      </c>
      <c r="J288" s="17" t="s">
        <v>1069</v>
      </c>
      <c r="K288" s="14" t="s">
        <v>793</v>
      </c>
    </row>
    <row r="289" spans="1:11" x14ac:dyDescent="0.2">
      <c r="A289" s="17" t="s">
        <v>1130</v>
      </c>
      <c r="B289" s="17">
        <v>700</v>
      </c>
      <c r="C289" s="17">
        <f t="shared" si="4"/>
        <v>0.7</v>
      </c>
      <c r="D289" s="17" t="s">
        <v>685</v>
      </c>
      <c r="E289" s="17">
        <v>0.46</v>
      </c>
      <c r="F289" s="17">
        <v>-24.9</v>
      </c>
      <c r="G289" s="17">
        <v>3</v>
      </c>
      <c r="J289" s="17" t="s">
        <v>1069</v>
      </c>
      <c r="K289" s="14" t="s">
        <v>793</v>
      </c>
    </row>
    <row r="290" spans="1:11" x14ac:dyDescent="0.2">
      <c r="A290" s="17" t="s">
        <v>1131</v>
      </c>
      <c r="B290" s="17">
        <v>700</v>
      </c>
      <c r="C290" s="17">
        <f t="shared" si="4"/>
        <v>0.7</v>
      </c>
      <c r="D290" s="17" t="s">
        <v>685</v>
      </c>
      <c r="E290" s="17">
        <v>0.2</v>
      </c>
      <c r="F290" s="17">
        <v>-23.1</v>
      </c>
      <c r="G290" s="17">
        <v>1</v>
      </c>
      <c r="J290" s="17" t="s">
        <v>1069</v>
      </c>
      <c r="K290" s="14" t="s">
        <v>793</v>
      </c>
    </row>
    <row r="291" spans="1:11" x14ac:dyDescent="0.2">
      <c r="A291" s="17" t="s">
        <v>1132</v>
      </c>
      <c r="B291" s="17">
        <v>700</v>
      </c>
      <c r="C291" s="17">
        <f t="shared" si="4"/>
        <v>0.7</v>
      </c>
      <c r="D291" s="17" t="s">
        <v>685</v>
      </c>
      <c r="E291" s="17">
        <v>1</v>
      </c>
      <c r="F291" s="17">
        <v>-26.4</v>
      </c>
      <c r="G291" s="17">
        <v>4</v>
      </c>
      <c r="J291" s="17" t="s">
        <v>1069</v>
      </c>
      <c r="K291" s="14" t="s">
        <v>793</v>
      </c>
    </row>
    <row r="292" spans="1:11" x14ac:dyDescent="0.2">
      <c r="A292" s="17" t="s">
        <v>1133</v>
      </c>
      <c r="B292" s="17">
        <v>700</v>
      </c>
      <c r="C292" s="17">
        <f t="shared" si="4"/>
        <v>0.7</v>
      </c>
      <c r="D292" s="17" t="s">
        <v>768</v>
      </c>
      <c r="F292" s="17">
        <v>-29.3</v>
      </c>
      <c r="G292" s="17">
        <v>4</v>
      </c>
      <c r="J292" s="17" t="s">
        <v>762</v>
      </c>
      <c r="K292" s="14" t="s">
        <v>793</v>
      </c>
    </row>
    <row r="293" spans="1:11" x14ac:dyDescent="0.2">
      <c r="A293" s="17" t="s">
        <v>1133</v>
      </c>
      <c r="B293" s="17">
        <v>700</v>
      </c>
      <c r="C293" s="17">
        <f t="shared" si="4"/>
        <v>0.7</v>
      </c>
      <c r="D293" s="17" t="s">
        <v>768</v>
      </c>
      <c r="E293" s="17">
        <v>23.25</v>
      </c>
      <c r="F293" s="17">
        <v>-28.6</v>
      </c>
      <c r="G293" s="17">
        <v>4</v>
      </c>
      <c r="J293" s="17" t="s">
        <v>1134</v>
      </c>
      <c r="K293" s="14" t="s">
        <v>793</v>
      </c>
    </row>
    <row r="294" spans="1:11" x14ac:dyDescent="0.2">
      <c r="A294" s="17" t="s">
        <v>1135</v>
      </c>
      <c r="B294" s="17">
        <v>700</v>
      </c>
      <c r="C294" s="17">
        <f t="shared" si="4"/>
        <v>0.7</v>
      </c>
      <c r="D294" s="17" t="s">
        <v>6</v>
      </c>
      <c r="F294" s="17">
        <v>-31.2</v>
      </c>
      <c r="G294" s="17">
        <v>1</v>
      </c>
      <c r="J294" s="17" t="s">
        <v>761</v>
      </c>
      <c r="K294" s="14" t="s">
        <v>793</v>
      </c>
    </row>
    <row r="295" spans="1:11" x14ac:dyDescent="0.2">
      <c r="A295" s="17" t="s">
        <v>1136</v>
      </c>
      <c r="B295" s="17">
        <v>700</v>
      </c>
      <c r="C295" s="17">
        <f t="shared" si="4"/>
        <v>0.7</v>
      </c>
      <c r="D295" s="17" t="s">
        <v>128</v>
      </c>
      <c r="E295" s="17">
        <v>3.8</v>
      </c>
      <c r="F295" s="17">
        <v>-29.3</v>
      </c>
      <c r="G295" s="17">
        <v>2</v>
      </c>
      <c r="J295" s="17" t="s">
        <v>1069</v>
      </c>
      <c r="K295" s="14" t="s">
        <v>793</v>
      </c>
    </row>
    <row r="296" spans="1:11" x14ac:dyDescent="0.2">
      <c r="A296" s="17" t="s">
        <v>1137</v>
      </c>
      <c r="B296" s="17">
        <v>700</v>
      </c>
      <c r="C296" s="17">
        <f t="shared" si="4"/>
        <v>0.7</v>
      </c>
      <c r="D296" s="17" t="s">
        <v>696</v>
      </c>
      <c r="E296" s="17">
        <v>0.04</v>
      </c>
      <c r="F296" s="17">
        <v>-24.1</v>
      </c>
      <c r="G296" s="17">
        <v>1</v>
      </c>
      <c r="J296" s="17" t="s">
        <v>1138</v>
      </c>
      <c r="K296" s="14" t="s">
        <v>683</v>
      </c>
    </row>
    <row r="297" spans="1:11" x14ac:dyDescent="0.2">
      <c r="A297" s="17" t="s">
        <v>1139</v>
      </c>
      <c r="B297" s="17">
        <v>700</v>
      </c>
      <c r="C297" s="17">
        <f t="shared" si="4"/>
        <v>0.7</v>
      </c>
      <c r="D297" s="17" t="s">
        <v>128</v>
      </c>
      <c r="F297" s="17">
        <v>-30.5</v>
      </c>
      <c r="G297" s="17">
        <v>2</v>
      </c>
      <c r="J297" s="17" t="s">
        <v>766</v>
      </c>
      <c r="K297" s="14" t="s">
        <v>793</v>
      </c>
    </row>
    <row r="298" spans="1:11" x14ac:dyDescent="0.2">
      <c r="A298" s="17" t="s">
        <v>1139</v>
      </c>
      <c r="B298" s="17">
        <v>700</v>
      </c>
      <c r="C298" s="17">
        <f t="shared" si="4"/>
        <v>0.7</v>
      </c>
      <c r="D298" s="17" t="s">
        <v>128</v>
      </c>
      <c r="E298" s="17">
        <v>2</v>
      </c>
      <c r="F298" s="17">
        <v>-25.8</v>
      </c>
      <c r="G298" s="17">
        <v>1</v>
      </c>
      <c r="J298" s="17" t="s">
        <v>765</v>
      </c>
      <c r="K298" s="14" t="s">
        <v>793</v>
      </c>
    </row>
    <row r="299" spans="1:11" x14ac:dyDescent="0.2">
      <c r="A299" s="17" t="s">
        <v>1140</v>
      </c>
      <c r="B299" s="17">
        <v>700</v>
      </c>
      <c r="C299" s="17">
        <f t="shared" si="4"/>
        <v>0.7</v>
      </c>
      <c r="D299" s="17" t="s">
        <v>685</v>
      </c>
      <c r="E299" s="17">
        <v>0.54</v>
      </c>
      <c r="F299" s="17">
        <v>-23.8</v>
      </c>
      <c r="G299" s="17">
        <v>10</v>
      </c>
      <c r="J299" s="17" t="s">
        <v>762</v>
      </c>
      <c r="K299" s="14" t="s">
        <v>793</v>
      </c>
    </row>
    <row r="300" spans="1:11" x14ac:dyDescent="0.2">
      <c r="A300" s="17" t="s">
        <v>1141</v>
      </c>
      <c r="B300" s="17">
        <v>700</v>
      </c>
      <c r="C300" s="17">
        <f t="shared" si="4"/>
        <v>0.7</v>
      </c>
      <c r="D300" s="17" t="s">
        <v>128</v>
      </c>
      <c r="E300" s="17">
        <v>1.25</v>
      </c>
      <c r="F300" s="17">
        <v>-27.4</v>
      </c>
      <c r="G300" s="17">
        <v>11</v>
      </c>
      <c r="J300" s="17" t="s">
        <v>762</v>
      </c>
      <c r="K300" s="14" t="s">
        <v>793</v>
      </c>
    </row>
    <row r="301" spans="1:11" x14ac:dyDescent="0.2">
      <c r="A301" s="17" t="s">
        <v>1142</v>
      </c>
      <c r="B301" s="17">
        <v>700</v>
      </c>
      <c r="C301" s="17">
        <f t="shared" si="4"/>
        <v>0.7</v>
      </c>
      <c r="D301" s="17" t="s">
        <v>128</v>
      </c>
      <c r="E301" s="17">
        <v>1.03</v>
      </c>
      <c r="F301" s="17">
        <v>-28.7</v>
      </c>
      <c r="G301" s="17">
        <v>12</v>
      </c>
      <c r="J301" s="17" t="s">
        <v>762</v>
      </c>
      <c r="K301" s="14" t="s">
        <v>793</v>
      </c>
    </row>
    <row r="302" spans="1:11" x14ac:dyDescent="0.2">
      <c r="A302" s="17" t="s">
        <v>1143</v>
      </c>
      <c r="B302" s="17">
        <v>700</v>
      </c>
      <c r="C302" s="17">
        <f t="shared" si="4"/>
        <v>0.7</v>
      </c>
      <c r="D302" s="17" t="s">
        <v>681</v>
      </c>
      <c r="E302" s="17">
        <v>0.126</v>
      </c>
      <c r="F302" s="17">
        <v>-24.95</v>
      </c>
      <c r="G302" s="17">
        <v>17</v>
      </c>
      <c r="J302" s="17" t="s">
        <v>1138</v>
      </c>
      <c r="K302" s="14" t="s">
        <v>683</v>
      </c>
    </row>
    <row r="303" spans="1:11" x14ac:dyDescent="0.2">
      <c r="A303" s="17" t="s">
        <v>1143</v>
      </c>
      <c r="B303" s="17">
        <v>700</v>
      </c>
      <c r="C303" s="17">
        <f t="shared" si="4"/>
        <v>0.7</v>
      </c>
      <c r="D303" s="17" t="s">
        <v>696</v>
      </c>
      <c r="F303" s="17">
        <v>-24.21</v>
      </c>
      <c r="G303" s="17">
        <v>1</v>
      </c>
      <c r="J303" s="17" t="s">
        <v>1138</v>
      </c>
      <c r="K303" s="14" t="s">
        <v>683</v>
      </c>
    </row>
    <row r="304" spans="1:11" x14ac:dyDescent="0.2">
      <c r="A304" s="17" t="s">
        <v>1144</v>
      </c>
      <c r="B304" s="17">
        <v>675</v>
      </c>
      <c r="C304" s="17">
        <f t="shared" si="4"/>
        <v>0.67500000000000004</v>
      </c>
      <c r="D304" s="17" t="s">
        <v>681</v>
      </c>
      <c r="E304" s="17">
        <v>0.54</v>
      </c>
      <c r="F304" s="17">
        <v>-28.4</v>
      </c>
      <c r="G304" s="17">
        <v>1</v>
      </c>
      <c r="J304" s="17" t="s">
        <v>1129</v>
      </c>
      <c r="K304" s="14" t="s">
        <v>683</v>
      </c>
    </row>
    <row r="305" spans="1:11" x14ac:dyDescent="0.2">
      <c r="A305" s="17" t="s">
        <v>1145</v>
      </c>
      <c r="B305" s="17">
        <v>675</v>
      </c>
      <c r="C305" s="17">
        <f t="shared" si="4"/>
        <v>0.67500000000000004</v>
      </c>
      <c r="D305" s="17" t="s">
        <v>128</v>
      </c>
      <c r="E305" s="17">
        <v>22.72</v>
      </c>
      <c r="F305" s="17">
        <v>-33</v>
      </c>
      <c r="G305" s="17">
        <v>13</v>
      </c>
      <c r="J305" s="17" t="s">
        <v>1146</v>
      </c>
      <c r="K305" s="14" t="s">
        <v>793</v>
      </c>
    </row>
    <row r="306" spans="1:11" x14ac:dyDescent="0.2">
      <c r="A306" s="17" t="s">
        <v>1147</v>
      </c>
      <c r="B306" s="17">
        <v>675</v>
      </c>
      <c r="C306" s="17">
        <f t="shared" si="4"/>
        <v>0.67500000000000004</v>
      </c>
      <c r="D306" s="17" t="s">
        <v>128</v>
      </c>
      <c r="E306" s="17">
        <v>2.9</v>
      </c>
      <c r="F306" s="17">
        <v>-31</v>
      </c>
      <c r="G306" s="17">
        <v>1</v>
      </c>
      <c r="J306" s="17" t="s">
        <v>1069</v>
      </c>
      <c r="K306" s="14" t="s">
        <v>793</v>
      </c>
    </row>
    <row r="307" spans="1:11" x14ac:dyDescent="0.2">
      <c r="A307" s="17" t="s">
        <v>1147</v>
      </c>
      <c r="B307" s="17">
        <v>675</v>
      </c>
      <c r="C307" s="17">
        <f t="shared" si="4"/>
        <v>0.67500000000000004</v>
      </c>
      <c r="D307" s="17" t="s">
        <v>768</v>
      </c>
      <c r="E307" s="17">
        <v>4.6500000000000004</v>
      </c>
      <c r="F307" s="17">
        <v>-24.8</v>
      </c>
      <c r="G307" s="17">
        <v>6</v>
      </c>
      <c r="J307" s="17" t="s">
        <v>1069</v>
      </c>
      <c r="K307" s="14" t="s">
        <v>793</v>
      </c>
    </row>
    <row r="308" spans="1:11" x14ac:dyDescent="0.2">
      <c r="A308" s="17" t="s">
        <v>1148</v>
      </c>
      <c r="B308" s="17">
        <v>675</v>
      </c>
      <c r="C308" s="17">
        <f t="shared" si="4"/>
        <v>0.67500000000000004</v>
      </c>
      <c r="D308" s="17" t="s">
        <v>685</v>
      </c>
      <c r="E308" s="17">
        <v>0.85</v>
      </c>
      <c r="F308" s="17">
        <v>-32.4</v>
      </c>
      <c r="G308" s="17">
        <v>2</v>
      </c>
      <c r="J308" s="17" t="s">
        <v>1069</v>
      </c>
      <c r="K308" s="14" t="s">
        <v>793</v>
      </c>
    </row>
    <row r="309" spans="1:11" x14ac:dyDescent="0.2">
      <c r="A309" s="17" t="s">
        <v>1149</v>
      </c>
      <c r="B309" s="17">
        <v>675</v>
      </c>
      <c r="C309" s="17">
        <f t="shared" si="4"/>
        <v>0.67500000000000004</v>
      </c>
      <c r="D309" s="17" t="s">
        <v>778</v>
      </c>
      <c r="E309" s="17">
        <v>4.1500000000000004</v>
      </c>
      <c r="F309" s="17">
        <v>-29.3</v>
      </c>
      <c r="G309" s="17">
        <v>6</v>
      </c>
      <c r="J309" s="17" t="s">
        <v>1069</v>
      </c>
      <c r="K309" s="14" t="s">
        <v>793</v>
      </c>
    </row>
    <row r="310" spans="1:11" x14ac:dyDescent="0.2">
      <c r="A310" s="17" t="s">
        <v>1150</v>
      </c>
      <c r="B310" s="17">
        <v>675</v>
      </c>
      <c r="C310" s="17">
        <f t="shared" si="4"/>
        <v>0.67500000000000004</v>
      </c>
      <c r="D310" s="17" t="s">
        <v>128</v>
      </c>
      <c r="F310" s="17">
        <v>-24.9</v>
      </c>
      <c r="G310" s="17">
        <v>2</v>
      </c>
      <c r="J310" s="17" t="s">
        <v>1151</v>
      </c>
      <c r="K310" s="14" t="s">
        <v>793</v>
      </c>
    </row>
    <row r="311" spans="1:11" x14ac:dyDescent="0.2">
      <c r="A311" s="17" t="s">
        <v>1152</v>
      </c>
      <c r="B311" s="17">
        <v>675</v>
      </c>
      <c r="C311" s="17">
        <f t="shared" si="4"/>
        <v>0.67500000000000004</v>
      </c>
      <c r="D311" s="17" t="s">
        <v>685</v>
      </c>
      <c r="E311" s="17">
        <v>7.0000000000000007E-2</v>
      </c>
      <c r="F311" s="17">
        <v>-25.7</v>
      </c>
      <c r="G311" s="17">
        <v>2</v>
      </c>
      <c r="J311" s="17" t="s">
        <v>762</v>
      </c>
      <c r="K311" s="14" t="s">
        <v>793</v>
      </c>
    </row>
    <row r="312" spans="1:11" x14ac:dyDescent="0.2">
      <c r="A312" s="17" t="s">
        <v>1153</v>
      </c>
      <c r="B312" s="17">
        <v>675</v>
      </c>
      <c r="C312" s="17">
        <f t="shared" si="4"/>
        <v>0.67500000000000004</v>
      </c>
      <c r="D312" s="17" t="s">
        <v>128</v>
      </c>
      <c r="E312" s="17">
        <v>0.7</v>
      </c>
      <c r="F312" s="17">
        <v>-23.1</v>
      </c>
      <c r="G312" s="17">
        <v>1</v>
      </c>
      <c r="J312" s="17" t="s">
        <v>1069</v>
      </c>
      <c r="K312" s="14" t="s">
        <v>793</v>
      </c>
    </row>
    <row r="313" spans="1:11" x14ac:dyDescent="0.2">
      <c r="A313" s="17" t="s">
        <v>1153</v>
      </c>
      <c r="B313" s="17">
        <v>675</v>
      </c>
      <c r="C313" s="17">
        <f t="shared" si="4"/>
        <v>0.67500000000000004</v>
      </c>
      <c r="D313" s="17" t="s">
        <v>685</v>
      </c>
      <c r="E313" s="17">
        <v>2</v>
      </c>
      <c r="F313" s="17">
        <v>-12.5</v>
      </c>
      <c r="G313" s="17">
        <v>1</v>
      </c>
      <c r="J313" s="17" t="s">
        <v>1069</v>
      </c>
      <c r="K313" s="14" t="s">
        <v>793</v>
      </c>
    </row>
    <row r="314" spans="1:11" x14ac:dyDescent="0.2">
      <c r="A314" s="17" t="s">
        <v>1154</v>
      </c>
      <c r="B314" s="17">
        <v>650</v>
      </c>
      <c r="C314" s="17">
        <f t="shared" si="4"/>
        <v>0.65</v>
      </c>
      <c r="D314" s="17" t="s">
        <v>685</v>
      </c>
      <c r="E314" s="17">
        <v>0.36</v>
      </c>
      <c r="F314" s="17">
        <v>-24.38</v>
      </c>
      <c r="G314" s="17">
        <v>4</v>
      </c>
      <c r="J314" s="17" t="s">
        <v>1129</v>
      </c>
      <c r="K314" s="14" t="s">
        <v>683</v>
      </c>
    </row>
    <row r="315" spans="1:11" x14ac:dyDescent="0.2">
      <c r="A315" s="17" t="s">
        <v>1155</v>
      </c>
      <c r="B315" s="17">
        <v>650</v>
      </c>
      <c r="C315" s="17">
        <f t="shared" si="4"/>
        <v>0.65</v>
      </c>
      <c r="D315" s="17" t="s">
        <v>685</v>
      </c>
      <c r="E315" s="17">
        <v>0.19</v>
      </c>
      <c r="F315" s="17">
        <v>-31.2</v>
      </c>
      <c r="G315" s="17">
        <v>4</v>
      </c>
      <c r="J315" s="17" t="s">
        <v>762</v>
      </c>
      <c r="K315" s="14" t="s">
        <v>793</v>
      </c>
    </row>
    <row r="316" spans="1:11" x14ac:dyDescent="0.2">
      <c r="A316" s="17" t="s">
        <v>1156</v>
      </c>
      <c r="B316" s="17">
        <v>650</v>
      </c>
      <c r="C316" s="17">
        <f t="shared" si="4"/>
        <v>0.65</v>
      </c>
      <c r="D316" s="17" t="s">
        <v>128</v>
      </c>
      <c r="F316" s="17">
        <v>-21.3</v>
      </c>
      <c r="G316" s="17">
        <v>4</v>
      </c>
      <c r="J316" s="17" t="s">
        <v>948</v>
      </c>
      <c r="K316" s="14" t="s">
        <v>793</v>
      </c>
    </row>
    <row r="317" spans="1:11" x14ac:dyDescent="0.2">
      <c r="A317" s="17" t="s">
        <v>1157</v>
      </c>
      <c r="B317" s="17">
        <v>650</v>
      </c>
      <c r="C317" s="17">
        <f t="shared" si="4"/>
        <v>0.65</v>
      </c>
      <c r="D317" s="17" t="s">
        <v>685</v>
      </c>
      <c r="F317" s="17">
        <v>-21.2</v>
      </c>
      <c r="G317" s="17">
        <v>2</v>
      </c>
      <c r="J317" s="17" t="s">
        <v>767</v>
      </c>
      <c r="K317" s="14" t="s">
        <v>793</v>
      </c>
    </row>
    <row r="318" spans="1:11" x14ac:dyDescent="0.2">
      <c r="A318" s="17" t="s">
        <v>1158</v>
      </c>
      <c r="B318" s="17">
        <v>650</v>
      </c>
      <c r="C318" s="17">
        <f t="shared" si="4"/>
        <v>0.65</v>
      </c>
      <c r="D318" s="17" t="s">
        <v>6</v>
      </c>
      <c r="E318" s="17">
        <v>0.16</v>
      </c>
      <c r="F318" s="17">
        <v>-28.9</v>
      </c>
      <c r="G318" s="17">
        <v>2</v>
      </c>
      <c r="J318" s="17" t="s">
        <v>762</v>
      </c>
      <c r="K318" s="14" t="s">
        <v>793</v>
      </c>
    </row>
    <row r="319" spans="1:11" x14ac:dyDescent="0.2">
      <c r="A319" s="17" t="s">
        <v>1158</v>
      </c>
      <c r="B319" s="17">
        <v>650</v>
      </c>
      <c r="C319" s="17">
        <f t="shared" si="4"/>
        <v>0.65</v>
      </c>
      <c r="D319" s="17" t="s">
        <v>6</v>
      </c>
      <c r="E319" s="17">
        <v>0.76</v>
      </c>
      <c r="F319" s="17">
        <v>-27.9</v>
      </c>
      <c r="G319" s="17">
        <v>1</v>
      </c>
      <c r="J319" s="17" t="s">
        <v>1010</v>
      </c>
      <c r="K319" s="14" t="s">
        <v>793</v>
      </c>
    </row>
    <row r="320" spans="1:11" x14ac:dyDescent="0.2">
      <c r="A320" s="17" t="s">
        <v>1159</v>
      </c>
      <c r="B320" s="17">
        <v>650</v>
      </c>
      <c r="C320" s="17">
        <f t="shared" si="4"/>
        <v>0.65</v>
      </c>
      <c r="D320" s="17" t="s">
        <v>128</v>
      </c>
      <c r="F320" s="17">
        <v>-28.5</v>
      </c>
      <c r="G320" s="17">
        <v>10</v>
      </c>
      <c r="J320" s="17" t="s">
        <v>1151</v>
      </c>
      <c r="K320" s="14" t="s">
        <v>793</v>
      </c>
    </row>
    <row r="321" spans="1:11" x14ac:dyDescent="0.2">
      <c r="A321" s="17" t="s">
        <v>1160</v>
      </c>
      <c r="B321" s="17">
        <v>650</v>
      </c>
      <c r="C321" s="17">
        <f t="shared" si="4"/>
        <v>0.65</v>
      </c>
      <c r="D321" s="17" t="s">
        <v>685</v>
      </c>
      <c r="E321" s="17">
        <v>0.24</v>
      </c>
      <c r="F321" s="17">
        <v>-29.5</v>
      </c>
      <c r="G321" s="17">
        <v>1</v>
      </c>
      <c r="J321" s="17" t="s">
        <v>762</v>
      </c>
      <c r="K321" s="14" t="s">
        <v>793</v>
      </c>
    </row>
    <row r="322" spans="1:11" x14ac:dyDescent="0.2">
      <c r="A322" s="17" t="s">
        <v>1161</v>
      </c>
      <c r="B322" s="17">
        <v>650</v>
      </c>
      <c r="C322" s="17">
        <f t="shared" si="4"/>
        <v>0.65</v>
      </c>
      <c r="D322" s="17" t="s">
        <v>685</v>
      </c>
      <c r="F322" s="17">
        <v>-24</v>
      </c>
      <c r="G322" s="17">
        <v>10</v>
      </c>
      <c r="J322" s="17" t="s">
        <v>767</v>
      </c>
      <c r="K322" s="14" t="s">
        <v>793</v>
      </c>
    </row>
    <row r="323" spans="1:11" x14ac:dyDescent="0.2">
      <c r="A323" s="17" t="s">
        <v>1162</v>
      </c>
      <c r="B323" s="17">
        <v>650</v>
      </c>
      <c r="C323" s="17">
        <f t="shared" si="4"/>
        <v>0.65</v>
      </c>
      <c r="D323" s="17" t="s">
        <v>128</v>
      </c>
      <c r="E323" s="17">
        <v>5.56</v>
      </c>
      <c r="F323" s="17">
        <v>-28.8</v>
      </c>
      <c r="G323" s="17">
        <v>10</v>
      </c>
      <c r="J323" s="17" t="s">
        <v>762</v>
      </c>
      <c r="K323" s="14" t="s">
        <v>793</v>
      </c>
    </row>
    <row r="324" spans="1:11" x14ac:dyDescent="0.2">
      <c r="A324" s="17" t="s">
        <v>1163</v>
      </c>
      <c r="B324" s="17">
        <v>650</v>
      </c>
      <c r="C324" s="17">
        <f t="shared" ref="C324:C387" si="5">B324/1000</f>
        <v>0.65</v>
      </c>
      <c r="D324" s="17" t="s">
        <v>685</v>
      </c>
      <c r="F324" s="17">
        <v>-29.8</v>
      </c>
      <c r="G324" s="17">
        <v>1</v>
      </c>
      <c r="J324" s="17" t="s">
        <v>1069</v>
      </c>
      <c r="K324" s="14" t="s">
        <v>793</v>
      </c>
    </row>
    <row r="325" spans="1:11" x14ac:dyDescent="0.2">
      <c r="A325" s="17" t="s">
        <v>1164</v>
      </c>
      <c r="B325" s="17">
        <v>625</v>
      </c>
      <c r="C325" s="17">
        <f t="shared" si="5"/>
        <v>0.625</v>
      </c>
      <c r="D325" s="17" t="s">
        <v>685</v>
      </c>
      <c r="E325" s="17">
        <v>0.1</v>
      </c>
      <c r="F325" s="17">
        <v>-25.95</v>
      </c>
      <c r="G325" s="17">
        <v>18</v>
      </c>
      <c r="J325" s="17" t="s">
        <v>1129</v>
      </c>
      <c r="K325" s="14" t="s">
        <v>683</v>
      </c>
    </row>
    <row r="326" spans="1:11" x14ac:dyDescent="0.2">
      <c r="A326" s="17" t="s">
        <v>1165</v>
      </c>
      <c r="B326" s="17">
        <v>625</v>
      </c>
      <c r="C326" s="17">
        <f t="shared" si="5"/>
        <v>0.625</v>
      </c>
      <c r="D326" s="17" t="s">
        <v>128</v>
      </c>
      <c r="E326" s="17">
        <v>2.0499999999999998</v>
      </c>
      <c r="F326" s="17">
        <v>-25.4</v>
      </c>
      <c r="G326" s="17">
        <v>2</v>
      </c>
      <c r="J326" s="17" t="s">
        <v>1069</v>
      </c>
      <c r="K326" s="14" t="s">
        <v>793</v>
      </c>
    </row>
    <row r="327" spans="1:11" x14ac:dyDescent="0.2">
      <c r="A327" s="17" t="s">
        <v>1166</v>
      </c>
      <c r="B327" s="17">
        <v>625</v>
      </c>
      <c r="C327" s="17">
        <f t="shared" si="5"/>
        <v>0.625</v>
      </c>
      <c r="D327" s="17" t="s">
        <v>128</v>
      </c>
      <c r="F327" s="17">
        <v>-36.4</v>
      </c>
      <c r="G327" s="17">
        <v>1</v>
      </c>
      <c r="J327" s="17" t="s">
        <v>762</v>
      </c>
      <c r="K327" s="14" t="s">
        <v>793</v>
      </c>
    </row>
    <row r="328" spans="1:11" x14ac:dyDescent="0.2">
      <c r="A328" s="17" t="s">
        <v>1166</v>
      </c>
      <c r="B328" s="17">
        <v>625</v>
      </c>
      <c r="C328" s="17">
        <f t="shared" si="5"/>
        <v>0.625</v>
      </c>
      <c r="D328" s="17" t="s">
        <v>685</v>
      </c>
      <c r="E328" s="17">
        <v>4.93</v>
      </c>
      <c r="F328" s="17">
        <v>-37.1</v>
      </c>
      <c r="G328" s="17">
        <v>1</v>
      </c>
      <c r="J328" s="17" t="s">
        <v>762</v>
      </c>
      <c r="K328" s="14" t="s">
        <v>793</v>
      </c>
    </row>
    <row r="329" spans="1:11" x14ac:dyDescent="0.2">
      <c r="A329" s="17" t="s">
        <v>1167</v>
      </c>
      <c r="B329" s="17">
        <v>625</v>
      </c>
      <c r="C329" s="17">
        <f t="shared" si="5"/>
        <v>0.625</v>
      </c>
      <c r="D329" s="17" t="s">
        <v>128</v>
      </c>
      <c r="E329" s="17">
        <v>1.2</v>
      </c>
      <c r="F329" s="17">
        <v>-29.7</v>
      </c>
      <c r="G329" s="17">
        <v>3</v>
      </c>
      <c r="J329" s="17" t="s">
        <v>762</v>
      </c>
      <c r="K329" s="14" t="s">
        <v>793</v>
      </c>
    </row>
    <row r="330" spans="1:11" x14ac:dyDescent="0.2">
      <c r="A330" s="17" t="s">
        <v>1167</v>
      </c>
      <c r="B330" s="17">
        <v>625</v>
      </c>
      <c r="C330" s="17">
        <f t="shared" si="5"/>
        <v>0.625</v>
      </c>
      <c r="D330" s="17" t="s">
        <v>685</v>
      </c>
      <c r="E330" s="17">
        <v>1.05</v>
      </c>
      <c r="F330" s="17">
        <v>-27.1</v>
      </c>
      <c r="G330" s="17">
        <v>2</v>
      </c>
      <c r="J330" s="17" t="s">
        <v>762</v>
      </c>
      <c r="K330" s="14" t="s">
        <v>793</v>
      </c>
    </row>
    <row r="331" spans="1:11" x14ac:dyDescent="0.2">
      <c r="A331" s="17" t="s">
        <v>1168</v>
      </c>
      <c r="B331" s="17">
        <v>625</v>
      </c>
      <c r="C331" s="17">
        <f t="shared" si="5"/>
        <v>0.625</v>
      </c>
      <c r="D331" s="17" t="s">
        <v>685</v>
      </c>
      <c r="F331" s="17">
        <v>-28.4</v>
      </c>
      <c r="G331" s="17">
        <v>2</v>
      </c>
      <c r="J331" s="17" t="s">
        <v>1069</v>
      </c>
      <c r="K331" s="14" t="s">
        <v>793</v>
      </c>
    </row>
    <row r="332" spans="1:11" x14ac:dyDescent="0.2">
      <c r="A332" s="17" t="s">
        <v>1169</v>
      </c>
      <c r="B332" s="17">
        <v>625</v>
      </c>
      <c r="C332" s="17">
        <f t="shared" si="5"/>
        <v>0.625</v>
      </c>
      <c r="D332" s="17" t="s">
        <v>128</v>
      </c>
      <c r="F332" s="17">
        <v>-29.5</v>
      </c>
      <c r="G332" s="17">
        <v>2</v>
      </c>
      <c r="J332" s="17" t="s">
        <v>1069</v>
      </c>
      <c r="K332" s="14" t="s">
        <v>793</v>
      </c>
    </row>
    <row r="333" spans="1:11" x14ac:dyDescent="0.2">
      <c r="A333" s="17" t="s">
        <v>1169</v>
      </c>
      <c r="B333" s="17">
        <v>625</v>
      </c>
      <c r="C333" s="17">
        <f t="shared" si="5"/>
        <v>0.625</v>
      </c>
      <c r="D333" s="17" t="s">
        <v>685</v>
      </c>
      <c r="F333" s="17">
        <v>-25.5</v>
      </c>
      <c r="G333" s="17">
        <v>1</v>
      </c>
      <c r="J333" s="17" t="s">
        <v>1069</v>
      </c>
      <c r="K333" s="14" t="s">
        <v>793</v>
      </c>
    </row>
    <row r="334" spans="1:11" x14ac:dyDescent="0.2">
      <c r="A334" s="17" t="s">
        <v>1170</v>
      </c>
      <c r="B334" s="17">
        <v>625</v>
      </c>
      <c r="C334" s="17">
        <f t="shared" si="5"/>
        <v>0.625</v>
      </c>
      <c r="D334" s="17" t="s">
        <v>128</v>
      </c>
      <c r="E334" s="17">
        <v>0.28999999999999998</v>
      </c>
      <c r="F334" s="17">
        <v>-25.9</v>
      </c>
      <c r="G334" s="17">
        <v>2</v>
      </c>
      <c r="J334" s="17" t="s">
        <v>762</v>
      </c>
      <c r="K334" s="14" t="s">
        <v>793</v>
      </c>
    </row>
    <row r="335" spans="1:11" x14ac:dyDescent="0.2">
      <c r="A335" s="17" t="s">
        <v>1171</v>
      </c>
      <c r="B335" s="17">
        <v>621.70000000000005</v>
      </c>
      <c r="C335" s="17">
        <f t="shared" si="5"/>
        <v>0.62170000000000003</v>
      </c>
      <c r="D335" s="17" t="s">
        <v>681</v>
      </c>
      <c r="E335" s="17">
        <v>0.83082499999999992</v>
      </c>
      <c r="F335" s="17">
        <v>-30.017431314285716</v>
      </c>
      <c r="G335" s="17">
        <v>7</v>
      </c>
      <c r="J335" s="17" t="s">
        <v>1172</v>
      </c>
      <c r="K335" s="14" t="s">
        <v>687</v>
      </c>
    </row>
    <row r="336" spans="1:11" x14ac:dyDescent="0.2">
      <c r="A336" s="17" t="s">
        <v>1173</v>
      </c>
      <c r="B336" s="17">
        <v>605.4</v>
      </c>
      <c r="C336" s="17">
        <f t="shared" si="5"/>
        <v>0.60539999999999994</v>
      </c>
      <c r="D336" s="17" t="s">
        <v>681</v>
      </c>
      <c r="E336" s="17">
        <v>0.6314238095238095</v>
      </c>
      <c r="F336" s="17">
        <v>-31.762035751875</v>
      </c>
      <c r="G336" s="17">
        <v>32</v>
      </c>
      <c r="J336" s="17" t="s">
        <v>1172</v>
      </c>
      <c r="K336" s="14" t="s">
        <v>687</v>
      </c>
    </row>
    <row r="337" spans="1:11" x14ac:dyDescent="0.2">
      <c r="A337" s="17" t="s">
        <v>1174</v>
      </c>
      <c r="B337" s="17">
        <v>600</v>
      </c>
      <c r="C337" s="17">
        <f t="shared" si="5"/>
        <v>0.6</v>
      </c>
      <c r="D337" s="17" t="s">
        <v>1175</v>
      </c>
      <c r="F337" s="17">
        <v>-36</v>
      </c>
      <c r="G337" s="17">
        <v>1</v>
      </c>
      <c r="J337" s="17" t="s">
        <v>1176</v>
      </c>
      <c r="K337" s="14" t="s">
        <v>793</v>
      </c>
    </row>
    <row r="338" spans="1:11" x14ac:dyDescent="0.2">
      <c r="A338" s="17" t="s">
        <v>1177</v>
      </c>
      <c r="B338" s="17">
        <v>600</v>
      </c>
      <c r="C338" s="17">
        <f t="shared" si="5"/>
        <v>0.6</v>
      </c>
      <c r="D338" s="17" t="s">
        <v>685</v>
      </c>
      <c r="E338" s="17">
        <v>0.17</v>
      </c>
      <c r="F338" s="17">
        <v>-26.7</v>
      </c>
      <c r="G338" s="17">
        <v>3</v>
      </c>
      <c r="J338" s="17" t="s">
        <v>762</v>
      </c>
      <c r="K338" s="14" t="s">
        <v>793</v>
      </c>
    </row>
    <row r="339" spans="1:11" x14ac:dyDescent="0.2">
      <c r="A339" s="17" t="s">
        <v>1178</v>
      </c>
      <c r="B339" s="17">
        <v>600</v>
      </c>
      <c r="C339" s="17">
        <f t="shared" si="5"/>
        <v>0.6</v>
      </c>
      <c r="D339" s="17" t="s">
        <v>685</v>
      </c>
      <c r="E339" s="17">
        <v>3.05</v>
      </c>
      <c r="F339" s="17">
        <v>-28</v>
      </c>
      <c r="G339" s="17">
        <v>2</v>
      </c>
      <c r="J339" s="17" t="s">
        <v>888</v>
      </c>
      <c r="K339" s="14" t="s">
        <v>793</v>
      </c>
    </row>
    <row r="340" spans="1:11" x14ac:dyDescent="0.2">
      <c r="A340" s="17" t="s">
        <v>1179</v>
      </c>
      <c r="B340" s="17">
        <v>600</v>
      </c>
      <c r="C340" s="17">
        <f t="shared" si="5"/>
        <v>0.6</v>
      </c>
      <c r="D340" s="17" t="s">
        <v>685</v>
      </c>
      <c r="F340" s="17">
        <v>-11.2</v>
      </c>
      <c r="G340" s="17">
        <v>2</v>
      </c>
      <c r="J340" s="17" t="s">
        <v>767</v>
      </c>
      <c r="K340" s="14" t="s">
        <v>793</v>
      </c>
    </row>
    <row r="341" spans="1:11" x14ac:dyDescent="0.2">
      <c r="A341" s="17" t="s">
        <v>1179</v>
      </c>
      <c r="B341" s="17">
        <v>600</v>
      </c>
      <c r="C341" s="17">
        <f t="shared" si="5"/>
        <v>0.6</v>
      </c>
      <c r="D341" s="17" t="s">
        <v>685</v>
      </c>
      <c r="F341" s="17">
        <v>-26.2</v>
      </c>
      <c r="G341" s="17">
        <v>1</v>
      </c>
      <c r="J341" s="17" t="s">
        <v>766</v>
      </c>
      <c r="K341" s="14" t="s">
        <v>793</v>
      </c>
    </row>
    <row r="342" spans="1:11" x14ac:dyDescent="0.2">
      <c r="A342" s="17" t="s">
        <v>1180</v>
      </c>
      <c r="B342" s="17">
        <v>600</v>
      </c>
      <c r="C342" s="17">
        <f t="shared" si="5"/>
        <v>0.6</v>
      </c>
      <c r="D342" s="17" t="s">
        <v>6</v>
      </c>
      <c r="E342" s="17">
        <v>0.11</v>
      </c>
      <c r="F342" s="17">
        <v>-27.8</v>
      </c>
      <c r="G342" s="17">
        <v>1</v>
      </c>
      <c r="J342" s="17" t="s">
        <v>762</v>
      </c>
      <c r="K342" s="14" t="s">
        <v>793</v>
      </c>
    </row>
    <row r="343" spans="1:11" x14ac:dyDescent="0.2">
      <c r="A343" s="17" t="s">
        <v>1181</v>
      </c>
      <c r="B343" s="17">
        <v>600</v>
      </c>
      <c r="C343" s="17">
        <f t="shared" si="5"/>
        <v>0.6</v>
      </c>
      <c r="D343" s="17" t="s">
        <v>6</v>
      </c>
      <c r="E343" s="17">
        <v>1.44</v>
      </c>
      <c r="F343" s="17">
        <v>-32.6</v>
      </c>
      <c r="G343" s="17">
        <v>1</v>
      </c>
      <c r="J343" s="17" t="s">
        <v>762</v>
      </c>
      <c r="K343" s="14" t="s">
        <v>793</v>
      </c>
    </row>
    <row r="344" spans="1:11" x14ac:dyDescent="0.2">
      <c r="A344" s="17" t="s">
        <v>1182</v>
      </c>
      <c r="B344" s="17">
        <v>582.1</v>
      </c>
      <c r="C344" s="17">
        <f t="shared" si="5"/>
        <v>0.58210000000000006</v>
      </c>
      <c r="D344" s="17" t="s">
        <v>681</v>
      </c>
      <c r="E344" s="17">
        <v>0.1</v>
      </c>
      <c r="F344" s="17">
        <v>-27.165516206008771</v>
      </c>
      <c r="G344" s="17">
        <v>57</v>
      </c>
      <c r="J344" s="17" t="s">
        <v>1172</v>
      </c>
      <c r="K344" s="14" t="s">
        <v>687</v>
      </c>
    </row>
    <row r="345" spans="1:11" x14ac:dyDescent="0.2">
      <c r="A345" s="17" t="s">
        <v>1183</v>
      </c>
      <c r="B345" s="17">
        <v>575</v>
      </c>
      <c r="C345" s="17">
        <f t="shared" si="5"/>
        <v>0.57499999999999996</v>
      </c>
      <c r="D345" s="17" t="s">
        <v>685</v>
      </c>
      <c r="E345" s="17">
        <v>0.19</v>
      </c>
      <c r="F345" s="17">
        <v>-28.3</v>
      </c>
      <c r="G345" s="17">
        <v>3</v>
      </c>
      <c r="J345" s="17" t="s">
        <v>1129</v>
      </c>
      <c r="K345" s="14" t="s">
        <v>683</v>
      </c>
    </row>
    <row r="346" spans="1:11" x14ac:dyDescent="0.2">
      <c r="A346" s="17" t="s">
        <v>1184</v>
      </c>
      <c r="B346" s="17">
        <v>575</v>
      </c>
      <c r="C346" s="17">
        <f t="shared" si="5"/>
        <v>0.57499999999999996</v>
      </c>
      <c r="D346" s="17" t="s">
        <v>696</v>
      </c>
      <c r="F346" s="17">
        <v>-28.8</v>
      </c>
      <c r="G346" s="17">
        <v>2</v>
      </c>
      <c r="J346" s="17" t="s">
        <v>1151</v>
      </c>
      <c r="K346" s="14" t="s">
        <v>793</v>
      </c>
    </row>
    <row r="347" spans="1:11" x14ac:dyDescent="0.2">
      <c r="A347" s="17" t="s">
        <v>1185</v>
      </c>
      <c r="B347" s="17">
        <v>575</v>
      </c>
      <c r="C347" s="17">
        <f t="shared" si="5"/>
        <v>0.57499999999999996</v>
      </c>
      <c r="D347" s="17" t="s">
        <v>128</v>
      </c>
      <c r="E347" s="17">
        <v>8.1</v>
      </c>
      <c r="F347" s="17">
        <v>-33.200000000000003</v>
      </c>
      <c r="G347" s="17">
        <v>3</v>
      </c>
      <c r="J347" s="17" t="s">
        <v>1069</v>
      </c>
      <c r="K347" s="14" t="s">
        <v>793</v>
      </c>
    </row>
    <row r="348" spans="1:11" x14ac:dyDescent="0.2">
      <c r="A348" s="17" t="s">
        <v>1185</v>
      </c>
      <c r="B348" s="17">
        <v>575</v>
      </c>
      <c r="C348" s="17">
        <f t="shared" si="5"/>
        <v>0.57499999999999996</v>
      </c>
      <c r="D348" s="17" t="s">
        <v>128</v>
      </c>
      <c r="E348" s="17">
        <v>2.4</v>
      </c>
      <c r="F348" s="17">
        <v>-25.6</v>
      </c>
      <c r="G348" s="17">
        <v>2</v>
      </c>
      <c r="J348" s="17" t="s">
        <v>1069</v>
      </c>
      <c r="K348" s="14" t="s">
        <v>793</v>
      </c>
    </row>
    <row r="349" spans="1:11" x14ac:dyDescent="0.2">
      <c r="A349" s="17" t="s">
        <v>1186</v>
      </c>
      <c r="B349" s="17">
        <v>554</v>
      </c>
      <c r="C349" s="17">
        <f t="shared" si="5"/>
        <v>0.55400000000000005</v>
      </c>
      <c r="D349" s="17" t="s">
        <v>696</v>
      </c>
      <c r="E349" s="17">
        <v>0.10952999999999999</v>
      </c>
      <c r="F349" s="17">
        <v>-27.396007704230776</v>
      </c>
      <c r="G349" s="17">
        <v>26</v>
      </c>
      <c r="J349" s="17" t="s">
        <v>1172</v>
      </c>
      <c r="K349" s="14" t="s">
        <v>687</v>
      </c>
    </row>
    <row r="350" spans="1:11" x14ac:dyDescent="0.2">
      <c r="A350" s="17" t="s">
        <v>1187</v>
      </c>
      <c r="B350" s="17">
        <v>550</v>
      </c>
      <c r="C350" s="17">
        <f t="shared" si="5"/>
        <v>0.55000000000000004</v>
      </c>
      <c r="D350" s="17" t="s">
        <v>681</v>
      </c>
      <c r="E350" s="17">
        <v>0.22</v>
      </c>
      <c r="F350" s="17">
        <v>-27.2</v>
      </c>
      <c r="G350" s="17">
        <v>2</v>
      </c>
      <c r="J350" s="17" t="s">
        <v>1129</v>
      </c>
      <c r="K350" s="14" t="s">
        <v>683</v>
      </c>
    </row>
    <row r="351" spans="1:11" x14ac:dyDescent="0.2">
      <c r="A351" s="17" t="s">
        <v>1188</v>
      </c>
      <c r="B351" s="17">
        <v>550</v>
      </c>
      <c r="C351" s="17">
        <f t="shared" si="5"/>
        <v>0.55000000000000004</v>
      </c>
      <c r="D351" s="17" t="s">
        <v>685</v>
      </c>
      <c r="E351" s="17">
        <v>0.16</v>
      </c>
      <c r="F351" s="17">
        <v>-26.5</v>
      </c>
      <c r="G351" s="17">
        <v>1</v>
      </c>
      <c r="J351" s="17" t="s">
        <v>1129</v>
      </c>
      <c r="K351" s="14" t="s">
        <v>683</v>
      </c>
    </row>
    <row r="352" spans="1:11" x14ac:dyDescent="0.2">
      <c r="A352" s="17" t="s">
        <v>1189</v>
      </c>
      <c r="B352" s="17">
        <v>550</v>
      </c>
      <c r="C352" s="17">
        <f t="shared" si="5"/>
        <v>0.55000000000000004</v>
      </c>
      <c r="D352" s="17" t="s">
        <v>128</v>
      </c>
      <c r="E352" s="17">
        <v>0.11</v>
      </c>
      <c r="F352" s="17">
        <v>-26.5</v>
      </c>
      <c r="G352" s="17">
        <v>47</v>
      </c>
      <c r="J352" s="17" t="s">
        <v>762</v>
      </c>
      <c r="K352" s="14" t="s">
        <v>793</v>
      </c>
    </row>
    <row r="353" spans="1:11" x14ac:dyDescent="0.2">
      <c r="A353" s="17" t="s">
        <v>1190</v>
      </c>
      <c r="B353" s="17">
        <v>550</v>
      </c>
      <c r="C353" s="17">
        <f t="shared" si="5"/>
        <v>0.55000000000000004</v>
      </c>
      <c r="D353" s="17" t="s">
        <v>6</v>
      </c>
      <c r="E353" s="17">
        <v>2.5499999999999998</v>
      </c>
      <c r="F353" s="17">
        <v>-36</v>
      </c>
      <c r="G353" s="17">
        <v>3</v>
      </c>
      <c r="J353" s="17" t="s">
        <v>762</v>
      </c>
      <c r="K353" s="14" t="s">
        <v>793</v>
      </c>
    </row>
    <row r="354" spans="1:11" x14ac:dyDescent="0.2">
      <c r="A354" s="17" t="s">
        <v>1191</v>
      </c>
      <c r="B354" s="17">
        <v>550</v>
      </c>
      <c r="C354" s="17">
        <f t="shared" si="5"/>
        <v>0.55000000000000004</v>
      </c>
      <c r="D354" s="17" t="s">
        <v>128</v>
      </c>
      <c r="E354" s="17">
        <v>10.3</v>
      </c>
      <c r="F354" s="17">
        <v>-33.299999999999997</v>
      </c>
      <c r="G354" s="17">
        <v>9</v>
      </c>
      <c r="J354" s="17" t="s">
        <v>888</v>
      </c>
      <c r="K354" s="14" t="s">
        <v>793</v>
      </c>
    </row>
    <row r="355" spans="1:11" x14ac:dyDescent="0.2">
      <c r="A355" s="17" t="s">
        <v>1192</v>
      </c>
      <c r="B355" s="17">
        <v>550</v>
      </c>
      <c r="C355" s="17">
        <f t="shared" si="5"/>
        <v>0.55000000000000004</v>
      </c>
      <c r="D355" s="17" t="s">
        <v>778</v>
      </c>
      <c r="E355" s="17">
        <v>1.7</v>
      </c>
      <c r="F355" s="17">
        <v>-13.1</v>
      </c>
      <c r="G355" s="17">
        <v>4</v>
      </c>
      <c r="J355" s="17" t="s">
        <v>762</v>
      </c>
      <c r="K355" s="14" t="s">
        <v>793</v>
      </c>
    </row>
    <row r="356" spans="1:11" x14ac:dyDescent="0.2">
      <c r="A356" s="17" t="s">
        <v>1193</v>
      </c>
      <c r="B356" s="17">
        <v>550</v>
      </c>
      <c r="C356" s="17">
        <f t="shared" si="5"/>
        <v>0.55000000000000004</v>
      </c>
      <c r="D356" s="17" t="s">
        <v>696</v>
      </c>
      <c r="E356" s="17">
        <v>7.6666666666666675E-2</v>
      </c>
      <c r="F356" s="17">
        <v>-27.24</v>
      </c>
      <c r="G356" s="17">
        <v>3</v>
      </c>
      <c r="J356" s="17" t="s">
        <v>1194</v>
      </c>
      <c r="K356" s="14" t="s">
        <v>687</v>
      </c>
    </row>
    <row r="357" spans="1:11" x14ac:dyDescent="0.2">
      <c r="A357" s="17" t="s">
        <v>1195</v>
      </c>
      <c r="B357" s="17">
        <v>543</v>
      </c>
      <c r="C357" s="17">
        <f t="shared" si="5"/>
        <v>0.54300000000000004</v>
      </c>
      <c r="D357" s="17" t="s">
        <v>128</v>
      </c>
      <c r="E357" s="17">
        <v>0.97146153846153838</v>
      </c>
      <c r="F357" s="17">
        <v>-27.76038461538462</v>
      </c>
      <c r="G357" s="17">
        <v>26</v>
      </c>
      <c r="J357" s="17" t="s">
        <v>1196</v>
      </c>
      <c r="K357" s="14" t="s">
        <v>687</v>
      </c>
    </row>
    <row r="358" spans="1:11" x14ac:dyDescent="0.2">
      <c r="A358" s="17" t="s">
        <v>1197</v>
      </c>
      <c r="B358" s="17">
        <v>543</v>
      </c>
      <c r="C358" s="17">
        <f t="shared" si="5"/>
        <v>0.54300000000000004</v>
      </c>
      <c r="D358" s="17" t="s">
        <v>128</v>
      </c>
      <c r="E358" s="17">
        <v>1.8119718309859156</v>
      </c>
      <c r="F358" s="17">
        <v>-30.6871052631579</v>
      </c>
      <c r="G358" s="17">
        <v>76</v>
      </c>
      <c r="J358" s="17" t="s">
        <v>1196</v>
      </c>
      <c r="K358" s="14" t="s">
        <v>687</v>
      </c>
    </row>
    <row r="359" spans="1:11" x14ac:dyDescent="0.2">
      <c r="A359" s="17" t="s">
        <v>1198</v>
      </c>
      <c r="B359" s="17">
        <v>543</v>
      </c>
      <c r="C359" s="17">
        <f t="shared" si="5"/>
        <v>0.54300000000000004</v>
      </c>
      <c r="D359" s="17" t="s">
        <v>128</v>
      </c>
      <c r="E359" s="17">
        <v>0.38563636363636361</v>
      </c>
      <c r="F359" s="17">
        <v>-24.029615384615379</v>
      </c>
      <c r="G359" s="17">
        <v>26</v>
      </c>
      <c r="J359" s="17" t="s">
        <v>1196</v>
      </c>
      <c r="K359" s="14" t="s">
        <v>687</v>
      </c>
    </row>
    <row r="360" spans="1:11" x14ac:dyDescent="0.2">
      <c r="A360" s="17" t="s">
        <v>1199</v>
      </c>
      <c r="B360" s="17">
        <v>543</v>
      </c>
      <c r="C360" s="17">
        <f t="shared" si="5"/>
        <v>0.54300000000000004</v>
      </c>
      <c r="D360" s="17" t="s">
        <v>128</v>
      </c>
      <c r="E360" s="17">
        <v>1.2749374999999998</v>
      </c>
      <c r="F360" s="17">
        <v>-31.175714285714278</v>
      </c>
      <c r="G360" s="17">
        <v>49</v>
      </c>
      <c r="J360" s="17" t="s">
        <v>1196</v>
      </c>
      <c r="K360" s="14" t="s">
        <v>687</v>
      </c>
    </row>
    <row r="361" spans="1:11" x14ac:dyDescent="0.2">
      <c r="A361" s="17" t="s">
        <v>1200</v>
      </c>
      <c r="B361" s="17">
        <v>543</v>
      </c>
      <c r="C361" s="17">
        <f t="shared" si="5"/>
        <v>0.54300000000000004</v>
      </c>
      <c r="D361" s="17" t="s">
        <v>128</v>
      </c>
      <c r="E361" s="17">
        <v>0.10175000000000001</v>
      </c>
      <c r="F361" s="17">
        <v>-32.472307692307695</v>
      </c>
      <c r="G361" s="17">
        <v>13</v>
      </c>
      <c r="J361" s="17" t="s">
        <v>1196</v>
      </c>
      <c r="K361" s="14" t="s">
        <v>687</v>
      </c>
    </row>
    <row r="362" spans="1:11" x14ac:dyDescent="0.2">
      <c r="A362" s="17" t="s">
        <v>1201</v>
      </c>
      <c r="B362" s="17">
        <v>543</v>
      </c>
      <c r="C362" s="17">
        <f t="shared" si="5"/>
        <v>0.54300000000000004</v>
      </c>
      <c r="D362" s="17" t="s">
        <v>128</v>
      </c>
      <c r="E362" s="17">
        <v>1.2E-2</v>
      </c>
      <c r="F362" s="17">
        <v>-24.868571428571432</v>
      </c>
      <c r="G362" s="17">
        <v>7</v>
      </c>
      <c r="J362" s="17" t="s">
        <v>1196</v>
      </c>
      <c r="K362" s="14" t="s">
        <v>687</v>
      </c>
    </row>
    <row r="363" spans="1:11" x14ac:dyDescent="0.2">
      <c r="A363" s="17" t="s">
        <v>1202</v>
      </c>
      <c r="B363" s="17">
        <v>540</v>
      </c>
      <c r="C363" s="17">
        <f t="shared" si="5"/>
        <v>0.54</v>
      </c>
      <c r="F363" s="21">
        <v>-27.79</v>
      </c>
      <c r="H363" s="21"/>
      <c r="J363" s="17" t="s">
        <v>1203</v>
      </c>
      <c r="K363" s="14" t="s">
        <v>687</v>
      </c>
    </row>
    <row r="364" spans="1:11" x14ac:dyDescent="0.2">
      <c r="A364" s="17" t="s">
        <v>1204</v>
      </c>
      <c r="B364" s="17">
        <v>540</v>
      </c>
      <c r="C364" s="17">
        <f t="shared" si="5"/>
        <v>0.54</v>
      </c>
      <c r="D364" s="17" t="s">
        <v>128</v>
      </c>
      <c r="E364" s="17">
        <v>0.92911290322580631</v>
      </c>
      <c r="F364" s="17">
        <v>-31.952741935483868</v>
      </c>
      <c r="G364" s="17">
        <v>124</v>
      </c>
      <c r="J364" s="17" t="s">
        <v>1194</v>
      </c>
      <c r="K364" s="14" t="s">
        <v>687</v>
      </c>
    </row>
    <row r="365" spans="1:11" x14ac:dyDescent="0.2">
      <c r="A365" s="17" t="s">
        <v>1202</v>
      </c>
      <c r="B365" s="17">
        <v>530</v>
      </c>
      <c r="C365" s="17">
        <f t="shared" si="5"/>
        <v>0.53</v>
      </c>
      <c r="F365" s="21">
        <v>-29.7</v>
      </c>
      <c r="H365" s="21"/>
      <c r="J365" s="17" t="s">
        <v>1203</v>
      </c>
      <c r="K365" s="14" t="s">
        <v>687</v>
      </c>
    </row>
    <row r="366" spans="1:11" x14ac:dyDescent="0.2">
      <c r="A366" s="17" t="s">
        <v>1205</v>
      </c>
      <c r="B366" s="17">
        <v>530</v>
      </c>
      <c r="C366" s="17">
        <f t="shared" si="5"/>
        <v>0.53</v>
      </c>
      <c r="D366" s="17" t="s">
        <v>128</v>
      </c>
      <c r="E366" s="17">
        <v>1.1758333333333333</v>
      </c>
      <c r="F366" s="17">
        <v>-32.517083333333339</v>
      </c>
      <c r="G366" s="17">
        <v>24</v>
      </c>
      <c r="J366" s="17" t="s">
        <v>1194</v>
      </c>
      <c r="K366" s="14" t="s">
        <v>687</v>
      </c>
    </row>
    <row r="367" spans="1:11" x14ac:dyDescent="0.2">
      <c r="A367" s="17" t="s">
        <v>1206</v>
      </c>
      <c r="B367" s="17">
        <v>520</v>
      </c>
      <c r="C367" s="17">
        <f t="shared" si="5"/>
        <v>0.52</v>
      </c>
      <c r="D367" s="17" t="s">
        <v>128</v>
      </c>
      <c r="E367" s="17">
        <v>3.113695652173913</v>
      </c>
      <c r="F367" s="17">
        <v>-31.875869565217386</v>
      </c>
      <c r="G367" s="17">
        <v>46</v>
      </c>
      <c r="J367" s="17" t="s">
        <v>1194</v>
      </c>
      <c r="K367" s="14" t="s">
        <v>687</v>
      </c>
    </row>
    <row r="368" spans="1:11" x14ac:dyDescent="0.2">
      <c r="A368" s="17" t="s">
        <v>1202</v>
      </c>
      <c r="B368" s="17">
        <v>515</v>
      </c>
      <c r="C368" s="17">
        <f t="shared" si="5"/>
        <v>0.51500000000000001</v>
      </c>
      <c r="F368" s="21">
        <v>-29.07</v>
      </c>
      <c r="H368" s="21"/>
      <c r="J368" s="17" t="s">
        <v>1203</v>
      </c>
      <c r="K368" s="14" t="s">
        <v>687</v>
      </c>
    </row>
    <row r="369" spans="1:11" x14ac:dyDescent="0.2">
      <c r="A369" s="17" t="s">
        <v>1202</v>
      </c>
      <c r="B369" s="17">
        <v>495</v>
      </c>
      <c r="C369" s="17">
        <f t="shared" si="5"/>
        <v>0.495</v>
      </c>
      <c r="F369" s="21">
        <v>-29.4</v>
      </c>
      <c r="H369" s="21"/>
      <c r="J369" s="17" t="s">
        <v>1203</v>
      </c>
      <c r="K369" s="14" t="s">
        <v>687</v>
      </c>
    </row>
    <row r="370" spans="1:11" x14ac:dyDescent="0.2">
      <c r="A370" s="17" t="s">
        <v>1202</v>
      </c>
      <c r="B370" s="17">
        <v>475</v>
      </c>
      <c r="C370" s="17">
        <f t="shared" si="5"/>
        <v>0.47499999999999998</v>
      </c>
      <c r="F370" s="21">
        <v>-28.48</v>
      </c>
      <c r="H370" s="21"/>
      <c r="J370" s="17" t="s">
        <v>1203</v>
      </c>
      <c r="K370" s="14" t="s">
        <v>687</v>
      </c>
    </row>
    <row r="371" spans="1:11" x14ac:dyDescent="0.2">
      <c r="A371" s="17" t="s">
        <v>1202</v>
      </c>
      <c r="B371" s="17">
        <v>455</v>
      </c>
      <c r="C371" s="17">
        <f t="shared" si="5"/>
        <v>0.45500000000000002</v>
      </c>
      <c r="F371" s="21">
        <v>-30.86</v>
      </c>
      <c r="H371" s="21"/>
      <c r="J371" s="17" t="s">
        <v>1203</v>
      </c>
      <c r="K371" s="14" t="s">
        <v>687</v>
      </c>
    </row>
    <row r="372" spans="1:11" x14ac:dyDescent="0.2">
      <c r="A372" s="17" t="s">
        <v>1202</v>
      </c>
      <c r="B372" s="17">
        <v>445</v>
      </c>
      <c r="C372" s="17">
        <f t="shared" si="5"/>
        <v>0.44500000000000001</v>
      </c>
      <c r="F372" s="21">
        <v>-28.73</v>
      </c>
      <c r="H372" s="21"/>
      <c r="J372" s="17" t="s">
        <v>1203</v>
      </c>
      <c r="K372" s="14" t="s">
        <v>687</v>
      </c>
    </row>
    <row r="373" spans="1:11" x14ac:dyDescent="0.2">
      <c r="A373" s="17" t="s">
        <v>1202</v>
      </c>
      <c r="B373" s="17">
        <v>435</v>
      </c>
      <c r="C373" s="17">
        <f t="shared" si="5"/>
        <v>0.435</v>
      </c>
      <c r="F373" s="21">
        <v>-30.03</v>
      </c>
      <c r="H373" s="21"/>
      <c r="J373" s="17" t="s">
        <v>1203</v>
      </c>
      <c r="K373" s="14" t="s">
        <v>687</v>
      </c>
    </row>
    <row r="374" spans="1:11" x14ac:dyDescent="0.2">
      <c r="A374" s="17" t="s">
        <v>1202</v>
      </c>
      <c r="B374" s="17">
        <v>425</v>
      </c>
      <c r="C374" s="17">
        <f t="shared" si="5"/>
        <v>0.42499999999999999</v>
      </c>
      <c r="F374" s="21">
        <v>-27.63</v>
      </c>
      <c r="H374" s="21"/>
      <c r="J374" s="17" t="s">
        <v>1203</v>
      </c>
      <c r="K374" s="14" t="s">
        <v>687</v>
      </c>
    </row>
    <row r="375" spans="1:11" x14ac:dyDescent="0.2">
      <c r="A375" s="17" t="s">
        <v>1202</v>
      </c>
      <c r="B375" s="17">
        <v>415</v>
      </c>
      <c r="C375" s="17">
        <f t="shared" si="5"/>
        <v>0.41499999999999998</v>
      </c>
      <c r="F375" s="21">
        <v>-25.87</v>
      </c>
      <c r="H375" s="21"/>
      <c r="J375" s="17" t="s">
        <v>1203</v>
      </c>
      <c r="K375" s="14" t="s">
        <v>687</v>
      </c>
    </row>
    <row r="376" spans="1:11" x14ac:dyDescent="0.2">
      <c r="A376" s="17" t="s">
        <v>1202</v>
      </c>
      <c r="B376" s="17">
        <v>395</v>
      </c>
      <c r="C376" s="17">
        <f t="shared" si="5"/>
        <v>0.39500000000000002</v>
      </c>
      <c r="F376" s="21">
        <v>-26.8</v>
      </c>
      <c r="H376" s="21"/>
      <c r="J376" s="17" t="s">
        <v>1203</v>
      </c>
      <c r="K376" s="14" t="s">
        <v>687</v>
      </c>
    </row>
    <row r="377" spans="1:11" x14ac:dyDescent="0.2">
      <c r="A377" s="17" t="s">
        <v>1202</v>
      </c>
      <c r="B377" s="17">
        <v>385</v>
      </c>
      <c r="C377" s="17">
        <f t="shared" si="5"/>
        <v>0.38500000000000001</v>
      </c>
      <c r="F377" s="21">
        <v>-28.23</v>
      </c>
      <c r="H377" s="21"/>
      <c r="J377" s="17" t="s">
        <v>1203</v>
      </c>
      <c r="K377" s="14" t="s">
        <v>687</v>
      </c>
    </row>
    <row r="378" spans="1:11" x14ac:dyDescent="0.2">
      <c r="A378" s="17" t="s">
        <v>1202</v>
      </c>
      <c r="B378" s="17">
        <v>375</v>
      </c>
      <c r="C378" s="17">
        <f t="shared" si="5"/>
        <v>0.375</v>
      </c>
      <c r="F378" s="21">
        <v>-28.91</v>
      </c>
      <c r="H378" s="21"/>
      <c r="J378" s="17" t="s">
        <v>1203</v>
      </c>
      <c r="K378" s="14" t="s">
        <v>687</v>
      </c>
    </row>
    <row r="379" spans="1:11" x14ac:dyDescent="0.2">
      <c r="A379" s="17" t="s">
        <v>1202</v>
      </c>
      <c r="B379" s="17">
        <v>365</v>
      </c>
      <c r="C379" s="17">
        <f t="shared" si="5"/>
        <v>0.36499999999999999</v>
      </c>
      <c r="F379" s="21">
        <v>-28.45</v>
      </c>
      <c r="H379" s="21"/>
      <c r="J379" s="17" t="s">
        <v>1203</v>
      </c>
      <c r="K379" s="14" t="s">
        <v>687</v>
      </c>
    </row>
    <row r="380" spans="1:11" x14ac:dyDescent="0.2">
      <c r="A380" s="17" t="s">
        <v>1202</v>
      </c>
      <c r="B380" s="17">
        <v>355</v>
      </c>
      <c r="C380" s="17">
        <f t="shared" si="5"/>
        <v>0.35499999999999998</v>
      </c>
      <c r="F380" s="21">
        <v>-29.08</v>
      </c>
      <c r="H380" s="21"/>
      <c r="J380" s="17" t="s">
        <v>1203</v>
      </c>
      <c r="K380" s="14" t="s">
        <v>687</v>
      </c>
    </row>
    <row r="381" spans="1:11" x14ac:dyDescent="0.2">
      <c r="A381" s="17" t="s">
        <v>1202</v>
      </c>
      <c r="B381" s="17">
        <v>345</v>
      </c>
      <c r="C381" s="17">
        <f t="shared" si="5"/>
        <v>0.34499999999999997</v>
      </c>
      <c r="F381" s="21">
        <v>-27.73</v>
      </c>
      <c r="H381" s="21"/>
      <c r="J381" s="17" t="s">
        <v>1203</v>
      </c>
      <c r="K381" s="14" t="s">
        <v>687</v>
      </c>
    </row>
    <row r="382" spans="1:11" x14ac:dyDescent="0.2">
      <c r="A382" s="17" t="s">
        <v>1202</v>
      </c>
      <c r="B382" s="17">
        <v>305</v>
      </c>
      <c r="C382" s="17">
        <f t="shared" si="5"/>
        <v>0.30499999999999999</v>
      </c>
      <c r="F382" s="21">
        <v>-26.67</v>
      </c>
      <c r="H382" s="21"/>
      <c r="J382" s="17" t="s">
        <v>1203</v>
      </c>
      <c r="K382" s="14" t="s">
        <v>687</v>
      </c>
    </row>
    <row r="383" spans="1:11" x14ac:dyDescent="0.2">
      <c r="A383" s="17" t="s">
        <v>1202</v>
      </c>
      <c r="B383" s="17">
        <v>265</v>
      </c>
      <c r="C383" s="17">
        <f t="shared" si="5"/>
        <v>0.26500000000000001</v>
      </c>
      <c r="F383" s="21">
        <v>-28.97</v>
      </c>
      <c r="H383" s="21"/>
      <c r="J383" s="17" t="s">
        <v>1203</v>
      </c>
      <c r="K383" s="14" t="s">
        <v>687</v>
      </c>
    </row>
    <row r="384" spans="1:11" x14ac:dyDescent="0.2">
      <c r="A384" s="17" t="s">
        <v>1202</v>
      </c>
      <c r="B384" s="17">
        <v>255</v>
      </c>
      <c r="C384" s="17">
        <f t="shared" si="5"/>
        <v>0.255</v>
      </c>
      <c r="F384" s="21">
        <v>-27.08</v>
      </c>
      <c r="H384" s="21"/>
      <c r="J384" s="17" t="s">
        <v>1203</v>
      </c>
      <c r="K384" s="14" t="s">
        <v>687</v>
      </c>
    </row>
    <row r="385" spans="1:11" x14ac:dyDescent="0.2">
      <c r="A385" s="17" t="s">
        <v>1202</v>
      </c>
      <c r="B385" s="17">
        <v>245</v>
      </c>
      <c r="C385" s="17">
        <f t="shared" si="5"/>
        <v>0.245</v>
      </c>
      <c r="F385" s="21">
        <v>-28.48</v>
      </c>
      <c r="H385" s="21"/>
      <c r="J385" s="17" t="s">
        <v>1203</v>
      </c>
      <c r="K385" s="14" t="s">
        <v>687</v>
      </c>
    </row>
    <row r="386" spans="1:11" x14ac:dyDescent="0.2">
      <c r="A386" s="17" t="s">
        <v>1202</v>
      </c>
      <c r="B386" s="17">
        <v>225</v>
      </c>
      <c r="C386" s="17">
        <f t="shared" si="5"/>
        <v>0.22500000000000001</v>
      </c>
      <c r="F386" s="21">
        <v>-27.48</v>
      </c>
      <c r="H386" s="21"/>
      <c r="J386" s="17" t="s">
        <v>1203</v>
      </c>
      <c r="K386" s="14" t="s">
        <v>687</v>
      </c>
    </row>
    <row r="387" spans="1:11" x14ac:dyDescent="0.2">
      <c r="A387" s="17" t="s">
        <v>1202</v>
      </c>
      <c r="B387" s="17">
        <v>195</v>
      </c>
      <c r="C387" s="17">
        <f t="shared" si="5"/>
        <v>0.19500000000000001</v>
      </c>
      <c r="F387" s="21">
        <v>-26.86</v>
      </c>
      <c r="H387" s="21"/>
      <c r="J387" s="17" t="s">
        <v>1203</v>
      </c>
      <c r="K387" s="14" t="s">
        <v>687</v>
      </c>
    </row>
    <row r="388" spans="1:11" x14ac:dyDescent="0.2">
      <c r="A388" s="17" t="s">
        <v>1202</v>
      </c>
      <c r="B388" s="17">
        <v>185</v>
      </c>
      <c r="C388" s="17">
        <f t="shared" ref="C388:C415" si="6">B388/1000</f>
        <v>0.185</v>
      </c>
      <c r="F388" s="21">
        <v>-29.2</v>
      </c>
      <c r="H388" s="21"/>
      <c r="J388" s="17" t="s">
        <v>1203</v>
      </c>
      <c r="K388" s="14" t="s">
        <v>687</v>
      </c>
    </row>
    <row r="389" spans="1:11" x14ac:dyDescent="0.2">
      <c r="A389" s="17" t="s">
        <v>1202</v>
      </c>
      <c r="B389" s="17">
        <v>175</v>
      </c>
      <c r="C389" s="17">
        <f t="shared" si="6"/>
        <v>0.17499999999999999</v>
      </c>
      <c r="F389" s="21">
        <v>-32.299999999999997</v>
      </c>
      <c r="H389" s="21"/>
      <c r="J389" s="17" t="s">
        <v>1203</v>
      </c>
      <c r="K389" s="14" t="s">
        <v>687</v>
      </c>
    </row>
    <row r="390" spans="1:11" x14ac:dyDescent="0.2">
      <c r="A390" s="17" t="s">
        <v>1202</v>
      </c>
      <c r="B390" s="17">
        <v>165</v>
      </c>
      <c r="C390" s="17">
        <f t="shared" si="6"/>
        <v>0.16500000000000001</v>
      </c>
      <c r="F390" s="21">
        <v>-28.55</v>
      </c>
      <c r="H390" s="21"/>
      <c r="J390" s="17" t="s">
        <v>1203</v>
      </c>
      <c r="K390" s="14" t="s">
        <v>687</v>
      </c>
    </row>
    <row r="391" spans="1:11" x14ac:dyDescent="0.2">
      <c r="A391" s="17" t="s">
        <v>1202</v>
      </c>
      <c r="B391" s="17">
        <v>155</v>
      </c>
      <c r="C391" s="17">
        <f t="shared" si="6"/>
        <v>0.155</v>
      </c>
      <c r="F391" s="21">
        <v>-27.75</v>
      </c>
      <c r="H391" s="21"/>
      <c r="J391" s="17" t="s">
        <v>1203</v>
      </c>
      <c r="K391" s="14" t="s">
        <v>687</v>
      </c>
    </row>
    <row r="392" spans="1:11" x14ac:dyDescent="0.2">
      <c r="A392" s="17" t="s">
        <v>1207</v>
      </c>
      <c r="B392" s="22">
        <v>143.19999999999999</v>
      </c>
      <c r="C392" s="17">
        <f t="shared" si="6"/>
        <v>0.14319999999999999</v>
      </c>
      <c r="F392" s="21">
        <v>-29.3</v>
      </c>
      <c r="H392" s="21"/>
      <c r="J392" s="17" t="s">
        <v>1203</v>
      </c>
      <c r="K392" s="14" t="s">
        <v>687</v>
      </c>
    </row>
    <row r="393" spans="1:11" x14ac:dyDescent="0.2">
      <c r="A393" s="17" t="s">
        <v>1207</v>
      </c>
      <c r="B393" s="22">
        <v>137.9</v>
      </c>
      <c r="C393" s="17">
        <f t="shared" si="6"/>
        <v>0.13789999999999999</v>
      </c>
      <c r="F393" s="21">
        <v>-27.7</v>
      </c>
      <c r="H393" s="21"/>
      <c r="J393" s="17" t="s">
        <v>1203</v>
      </c>
      <c r="K393" s="14" t="s">
        <v>687</v>
      </c>
    </row>
    <row r="394" spans="1:11" x14ac:dyDescent="0.2">
      <c r="A394" s="17" t="s">
        <v>1207</v>
      </c>
      <c r="B394" s="22">
        <v>133.4</v>
      </c>
      <c r="C394" s="17">
        <f t="shared" si="6"/>
        <v>0.13340000000000002</v>
      </c>
      <c r="F394" s="21">
        <v>-27.3</v>
      </c>
      <c r="H394" s="21"/>
      <c r="J394" s="17" t="s">
        <v>1203</v>
      </c>
      <c r="K394" s="14" t="s">
        <v>687</v>
      </c>
    </row>
    <row r="395" spans="1:11" x14ac:dyDescent="0.2">
      <c r="A395" s="17" t="s">
        <v>1207</v>
      </c>
      <c r="B395" s="22">
        <v>128.19999999999999</v>
      </c>
      <c r="C395" s="17">
        <f t="shared" si="6"/>
        <v>0.12819999999999998</v>
      </c>
      <c r="F395" s="21">
        <v>-26.2</v>
      </c>
      <c r="H395" s="21"/>
      <c r="J395" s="17" t="s">
        <v>1203</v>
      </c>
      <c r="K395" s="14" t="s">
        <v>687</v>
      </c>
    </row>
    <row r="396" spans="1:11" x14ac:dyDescent="0.2">
      <c r="A396" s="17" t="s">
        <v>1207</v>
      </c>
      <c r="B396" s="22">
        <v>118.3</v>
      </c>
      <c r="C396" s="17">
        <f t="shared" si="6"/>
        <v>0.1183</v>
      </c>
      <c r="F396" s="21">
        <v>-27.5</v>
      </c>
      <c r="H396" s="21"/>
      <c r="J396" s="17" t="s">
        <v>1203</v>
      </c>
      <c r="K396" s="14" t="s">
        <v>687</v>
      </c>
    </row>
    <row r="397" spans="1:11" x14ac:dyDescent="0.2">
      <c r="A397" s="17" t="s">
        <v>1207</v>
      </c>
      <c r="B397" s="22">
        <v>104.5</v>
      </c>
      <c r="C397" s="17">
        <f t="shared" si="6"/>
        <v>0.1045</v>
      </c>
      <c r="F397" s="21">
        <v>-26.4</v>
      </c>
      <c r="H397" s="21"/>
      <c r="J397" s="17" t="s">
        <v>1203</v>
      </c>
      <c r="K397" s="14" t="s">
        <v>687</v>
      </c>
    </row>
    <row r="398" spans="1:11" x14ac:dyDescent="0.2">
      <c r="A398" s="17" t="s">
        <v>1207</v>
      </c>
      <c r="B398" s="22">
        <v>93.7</v>
      </c>
      <c r="C398" s="17">
        <f t="shared" si="6"/>
        <v>9.3700000000000006E-2</v>
      </c>
      <c r="F398" s="21">
        <v>-26.4</v>
      </c>
      <c r="H398" s="21"/>
      <c r="J398" s="17" t="s">
        <v>1203</v>
      </c>
      <c r="K398" s="14" t="s">
        <v>687</v>
      </c>
    </row>
    <row r="399" spans="1:11" x14ac:dyDescent="0.2">
      <c r="A399" s="17" t="s">
        <v>1207</v>
      </c>
      <c r="B399" s="22">
        <v>89.5</v>
      </c>
      <c r="C399" s="17">
        <f t="shared" si="6"/>
        <v>8.9499999999999996E-2</v>
      </c>
      <c r="F399" s="21">
        <v>-27</v>
      </c>
      <c r="H399" s="21"/>
      <c r="J399" s="17" t="s">
        <v>1203</v>
      </c>
      <c r="K399" s="14" t="s">
        <v>687</v>
      </c>
    </row>
    <row r="400" spans="1:11" x14ac:dyDescent="0.2">
      <c r="A400" s="17" t="s">
        <v>1207</v>
      </c>
      <c r="B400" s="22">
        <v>87.6</v>
      </c>
      <c r="C400" s="17">
        <f t="shared" si="6"/>
        <v>8.7599999999999997E-2</v>
      </c>
      <c r="F400" s="21">
        <v>-25.5</v>
      </c>
      <c r="H400" s="21"/>
      <c r="J400" s="17" t="s">
        <v>1203</v>
      </c>
      <c r="K400" s="14" t="s">
        <v>687</v>
      </c>
    </row>
    <row r="401" spans="1:11" x14ac:dyDescent="0.2">
      <c r="A401" s="17" t="s">
        <v>1207</v>
      </c>
      <c r="B401" s="22">
        <v>84.8</v>
      </c>
      <c r="C401" s="17">
        <f t="shared" si="6"/>
        <v>8.48E-2</v>
      </c>
      <c r="F401" s="21">
        <v>-24.7</v>
      </c>
      <c r="H401" s="21"/>
      <c r="J401" s="17" t="s">
        <v>1203</v>
      </c>
      <c r="K401" s="14" t="s">
        <v>687</v>
      </c>
    </row>
    <row r="402" spans="1:11" x14ac:dyDescent="0.2">
      <c r="A402" s="17" t="s">
        <v>1207</v>
      </c>
      <c r="B402" s="22">
        <v>78.5</v>
      </c>
      <c r="C402" s="17">
        <f t="shared" si="6"/>
        <v>7.85E-2</v>
      </c>
      <c r="F402" s="21">
        <v>-27.3</v>
      </c>
      <c r="H402" s="21"/>
      <c r="J402" s="17" t="s">
        <v>1203</v>
      </c>
      <c r="K402" s="14" t="s">
        <v>687</v>
      </c>
    </row>
    <row r="403" spans="1:11" x14ac:dyDescent="0.2">
      <c r="A403" s="17" t="s">
        <v>1207</v>
      </c>
      <c r="B403" s="22">
        <v>69.5</v>
      </c>
      <c r="C403" s="17">
        <f t="shared" si="6"/>
        <v>6.9500000000000006E-2</v>
      </c>
      <c r="F403" s="21">
        <v>-25.8</v>
      </c>
      <c r="H403" s="21"/>
      <c r="J403" s="17" t="s">
        <v>1203</v>
      </c>
      <c r="K403" s="14" t="s">
        <v>687</v>
      </c>
    </row>
    <row r="404" spans="1:11" x14ac:dyDescent="0.2">
      <c r="A404" s="17" t="s">
        <v>1207</v>
      </c>
      <c r="B404" s="22">
        <v>63</v>
      </c>
      <c r="C404" s="17">
        <f t="shared" si="6"/>
        <v>6.3E-2</v>
      </c>
      <c r="F404" s="21">
        <v>-27</v>
      </c>
      <c r="H404" s="21"/>
      <c r="J404" s="17" t="s">
        <v>1203</v>
      </c>
      <c r="K404" s="14" t="s">
        <v>687</v>
      </c>
    </row>
    <row r="405" spans="1:11" x14ac:dyDescent="0.2">
      <c r="A405" s="17" t="s">
        <v>1207</v>
      </c>
      <c r="B405" s="22">
        <v>57.9</v>
      </c>
      <c r="C405" s="17">
        <f t="shared" si="6"/>
        <v>5.79E-2</v>
      </c>
      <c r="F405" s="21">
        <v>-26.6</v>
      </c>
      <c r="H405" s="21"/>
      <c r="J405" s="17" t="s">
        <v>1203</v>
      </c>
      <c r="K405" s="14" t="s">
        <v>687</v>
      </c>
    </row>
    <row r="406" spans="1:11" x14ac:dyDescent="0.2">
      <c r="A406" s="17" t="s">
        <v>1207</v>
      </c>
      <c r="B406" s="22">
        <v>51.9</v>
      </c>
      <c r="C406" s="17">
        <f t="shared" si="6"/>
        <v>5.1900000000000002E-2</v>
      </c>
      <c r="F406" s="21">
        <v>-27.6</v>
      </c>
      <c r="H406" s="21"/>
      <c r="J406" s="17" t="s">
        <v>1203</v>
      </c>
      <c r="K406" s="14" t="s">
        <v>687</v>
      </c>
    </row>
    <row r="407" spans="1:11" x14ac:dyDescent="0.2">
      <c r="A407" s="17" t="s">
        <v>1207</v>
      </c>
      <c r="B407" s="22">
        <v>43</v>
      </c>
      <c r="C407" s="17">
        <f t="shared" si="6"/>
        <v>4.2999999999999997E-2</v>
      </c>
      <c r="F407" s="21">
        <v>-26.8</v>
      </c>
      <c r="H407" s="21"/>
      <c r="J407" s="17" t="s">
        <v>1203</v>
      </c>
      <c r="K407" s="14" t="s">
        <v>687</v>
      </c>
    </row>
    <row r="408" spans="1:11" x14ac:dyDescent="0.2">
      <c r="A408" s="17" t="s">
        <v>1207</v>
      </c>
      <c r="B408" s="22">
        <v>35.299999999999997</v>
      </c>
      <c r="C408" s="17">
        <f t="shared" si="6"/>
        <v>3.5299999999999998E-2</v>
      </c>
      <c r="F408" s="21">
        <v>-26.5</v>
      </c>
      <c r="H408" s="21"/>
      <c r="J408" s="17" t="s">
        <v>1203</v>
      </c>
      <c r="K408" s="14" t="s">
        <v>687</v>
      </c>
    </row>
    <row r="409" spans="1:11" x14ac:dyDescent="0.2">
      <c r="A409" s="17" t="s">
        <v>1207</v>
      </c>
      <c r="B409" s="22">
        <v>31.1</v>
      </c>
      <c r="C409" s="17">
        <f t="shared" si="6"/>
        <v>3.1100000000000003E-2</v>
      </c>
      <c r="F409" s="21">
        <v>-27</v>
      </c>
      <c r="H409" s="21"/>
      <c r="J409" s="17" t="s">
        <v>1203</v>
      </c>
      <c r="K409" s="14" t="s">
        <v>687</v>
      </c>
    </row>
    <row r="410" spans="1:11" x14ac:dyDescent="0.2">
      <c r="A410" s="17" t="s">
        <v>1207</v>
      </c>
      <c r="B410" s="22">
        <v>26.2</v>
      </c>
      <c r="C410" s="17">
        <f t="shared" si="6"/>
        <v>2.6199999999999998E-2</v>
      </c>
      <c r="F410" s="21">
        <v>-25.2</v>
      </c>
      <c r="H410" s="21"/>
      <c r="J410" s="17" t="s">
        <v>1203</v>
      </c>
      <c r="K410" s="14" t="s">
        <v>687</v>
      </c>
    </row>
    <row r="411" spans="1:11" x14ac:dyDescent="0.2">
      <c r="A411" s="17" t="s">
        <v>1207</v>
      </c>
      <c r="B411" s="22">
        <v>20.100000000000001</v>
      </c>
      <c r="C411" s="17">
        <f t="shared" si="6"/>
        <v>2.01E-2</v>
      </c>
      <c r="F411" s="21">
        <v>-24.4</v>
      </c>
      <c r="H411" s="21"/>
      <c r="J411" s="17" t="s">
        <v>1203</v>
      </c>
      <c r="K411" s="14" t="s">
        <v>687</v>
      </c>
    </row>
    <row r="412" spans="1:11" x14ac:dyDescent="0.2">
      <c r="A412" s="17" t="s">
        <v>1207</v>
      </c>
      <c r="B412" s="22">
        <v>13.8</v>
      </c>
      <c r="C412" s="17">
        <f t="shared" si="6"/>
        <v>1.3800000000000002E-2</v>
      </c>
      <c r="F412" s="21">
        <v>-23.5</v>
      </c>
      <c r="H412" s="21"/>
      <c r="J412" s="17" t="s">
        <v>1203</v>
      </c>
      <c r="K412" s="14" t="s">
        <v>687</v>
      </c>
    </row>
    <row r="413" spans="1:11" x14ac:dyDescent="0.2">
      <c r="A413" s="17" t="s">
        <v>1207</v>
      </c>
      <c r="B413" s="22">
        <v>8.3000000000000007</v>
      </c>
      <c r="C413" s="17">
        <f t="shared" si="6"/>
        <v>8.3000000000000001E-3</v>
      </c>
      <c r="F413" s="21">
        <v>-23.7</v>
      </c>
      <c r="H413" s="21"/>
      <c r="J413" s="17" t="s">
        <v>1203</v>
      </c>
      <c r="K413" s="14" t="s">
        <v>687</v>
      </c>
    </row>
    <row r="414" spans="1:11" x14ac:dyDescent="0.2">
      <c r="A414" s="17" t="s">
        <v>1207</v>
      </c>
      <c r="B414" s="22">
        <v>3.5</v>
      </c>
      <c r="C414" s="17">
        <f t="shared" si="6"/>
        <v>3.5000000000000001E-3</v>
      </c>
      <c r="F414" s="21">
        <v>-22.5</v>
      </c>
      <c r="H414" s="21"/>
      <c r="J414" s="17" t="s">
        <v>1203</v>
      </c>
      <c r="K414" s="14" t="s">
        <v>687</v>
      </c>
    </row>
    <row r="415" spans="1:11" x14ac:dyDescent="0.2">
      <c r="A415" s="17" t="s">
        <v>1207</v>
      </c>
      <c r="B415" s="22">
        <v>0.9</v>
      </c>
      <c r="C415" s="17">
        <f t="shared" si="6"/>
        <v>8.9999999999999998E-4</v>
      </c>
      <c r="F415" s="21">
        <v>-21.9</v>
      </c>
      <c r="H415" s="21"/>
      <c r="J415" s="17" t="s">
        <v>1203</v>
      </c>
      <c r="K415" s="14" t="s">
        <v>687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DF8A7-48D5-8745-A343-DCE720B0A2E8}">
  <dimension ref="A1"/>
  <sheetViews>
    <sheetView tabSelected="1" workbookViewId="0">
      <selection activeCell="M15" sqref="M15"/>
    </sheetView>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units + lithology</vt:lpstr>
      <vt:lpstr>toc d13C</vt:lpstr>
      <vt:lpstr>kerogen d13C</vt:lpstr>
      <vt:lpstr>microfossils</vt:lpstr>
      <vt:lpstr>carbonates - KT2015</vt:lpstr>
      <vt:lpstr>phanerozoic d13C - KT2015</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2021-08-28T19:38:51Z</dcterms:created>
  <dcterms:modified xsi:type="dcterms:W3CDTF">2023-08-25T00:53:31Z</dcterms:modified>
</cp:coreProperties>
</file>