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805" yWindow="-90" windowWidth="15360" windowHeight="8775" activeTab="4"/>
  </bookViews>
  <sheets>
    <sheet name="1YearProject" sheetId="1" r:id="rId1"/>
    <sheet name="2YearProject" sheetId="5" r:id="rId2"/>
    <sheet name="3YearProject" sheetId="6" r:id="rId3"/>
    <sheet name="4YearProject" sheetId="7" r:id="rId4"/>
    <sheet name="5YearProject" sheetId="9" r:id="rId5"/>
  </sheets>
  <definedNames>
    <definedName name="_xlnm.Print_Area" localSheetId="0">'1YearProject'!$A$1:$I$203</definedName>
    <definedName name="_xlnm.Print_Area" localSheetId="1">'2YearProject'!$A$1:$K$203</definedName>
    <definedName name="_xlnm.Print_Area" localSheetId="2">'3YearProject'!$A$1:$M$203</definedName>
    <definedName name="_xlnm.Print_Area" localSheetId="3">'4YearProject'!$A$1:$O$203</definedName>
    <definedName name="_xlnm.Print_Area" localSheetId="4">'5YearProject'!$A$1:$Q$203</definedName>
  </definedNames>
  <calcPr calcId="144525"/>
</workbook>
</file>

<file path=xl/calcChain.xml><?xml version="1.0" encoding="utf-8"?>
<calcChain xmlns="http://schemas.openxmlformats.org/spreadsheetml/2006/main">
  <c r="G19" i="9" l="1"/>
  <c r="I19" i="9" s="1"/>
  <c r="K19" i="9" s="1"/>
  <c r="M19" i="9" s="1"/>
  <c r="G20" i="9"/>
  <c r="I20" i="9"/>
  <c r="G21" i="9"/>
  <c r="I21" i="9" s="1"/>
  <c r="K21" i="9" s="1"/>
  <c r="M21" i="9" s="1"/>
  <c r="O21" i="9" s="1"/>
  <c r="G22" i="9"/>
  <c r="I22" i="9" s="1"/>
  <c r="K22" i="9" s="1"/>
  <c r="M22" i="9" s="1"/>
  <c r="O22" i="9" s="1"/>
  <c r="G23" i="9"/>
  <c r="I23" i="9" s="1"/>
  <c r="K23" i="9" s="1"/>
  <c r="M23" i="9" s="1"/>
  <c r="O23" i="9" s="1"/>
  <c r="G24" i="9"/>
  <c r="I24" i="9" s="1"/>
  <c r="K24" i="9" s="1"/>
  <c r="M24" i="9" s="1"/>
  <c r="O24" i="9" s="1"/>
  <c r="G25" i="9"/>
  <c r="I25" i="9" s="1"/>
  <c r="K25" i="9" s="1"/>
  <c r="M25" i="9" s="1"/>
  <c r="O25" i="9" s="1"/>
  <c r="G26" i="9"/>
  <c r="I26" i="9" s="1"/>
  <c r="K26" i="9"/>
  <c r="M26" i="9" s="1"/>
  <c r="O26" i="9" s="1"/>
  <c r="G27" i="9"/>
  <c r="I27" i="9" s="1"/>
  <c r="K27" i="9" s="1"/>
  <c r="M27" i="9" s="1"/>
  <c r="O27" i="9" s="1"/>
  <c r="G28" i="9"/>
  <c r="I28" i="9" s="1"/>
  <c r="K28" i="9" s="1"/>
  <c r="M28" i="9" s="1"/>
  <c r="O28" i="9" s="1"/>
  <c r="G34" i="9"/>
  <c r="I34" i="9" s="1"/>
  <c r="K34" i="9" s="1"/>
  <c r="M34" i="9" s="1"/>
  <c r="O34" i="9" s="1"/>
  <c r="G35" i="9"/>
  <c r="I35" i="9" s="1"/>
  <c r="G36" i="9"/>
  <c r="I36" i="9" s="1"/>
  <c r="K36" i="9" s="1"/>
  <c r="M36" i="9" s="1"/>
  <c r="O36" i="9" s="1"/>
  <c r="G37" i="9"/>
  <c r="I37" i="9" s="1"/>
  <c r="K37" i="9" s="1"/>
  <c r="M37" i="9" s="1"/>
  <c r="O37" i="9" s="1"/>
  <c r="G38" i="9"/>
  <c r="I38" i="9" s="1"/>
  <c r="K38" i="9" s="1"/>
  <c r="M38" i="9" s="1"/>
  <c r="O38" i="9" s="1"/>
  <c r="G39" i="9"/>
  <c r="I39" i="9" s="1"/>
  <c r="K39" i="9" s="1"/>
  <c r="M39" i="9" s="1"/>
  <c r="O39" i="9" s="1"/>
  <c r="G40" i="9"/>
  <c r="I40" i="9" s="1"/>
  <c r="K40" i="9" s="1"/>
  <c r="M40" i="9" s="1"/>
  <c r="O40" i="9" s="1"/>
  <c r="G41" i="9"/>
  <c r="I41" i="9" s="1"/>
  <c r="K41" i="9" s="1"/>
  <c r="M41" i="9" s="1"/>
  <c r="O41" i="9" s="1"/>
  <c r="G42" i="9"/>
  <c r="I42" i="9"/>
  <c r="K42" i="9" s="1"/>
  <c r="M42" i="9" s="1"/>
  <c r="O42" i="9" s="1"/>
  <c r="G43" i="9"/>
  <c r="I43" i="9" s="1"/>
  <c r="K43" i="9" s="1"/>
  <c r="M43" i="9" s="1"/>
  <c r="O43" i="9" s="1"/>
  <c r="G49" i="9"/>
  <c r="I49" i="9"/>
  <c r="K49" i="9" s="1"/>
  <c r="M49" i="9" s="1"/>
  <c r="O49" i="9" s="1"/>
  <c r="G50" i="9"/>
  <c r="I50" i="9" s="1"/>
  <c r="K50" i="9" s="1"/>
  <c r="M50" i="9" s="1"/>
  <c r="O50" i="9" s="1"/>
  <c r="G51" i="9"/>
  <c r="I51" i="9" s="1"/>
  <c r="K51" i="9" s="1"/>
  <c r="M51" i="9" s="1"/>
  <c r="O51" i="9" s="1"/>
  <c r="G52" i="9"/>
  <c r="I52" i="9" s="1"/>
  <c r="K52" i="9" s="1"/>
  <c r="M52" i="9" s="1"/>
  <c r="O52" i="9" s="1"/>
  <c r="G53" i="9"/>
  <c r="I53" i="9" s="1"/>
  <c r="K53" i="9" s="1"/>
  <c r="M53" i="9" s="1"/>
  <c r="O53" i="9" s="1"/>
  <c r="G54" i="9"/>
  <c r="G55" i="9"/>
  <c r="I55" i="9" s="1"/>
  <c r="K55" i="9" s="1"/>
  <c r="M55" i="9" s="1"/>
  <c r="O55" i="9" s="1"/>
  <c r="G56" i="9"/>
  <c r="I56" i="9" s="1"/>
  <c r="K56" i="9"/>
  <c r="M56" i="9" s="1"/>
  <c r="O56" i="9" s="1"/>
  <c r="G57" i="9"/>
  <c r="I57" i="9" s="1"/>
  <c r="K57" i="9" s="1"/>
  <c r="M57" i="9" s="1"/>
  <c r="O57" i="9" s="1"/>
  <c r="G58" i="9"/>
  <c r="I58" i="9" s="1"/>
  <c r="K58" i="9" s="1"/>
  <c r="M58" i="9" s="1"/>
  <c r="O58" i="9"/>
  <c r="G64" i="9"/>
  <c r="I64" i="9" s="1"/>
  <c r="K64" i="9" s="1"/>
  <c r="M64" i="9" s="1"/>
  <c r="O64" i="9" s="1"/>
  <c r="G65" i="9"/>
  <c r="I65" i="9" s="1"/>
  <c r="K65" i="9" s="1"/>
  <c r="M65" i="9" s="1"/>
  <c r="O65" i="9" s="1"/>
  <c r="G66" i="9"/>
  <c r="I66" i="9" s="1"/>
  <c r="G67" i="9"/>
  <c r="G68" i="9"/>
  <c r="I68" i="9" s="1"/>
  <c r="K68" i="9" s="1"/>
  <c r="M68" i="9" s="1"/>
  <c r="O68" i="9" s="1"/>
  <c r="G69" i="9"/>
  <c r="I69" i="9" s="1"/>
  <c r="K69" i="9"/>
  <c r="M69" i="9" s="1"/>
  <c r="O69" i="9" s="1"/>
  <c r="G70" i="9"/>
  <c r="I70" i="9" s="1"/>
  <c r="K70" i="9" s="1"/>
  <c r="M70" i="9" s="1"/>
  <c r="O70" i="9" s="1"/>
  <c r="G71" i="9"/>
  <c r="I71" i="9" s="1"/>
  <c r="K71" i="9" s="1"/>
  <c r="M71" i="9" s="1"/>
  <c r="O71" i="9"/>
  <c r="G72" i="9"/>
  <c r="I72" i="9" s="1"/>
  <c r="K72" i="9" s="1"/>
  <c r="M72" i="9" s="1"/>
  <c r="O72" i="9" s="1"/>
  <c r="G73" i="9"/>
  <c r="I73" i="9" s="1"/>
  <c r="K73" i="9" s="1"/>
  <c r="M73" i="9" s="1"/>
  <c r="O73" i="9" s="1"/>
  <c r="I81" i="9"/>
  <c r="K81" i="9"/>
  <c r="M81" i="9" s="1"/>
  <c r="O81" i="9" s="1"/>
  <c r="I89" i="9"/>
  <c r="K89" i="9" s="1"/>
  <c r="M89" i="9" s="1"/>
  <c r="O89" i="9" s="1"/>
  <c r="I90" i="9"/>
  <c r="K90" i="9" s="1"/>
  <c r="I91" i="9"/>
  <c r="K91" i="9" s="1"/>
  <c r="M91" i="9" s="1"/>
  <c r="O91" i="9" s="1"/>
  <c r="G92" i="9"/>
  <c r="G101" i="9"/>
  <c r="I101" i="9"/>
  <c r="K101" i="9"/>
  <c r="M101" i="9"/>
  <c r="O101" i="9"/>
  <c r="I106" i="9"/>
  <c r="K106" i="9" s="1"/>
  <c r="M106" i="9" s="1"/>
  <c r="O106" i="9" s="1"/>
  <c r="I107" i="9"/>
  <c r="K107" i="9" s="1"/>
  <c r="M107" i="9" s="1"/>
  <c r="O107" i="9" s="1"/>
  <c r="I108" i="9"/>
  <c r="I109" i="9"/>
  <c r="K109" i="9" s="1"/>
  <c r="M109" i="9" s="1"/>
  <c r="O109" i="9" s="1"/>
  <c r="I110" i="9"/>
  <c r="K110" i="9" s="1"/>
  <c r="M110" i="9" s="1"/>
  <c r="O110" i="9" s="1"/>
  <c r="I111" i="9"/>
  <c r="K111" i="9" s="1"/>
  <c r="M111" i="9" s="1"/>
  <c r="O111" i="9" s="1"/>
  <c r="I112" i="9"/>
  <c r="K112" i="9" s="1"/>
  <c r="M112" i="9" s="1"/>
  <c r="O112" i="9" s="1"/>
  <c r="I113" i="9"/>
  <c r="K113" i="9" s="1"/>
  <c r="M113" i="9" s="1"/>
  <c r="O113" i="9" s="1"/>
  <c r="I114" i="9"/>
  <c r="K114" i="9" s="1"/>
  <c r="M114" i="9" s="1"/>
  <c r="O114" i="9" s="1"/>
  <c r="I115" i="9"/>
  <c r="K115" i="9" s="1"/>
  <c r="M115" i="9" s="1"/>
  <c r="O115" i="9" s="1"/>
  <c r="I116" i="9"/>
  <c r="K116" i="9" s="1"/>
  <c r="M116" i="9" s="1"/>
  <c r="O116" i="9" s="1"/>
  <c r="I117" i="9"/>
  <c r="K117" i="9" s="1"/>
  <c r="M117" i="9" s="1"/>
  <c r="O117" i="9" s="1"/>
  <c r="G118" i="9"/>
  <c r="I122" i="9"/>
  <c r="K122" i="9" s="1"/>
  <c r="M122" i="9" s="1"/>
  <c r="O122" i="9" s="1"/>
  <c r="I123" i="9"/>
  <c r="I124" i="9" s="1"/>
  <c r="G124" i="9"/>
  <c r="I129" i="9"/>
  <c r="K129" i="9" s="1"/>
  <c r="M129" i="9" s="1"/>
  <c r="O129" i="9" s="1"/>
  <c r="I130" i="9"/>
  <c r="K130" i="9" s="1"/>
  <c r="M130" i="9" s="1"/>
  <c r="I131" i="9"/>
  <c r="K131" i="9" s="1"/>
  <c r="M131" i="9" s="1"/>
  <c r="O131" i="9" s="1"/>
  <c r="G132" i="9"/>
  <c r="I137" i="9"/>
  <c r="K137" i="9" s="1"/>
  <c r="I138" i="9"/>
  <c r="K138" i="9" s="1"/>
  <c r="M138" i="9" s="1"/>
  <c r="O138" i="9" s="1"/>
  <c r="I139" i="9"/>
  <c r="K139" i="9" s="1"/>
  <c r="M139" i="9" s="1"/>
  <c r="O139" i="9" s="1"/>
  <c r="G140" i="9"/>
  <c r="I144" i="9"/>
  <c r="K144" i="9" s="1"/>
  <c r="I145" i="9"/>
  <c r="K145" i="9" s="1"/>
  <c r="M145" i="9" s="1"/>
  <c r="O145" i="9" s="1"/>
  <c r="I146" i="9"/>
  <c r="K146" i="9" s="1"/>
  <c r="M146" i="9" s="1"/>
  <c r="O146" i="9" s="1"/>
  <c r="I147" i="9"/>
  <c r="K147" i="9" s="1"/>
  <c r="M147" i="9" s="1"/>
  <c r="O147" i="9" s="1"/>
  <c r="I148" i="9"/>
  <c r="K148" i="9" s="1"/>
  <c r="M148" i="9" s="1"/>
  <c r="O148" i="9" s="1"/>
  <c r="I150" i="9"/>
  <c r="K150" i="9" s="1"/>
  <c r="M150" i="9" s="1"/>
  <c r="O150" i="9" s="1"/>
  <c r="Q150" i="9" s="1"/>
  <c r="I152" i="9"/>
  <c r="K152" i="9" s="1"/>
  <c r="G153" i="9"/>
  <c r="Q160" i="9"/>
  <c r="Q161" i="9"/>
  <c r="G162" i="9"/>
  <c r="I162" i="9" s="1"/>
  <c r="Q164" i="9"/>
  <c r="Q165" i="9"/>
  <c r="G166" i="9"/>
  <c r="I166" i="9" s="1"/>
  <c r="K166" i="9" s="1"/>
  <c r="M166" i="9" s="1"/>
  <c r="O166" i="9" s="1"/>
  <c r="Q168" i="9"/>
  <c r="Q169" i="9"/>
  <c r="G170" i="9"/>
  <c r="I170" i="9" s="1"/>
  <c r="K170" i="9" s="1"/>
  <c r="M170" i="9" s="1"/>
  <c r="O170" i="9" s="1"/>
  <c r="Q172" i="9"/>
  <c r="Q173" i="9"/>
  <c r="G174" i="9"/>
  <c r="I174" i="9" s="1"/>
  <c r="K174" i="9" s="1"/>
  <c r="M174" i="9" s="1"/>
  <c r="O174" i="9" s="1"/>
  <c r="G176" i="9"/>
  <c r="G200" i="9" s="1"/>
  <c r="I176" i="9"/>
  <c r="K176" i="9"/>
  <c r="K200" i="9"/>
  <c r="M176" i="9"/>
  <c r="M200" i="9" s="1"/>
  <c r="O176" i="9"/>
  <c r="O200" i="9" s="1"/>
  <c r="G177" i="9"/>
  <c r="G202" i="9" s="1"/>
  <c r="I177" i="9"/>
  <c r="I202" i="9" s="1"/>
  <c r="K177" i="9"/>
  <c r="M177" i="9"/>
  <c r="O177" i="9"/>
  <c r="O202" i="9"/>
  <c r="I200" i="9"/>
  <c r="M202" i="9"/>
  <c r="G19" i="7"/>
  <c r="G20" i="7"/>
  <c r="I20" i="7" s="1"/>
  <c r="K20" i="7" s="1"/>
  <c r="M20" i="7" s="1"/>
  <c r="G21" i="7"/>
  <c r="I21" i="7" s="1"/>
  <c r="K21" i="7" s="1"/>
  <c r="M21" i="7" s="1"/>
  <c r="G22" i="7"/>
  <c r="I22" i="7" s="1"/>
  <c r="K22" i="7" s="1"/>
  <c r="M22" i="7" s="1"/>
  <c r="G23" i="7"/>
  <c r="I23" i="7" s="1"/>
  <c r="K23" i="7" s="1"/>
  <c r="M23" i="7" s="1"/>
  <c r="G24" i="7"/>
  <c r="I24" i="7"/>
  <c r="K24" i="7" s="1"/>
  <c r="M24" i="7" s="1"/>
  <c r="G25" i="7"/>
  <c r="I25" i="7" s="1"/>
  <c r="K25" i="7" s="1"/>
  <c r="M25" i="7" s="1"/>
  <c r="G26" i="7"/>
  <c r="I26" i="7" s="1"/>
  <c r="K26" i="7" s="1"/>
  <c r="M26" i="7" s="1"/>
  <c r="G27" i="7"/>
  <c r="I27" i="7" s="1"/>
  <c r="K27" i="7" s="1"/>
  <c r="M27" i="7" s="1"/>
  <c r="G28" i="7"/>
  <c r="I28" i="7" s="1"/>
  <c r="K28" i="7" s="1"/>
  <c r="M28" i="7" s="1"/>
  <c r="G34" i="7"/>
  <c r="I34" i="7" s="1"/>
  <c r="G35" i="7"/>
  <c r="I35" i="7" s="1"/>
  <c r="K35" i="7" s="1"/>
  <c r="M35" i="7" s="1"/>
  <c r="G36" i="7"/>
  <c r="I36" i="7" s="1"/>
  <c r="K36" i="7" s="1"/>
  <c r="M36" i="7" s="1"/>
  <c r="G37" i="7"/>
  <c r="I37" i="7" s="1"/>
  <c r="K37" i="7" s="1"/>
  <c r="M37" i="7" s="1"/>
  <c r="G38" i="7"/>
  <c r="I38" i="7" s="1"/>
  <c r="K38" i="7" s="1"/>
  <c r="M38" i="7" s="1"/>
  <c r="G39" i="7"/>
  <c r="I39" i="7" s="1"/>
  <c r="K39" i="7" s="1"/>
  <c r="M39" i="7" s="1"/>
  <c r="G40" i="7"/>
  <c r="I40" i="7" s="1"/>
  <c r="K40" i="7" s="1"/>
  <c r="M40" i="7" s="1"/>
  <c r="G41" i="7"/>
  <c r="I41" i="7"/>
  <c r="K41" i="7" s="1"/>
  <c r="M41" i="7" s="1"/>
  <c r="G42" i="7"/>
  <c r="I42" i="7" s="1"/>
  <c r="K42" i="7" s="1"/>
  <c r="M42" i="7" s="1"/>
  <c r="G43" i="7"/>
  <c r="I43" i="7" s="1"/>
  <c r="K43" i="7" s="1"/>
  <c r="M43" i="7" s="1"/>
  <c r="G49" i="7"/>
  <c r="I49" i="7" s="1"/>
  <c r="K49" i="7" s="1"/>
  <c r="M49" i="7" s="1"/>
  <c r="G50" i="7"/>
  <c r="I50" i="7" s="1"/>
  <c r="K50" i="7" s="1"/>
  <c r="M50" i="7" s="1"/>
  <c r="G51" i="7"/>
  <c r="I51" i="7" s="1"/>
  <c r="G52" i="7"/>
  <c r="I52" i="7" s="1"/>
  <c r="K52" i="7" s="1"/>
  <c r="M52" i="7" s="1"/>
  <c r="G53" i="7"/>
  <c r="I53" i="7" s="1"/>
  <c r="K53" i="7" s="1"/>
  <c r="M53" i="7" s="1"/>
  <c r="G54" i="7"/>
  <c r="I54" i="7" s="1"/>
  <c r="K54" i="7"/>
  <c r="M54" i="7" s="1"/>
  <c r="G55" i="7"/>
  <c r="I55" i="7" s="1"/>
  <c r="K55" i="7" s="1"/>
  <c r="M55" i="7" s="1"/>
  <c r="G56" i="7"/>
  <c r="I56" i="7" s="1"/>
  <c r="K56" i="7"/>
  <c r="M56" i="7" s="1"/>
  <c r="G57" i="7"/>
  <c r="I57" i="7" s="1"/>
  <c r="K57" i="7" s="1"/>
  <c r="M57" i="7" s="1"/>
  <c r="G58" i="7"/>
  <c r="I58" i="7" s="1"/>
  <c r="K58" i="7" s="1"/>
  <c r="M58" i="7" s="1"/>
  <c r="G64" i="7"/>
  <c r="I64" i="7" s="1"/>
  <c r="K64" i="7" s="1"/>
  <c r="G65" i="7"/>
  <c r="I65" i="7" s="1"/>
  <c r="K65" i="7" s="1"/>
  <c r="M65" i="7" s="1"/>
  <c r="G66" i="7"/>
  <c r="I66" i="7" s="1"/>
  <c r="K66" i="7" s="1"/>
  <c r="M66" i="7" s="1"/>
  <c r="G67" i="7"/>
  <c r="I67" i="7" s="1"/>
  <c r="K67" i="7" s="1"/>
  <c r="M67" i="7" s="1"/>
  <c r="G68" i="7"/>
  <c r="I68" i="7" s="1"/>
  <c r="K68" i="7" s="1"/>
  <c r="M68" i="7" s="1"/>
  <c r="G69" i="7"/>
  <c r="I69" i="7" s="1"/>
  <c r="K69" i="7" s="1"/>
  <c r="M69" i="7" s="1"/>
  <c r="G70" i="7"/>
  <c r="I70" i="7" s="1"/>
  <c r="K70" i="7" s="1"/>
  <c r="M70" i="7" s="1"/>
  <c r="G71" i="7"/>
  <c r="I71" i="7" s="1"/>
  <c r="K71" i="7"/>
  <c r="M71" i="7" s="1"/>
  <c r="G72" i="7"/>
  <c r="I72" i="7" s="1"/>
  <c r="K72" i="7" s="1"/>
  <c r="M72" i="7" s="1"/>
  <c r="G73" i="7"/>
  <c r="I73" i="7" s="1"/>
  <c r="K73" i="7"/>
  <c r="M73" i="7" s="1"/>
  <c r="G74" i="7"/>
  <c r="I81" i="7"/>
  <c r="K81" i="7" s="1"/>
  <c r="M81" i="7" s="1"/>
  <c r="I89" i="7"/>
  <c r="K89" i="7" s="1"/>
  <c r="I90" i="7"/>
  <c r="K90" i="7" s="1"/>
  <c r="M90" i="7" s="1"/>
  <c r="I91" i="7"/>
  <c r="K91" i="7" s="1"/>
  <c r="M91" i="7" s="1"/>
  <c r="G92" i="7"/>
  <c r="G101" i="7"/>
  <c r="I101" i="7"/>
  <c r="K101" i="7"/>
  <c r="M101" i="7"/>
  <c r="I106" i="7"/>
  <c r="K106" i="7" s="1"/>
  <c r="M106" i="7" s="1"/>
  <c r="I107" i="7"/>
  <c r="K107" i="7" s="1"/>
  <c r="M107" i="7" s="1"/>
  <c r="I108" i="7"/>
  <c r="K108" i="7" s="1"/>
  <c r="M108" i="7" s="1"/>
  <c r="I109" i="7"/>
  <c r="K109" i="7" s="1"/>
  <c r="M109" i="7" s="1"/>
  <c r="I110" i="7"/>
  <c r="K110" i="7" s="1"/>
  <c r="M110" i="7" s="1"/>
  <c r="I111" i="7"/>
  <c r="K111" i="7" s="1"/>
  <c r="M111" i="7" s="1"/>
  <c r="I112" i="7"/>
  <c r="K112" i="7" s="1"/>
  <c r="M112" i="7" s="1"/>
  <c r="I113" i="7"/>
  <c r="K113" i="7"/>
  <c r="M113" i="7" s="1"/>
  <c r="I114" i="7"/>
  <c r="K114" i="7" s="1"/>
  <c r="M114" i="7" s="1"/>
  <c r="I115" i="7"/>
  <c r="K115" i="7" s="1"/>
  <c r="M115" i="7" s="1"/>
  <c r="I116" i="7"/>
  <c r="K116" i="7" s="1"/>
  <c r="M116" i="7" s="1"/>
  <c r="I117" i="7"/>
  <c r="K117" i="7" s="1"/>
  <c r="M117" i="7" s="1"/>
  <c r="G118" i="7"/>
  <c r="I122" i="7"/>
  <c r="K122" i="7" s="1"/>
  <c r="I123" i="7"/>
  <c r="K123" i="7"/>
  <c r="M123" i="7" s="1"/>
  <c r="G124" i="7"/>
  <c r="I129" i="7"/>
  <c r="I130" i="7"/>
  <c r="K130" i="7" s="1"/>
  <c r="M130" i="7" s="1"/>
  <c r="I131" i="7"/>
  <c r="K131" i="7" s="1"/>
  <c r="M131" i="7" s="1"/>
  <c r="G132" i="7"/>
  <c r="I137" i="7"/>
  <c r="K137" i="7" s="1"/>
  <c r="I138" i="7"/>
  <c r="K138" i="7" s="1"/>
  <c r="M138" i="7" s="1"/>
  <c r="I139" i="7"/>
  <c r="G140" i="7"/>
  <c r="I144" i="7"/>
  <c r="K144" i="7" s="1"/>
  <c r="M144" i="7" s="1"/>
  <c r="I145" i="7"/>
  <c r="I146" i="7"/>
  <c r="K146" i="7" s="1"/>
  <c r="M146" i="7" s="1"/>
  <c r="I147" i="7"/>
  <c r="K147" i="7"/>
  <c r="M147" i="7" s="1"/>
  <c r="I148" i="7"/>
  <c r="K148" i="7" s="1"/>
  <c r="M148" i="7" s="1"/>
  <c r="I150" i="7"/>
  <c r="K150" i="7" s="1"/>
  <c r="I152" i="7"/>
  <c r="K152" i="7"/>
  <c r="M152" i="7" s="1"/>
  <c r="G153" i="7"/>
  <c r="O160" i="7"/>
  <c r="O161" i="7"/>
  <c r="G162" i="7"/>
  <c r="I162" i="7" s="1"/>
  <c r="K162" i="7" s="1"/>
  <c r="M162" i="7" s="1"/>
  <c r="O164" i="7"/>
  <c r="O165" i="7"/>
  <c r="G166" i="7"/>
  <c r="I166" i="7" s="1"/>
  <c r="O168" i="7"/>
  <c r="O169" i="7"/>
  <c r="G170" i="7"/>
  <c r="I170" i="7" s="1"/>
  <c r="K170" i="7" s="1"/>
  <c r="M170" i="7" s="1"/>
  <c r="O172" i="7"/>
  <c r="O173" i="7"/>
  <c r="G174" i="7"/>
  <c r="I174" i="7" s="1"/>
  <c r="K174" i="7" s="1"/>
  <c r="M174" i="7" s="1"/>
  <c r="G176" i="7"/>
  <c r="G200" i="7" s="1"/>
  <c r="I176" i="7"/>
  <c r="K176" i="7"/>
  <c r="K200" i="7" s="1"/>
  <c r="M176" i="7"/>
  <c r="M200" i="7" s="1"/>
  <c r="G177" i="7"/>
  <c r="I177" i="7"/>
  <c r="I202" i="7" s="1"/>
  <c r="K177" i="7"/>
  <c r="K202" i="7" s="1"/>
  <c r="M177" i="7"/>
  <c r="M202" i="7" s="1"/>
  <c r="G202" i="7"/>
  <c r="G19" i="6"/>
  <c r="I19" i="6" s="1"/>
  <c r="G20" i="6"/>
  <c r="I20" i="6" s="1"/>
  <c r="K20" i="6"/>
  <c r="G21" i="6"/>
  <c r="I21" i="6" s="1"/>
  <c r="K21" i="6" s="1"/>
  <c r="G22" i="6"/>
  <c r="I22" i="6" s="1"/>
  <c r="K22" i="6"/>
  <c r="G23" i="6"/>
  <c r="I23" i="6" s="1"/>
  <c r="K23" i="6" s="1"/>
  <c r="G24" i="6"/>
  <c r="I24" i="6" s="1"/>
  <c r="K24" i="6"/>
  <c r="G25" i="6"/>
  <c r="I25" i="6" s="1"/>
  <c r="K25" i="6" s="1"/>
  <c r="G26" i="6"/>
  <c r="I26" i="6" s="1"/>
  <c r="K26" i="6"/>
  <c r="G27" i="6"/>
  <c r="I27" i="6" s="1"/>
  <c r="K27" i="6" s="1"/>
  <c r="G28" i="6"/>
  <c r="I28" i="6" s="1"/>
  <c r="K28" i="6"/>
  <c r="G34" i="6"/>
  <c r="I34" i="6" s="1"/>
  <c r="K34" i="6" s="1"/>
  <c r="G35" i="6"/>
  <c r="I35" i="6"/>
  <c r="G36" i="6"/>
  <c r="I36" i="6" s="1"/>
  <c r="K36" i="6" s="1"/>
  <c r="G37" i="6"/>
  <c r="I37" i="6" s="1"/>
  <c r="K37" i="6"/>
  <c r="G38" i="6"/>
  <c r="I38" i="6" s="1"/>
  <c r="K38" i="6" s="1"/>
  <c r="G39" i="6"/>
  <c r="I39" i="6" s="1"/>
  <c r="K39" i="6"/>
  <c r="G40" i="6"/>
  <c r="I40" i="6" s="1"/>
  <c r="K40" i="6" s="1"/>
  <c r="G41" i="6"/>
  <c r="I41" i="6" s="1"/>
  <c r="K41" i="6"/>
  <c r="G42" i="6"/>
  <c r="I42" i="6" s="1"/>
  <c r="K42" i="6" s="1"/>
  <c r="G43" i="6"/>
  <c r="I43" i="6" s="1"/>
  <c r="K43" i="6"/>
  <c r="G49" i="6"/>
  <c r="I49" i="6" s="1"/>
  <c r="K49" i="6" s="1"/>
  <c r="G50" i="6"/>
  <c r="I50" i="6"/>
  <c r="G51" i="6"/>
  <c r="I51" i="6" s="1"/>
  <c r="G52" i="6"/>
  <c r="I52" i="6" s="1"/>
  <c r="K52" i="6" s="1"/>
  <c r="G53" i="6"/>
  <c r="I53" i="6" s="1"/>
  <c r="K53" i="6" s="1"/>
  <c r="G54" i="6"/>
  <c r="I54" i="6" s="1"/>
  <c r="K54" i="6" s="1"/>
  <c r="G55" i="6"/>
  <c r="I55" i="6" s="1"/>
  <c r="K55" i="6" s="1"/>
  <c r="G56" i="6"/>
  <c r="I56" i="6" s="1"/>
  <c r="K56" i="6" s="1"/>
  <c r="G57" i="6"/>
  <c r="I57" i="6" s="1"/>
  <c r="K57" i="6" s="1"/>
  <c r="G58" i="6"/>
  <c r="I58" i="6" s="1"/>
  <c r="K58" i="6" s="1"/>
  <c r="G64" i="6"/>
  <c r="I64" i="6" s="1"/>
  <c r="K64" i="6" s="1"/>
  <c r="G65" i="6"/>
  <c r="I65" i="6"/>
  <c r="G66" i="6"/>
  <c r="I66" i="6" s="1"/>
  <c r="K66" i="6" s="1"/>
  <c r="G67" i="6"/>
  <c r="G68" i="6"/>
  <c r="I68" i="6" s="1"/>
  <c r="K68" i="6" s="1"/>
  <c r="G69" i="6"/>
  <c r="I69" i="6" s="1"/>
  <c r="K69" i="6" s="1"/>
  <c r="G70" i="6"/>
  <c r="I70" i="6" s="1"/>
  <c r="K70" i="6" s="1"/>
  <c r="G71" i="6"/>
  <c r="I71" i="6" s="1"/>
  <c r="K71" i="6" s="1"/>
  <c r="G72" i="6"/>
  <c r="I72" i="6" s="1"/>
  <c r="K72" i="6" s="1"/>
  <c r="G73" i="6"/>
  <c r="I73" i="6" s="1"/>
  <c r="K73" i="6" s="1"/>
  <c r="I81" i="6"/>
  <c r="K81" i="6" s="1"/>
  <c r="I89" i="6"/>
  <c r="K89" i="6" s="1"/>
  <c r="I90" i="6"/>
  <c r="K90" i="6" s="1"/>
  <c r="I91" i="6"/>
  <c r="K91" i="6" s="1"/>
  <c r="G92" i="6"/>
  <c r="G101" i="6"/>
  <c r="I101" i="6"/>
  <c r="K101" i="6"/>
  <c r="I106" i="6"/>
  <c r="K106" i="6" s="1"/>
  <c r="I107" i="6"/>
  <c r="K107" i="6" s="1"/>
  <c r="I108" i="6"/>
  <c r="K108" i="6" s="1"/>
  <c r="I109" i="6"/>
  <c r="K109" i="6" s="1"/>
  <c r="I110" i="6"/>
  <c r="K110" i="6" s="1"/>
  <c r="I111" i="6"/>
  <c r="K111" i="6" s="1"/>
  <c r="I112" i="6"/>
  <c r="K112" i="6" s="1"/>
  <c r="I113" i="6"/>
  <c r="K113" i="6" s="1"/>
  <c r="I114" i="6"/>
  <c r="K114" i="6" s="1"/>
  <c r="I115" i="6"/>
  <c r="K115" i="6" s="1"/>
  <c r="I116" i="6"/>
  <c r="K116" i="6" s="1"/>
  <c r="I117" i="6"/>
  <c r="K117" i="6" s="1"/>
  <c r="G118" i="6"/>
  <c r="I122" i="6"/>
  <c r="K122" i="6" s="1"/>
  <c r="I123" i="6"/>
  <c r="K123" i="6" s="1"/>
  <c r="K124" i="6" s="1"/>
  <c r="G124" i="6"/>
  <c r="I129" i="6"/>
  <c r="K129" i="6" s="1"/>
  <c r="I130" i="6"/>
  <c r="K130" i="6" s="1"/>
  <c r="I131" i="6"/>
  <c r="K131" i="6" s="1"/>
  <c r="G132" i="6"/>
  <c r="I137" i="6"/>
  <c r="K137" i="6" s="1"/>
  <c r="I138" i="6"/>
  <c r="K138" i="6" s="1"/>
  <c r="I139" i="6"/>
  <c r="K139" i="6" s="1"/>
  <c r="G140" i="6"/>
  <c r="I144" i="6"/>
  <c r="K144" i="6" s="1"/>
  <c r="I145" i="6"/>
  <c r="K145" i="6" s="1"/>
  <c r="I146" i="6"/>
  <c r="K146" i="6" s="1"/>
  <c r="I147" i="6"/>
  <c r="K147" i="6" s="1"/>
  <c r="I148" i="6"/>
  <c r="K148" i="6"/>
  <c r="I150" i="6"/>
  <c r="K150" i="6" s="1"/>
  <c r="M150" i="6" s="1"/>
  <c r="I152" i="6"/>
  <c r="G153" i="6"/>
  <c r="M160" i="6"/>
  <c r="M161" i="6"/>
  <c r="G162" i="6"/>
  <c r="I162" i="6" s="1"/>
  <c r="K162" i="6" s="1"/>
  <c r="M164" i="6"/>
  <c r="M165" i="6"/>
  <c r="G166" i="6"/>
  <c r="I166" i="6" s="1"/>
  <c r="K166" i="6" s="1"/>
  <c r="M168" i="6"/>
  <c r="M169" i="6"/>
  <c r="G170" i="6"/>
  <c r="I170" i="6" s="1"/>
  <c r="K170" i="6" s="1"/>
  <c r="M172" i="6"/>
  <c r="M173" i="6"/>
  <c r="G174" i="6"/>
  <c r="I174" i="6" s="1"/>
  <c r="K174" i="6" s="1"/>
  <c r="G176" i="6"/>
  <c r="G200" i="6" s="1"/>
  <c r="I176" i="6"/>
  <c r="I200" i="6" s="1"/>
  <c r="K176" i="6"/>
  <c r="K200" i="6" s="1"/>
  <c r="G177" i="6"/>
  <c r="G202" i="6" s="1"/>
  <c r="I177" i="6"/>
  <c r="I202" i="6" s="1"/>
  <c r="K177" i="6"/>
  <c r="K202" i="6" s="1"/>
  <c r="G19" i="5"/>
  <c r="I19" i="5" s="1"/>
  <c r="G20" i="5"/>
  <c r="I20" i="5" s="1"/>
  <c r="G21" i="5"/>
  <c r="I21" i="5" s="1"/>
  <c r="G22" i="5"/>
  <c r="I22" i="5" s="1"/>
  <c r="G23" i="5"/>
  <c r="I23" i="5" s="1"/>
  <c r="G24" i="5"/>
  <c r="I24" i="5" s="1"/>
  <c r="G25" i="5"/>
  <c r="I25" i="5" s="1"/>
  <c r="G26" i="5"/>
  <c r="I26" i="5" s="1"/>
  <c r="G27" i="5"/>
  <c r="I27" i="5" s="1"/>
  <c r="G28" i="5"/>
  <c r="I28" i="5" s="1"/>
  <c r="G34" i="5"/>
  <c r="I34" i="5" s="1"/>
  <c r="G35" i="5"/>
  <c r="I35" i="5"/>
  <c r="G36" i="5"/>
  <c r="I36" i="5" s="1"/>
  <c r="G37" i="5"/>
  <c r="I37" i="5" s="1"/>
  <c r="G38" i="5"/>
  <c r="I38" i="5" s="1"/>
  <c r="G39" i="5"/>
  <c r="I39" i="5" s="1"/>
  <c r="G40" i="5"/>
  <c r="I40" i="5" s="1"/>
  <c r="G41" i="5"/>
  <c r="I41" i="5"/>
  <c r="G42" i="5"/>
  <c r="I42" i="5" s="1"/>
  <c r="G43" i="5"/>
  <c r="I43" i="5"/>
  <c r="G49" i="5"/>
  <c r="I49" i="5" s="1"/>
  <c r="G50" i="5"/>
  <c r="I50" i="5" s="1"/>
  <c r="G51" i="5"/>
  <c r="I51" i="5" s="1"/>
  <c r="G52" i="5"/>
  <c r="I52" i="5" s="1"/>
  <c r="G53" i="5"/>
  <c r="I53" i="5" s="1"/>
  <c r="G54" i="5"/>
  <c r="I54" i="5" s="1"/>
  <c r="G55" i="5"/>
  <c r="I55" i="5" s="1"/>
  <c r="G56" i="5"/>
  <c r="I56" i="5" s="1"/>
  <c r="G57" i="5"/>
  <c r="I57" i="5" s="1"/>
  <c r="G58" i="5"/>
  <c r="I58" i="5" s="1"/>
  <c r="G64" i="5"/>
  <c r="G65" i="5"/>
  <c r="I65" i="5" s="1"/>
  <c r="G66" i="5"/>
  <c r="I66" i="5" s="1"/>
  <c r="G67" i="5"/>
  <c r="I67" i="5" s="1"/>
  <c r="G68" i="5"/>
  <c r="I68" i="5" s="1"/>
  <c r="G69" i="5"/>
  <c r="I69" i="5" s="1"/>
  <c r="G70" i="5"/>
  <c r="I70" i="5" s="1"/>
  <c r="G71" i="5"/>
  <c r="I71" i="5" s="1"/>
  <c r="G72" i="5"/>
  <c r="I72" i="5" s="1"/>
  <c r="G73" i="5"/>
  <c r="I73" i="5" s="1"/>
  <c r="I81" i="5"/>
  <c r="I89" i="5"/>
  <c r="I90" i="5"/>
  <c r="I91" i="5"/>
  <c r="G92" i="5"/>
  <c r="G101" i="5"/>
  <c r="I101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G118" i="5"/>
  <c r="I122" i="5"/>
  <c r="I123" i="5"/>
  <c r="G124" i="5"/>
  <c r="I129" i="5"/>
  <c r="I130" i="5"/>
  <c r="I131" i="5"/>
  <c r="G132" i="5"/>
  <c r="I137" i="5"/>
  <c r="I138" i="5"/>
  <c r="I139" i="5"/>
  <c r="G140" i="5"/>
  <c r="I144" i="5"/>
  <c r="I145" i="5"/>
  <c r="I146" i="5"/>
  <c r="I147" i="5"/>
  <c r="I148" i="5"/>
  <c r="I150" i="5"/>
  <c r="K150" i="5" s="1"/>
  <c r="I152" i="5"/>
  <c r="K152" i="5" s="1"/>
  <c r="G153" i="5"/>
  <c r="K160" i="5"/>
  <c r="K161" i="5"/>
  <c r="G162" i="5"/>
  <c r="I162" i="5" s="1"/>
  <c r="K164" i="5"/>
  <c r="K165" i="5"/>
  <c r="G166" i="5"/>
  <c r="I166" i="5" s="1"/>
  <c r="K168" i="5"/>
  <c r="K169" i="5"/>
  <c r="G170" i="5"/>
  <c r="I170" i="5" s="1"/>
  <c r="K172" i="5"/>
  <c r="K173" i="5"/>
  <c r="G174" i="5"/>
  <c r="I174" i="5" s="1"/>
  <c r="G176" i="5"/>
  <c r="I176" i="5"/>
  <c r="I200" i="5" s="1"/>
  <c r="G177" i="5"/>
  <c r="I177" i="5"/>
  <c r="I202" i="5" s="1"/>
  <c r="G34" i="1"/>
  <c r="G35" i="1"/>
  <c r="G36" i="1"/>
  <c r="G37" i="1"/>
  <c r="G38" i="1"/>
  <c r="G39" i="1"/>
  <c r="G40" i="1"/>
  <c r="G41" i="1"/>
  <c r="G42" i="1"/>
  <c r="G43" i="1"/>
  <c r="G19" i="1"/>
  <c r="G20" i="1"/>
  <c r="G21" i="1"/>
  <c r="G22" i="1"/>
  <c r="G23" i="1"/>
  <c r="G24" i="1"/>
  <c r="G25" i="1"/>
  <c r="G26" i="1"/>
  <c r="G27" i="1"/>
  <c r="G28" i="1"/>
  <c r="G49" i="1"/>
  <c r="G50" i="1"/>
  <c r="G51" i="1"/>
  <c r="G52" i="1"/>
  <c r="G53" i="1"/>
  <c r="G54" i="1"/>
  <c r="G55" i="1"/>
  <c r="G56" i="1"/>
  <c r="G57" i="1"/>
  <c r="G58" i="1"/>
  <c r="G64" i="1"/>
  <c r="G65" i="1"/>
  <c r="G66" i="1"/>
  <c r="G67" i="1"/>
  <c r="G68" i="1"/>
  <c r="G69" i="1"/>
  <c r="G70" i="1"/>
  <c r="G71" i="1"/>
  <c r="G72" i="1"/>
  <c r="G73" i="1"/>
  <c r="G92" i="1"/>
  <c r="G101" i="1"/>
  <c r="G118" i="1"/>
  <c r="G124" i="1"/>
  <c r="G132" i="1"/>
  <c r="G140" i="1"/>
  <c r="G153" i="1"/>
  <c r="G176" i="1"/>
  <c r="G200" i="1" s="1"/>
  <c r="G177" i="1"/>
  <c r="G202" i="1" s="1"/>
  <c r="I150" i="1"/>
  <c r="G162" i="1"/>
  <c r="G166" i="1"/>
  <c r="G170" i="1"/>
  <c r="G174" i="1"/>
  <c r="I152" i="1"/>
  <c r="Q176" i="9"/>
  <c r="K34" i="7"/>
  <c r="M152" i="9"/>
  <c r="O152" i="9" s="1"/>
  <c r="I200" i="7"/>
  <c r="M34" i="7"/>
  <c r="K66" i="9"/>
  <c r="M66" i="9" s="1"/>
  <c r="O66" i="9" s="1"/>
  <c r="K166" i="7"/>
  <c r="M166" i="7"/>
  <c r="M137" i="7"/>
  <c r="K51" i="6"/>
  <c r="K19" i="6"/>
  <c r="K140" i="9" l="1"/>
  <c r="M137" i="9"/>
  <c r="I140" i="5"/>
  <c r="I124" i="5"/>
  <c r="I118" i="5"/>
  <c r="O152" i="7"/>
  <c r="I153" i="9"/>
  <c r="G44" i="7"/>
  <c r="G79" i="7" s="1"/>
  <c r="Q152" i="9"/>
  <c r="Q200" i="9"/>
  <c r="K123" i="9"/>
  <c r="O132" i="9"/>
  <c r="O130" i="9"/>
  <c r="M132" i="9"/>
  <c r="I92" i="9"/>
  <c r="G29" i="9"/>
  <c r="G78" i="9" s="1"/>
  <c r="I140" i="9"/>
  <c r="I132" i="9"/>
  <c r="K74" i="7"/>
  <c r="M64" i="7"/>
  <c r="M74" i="7" s="1"/>
  <c r="K51" i="7"/>
  <c r="M51" i="7" s="1"/>
  <c r="M59" i="7" s="1"/>
  <c r="M80" i="7" s="1"/>
  <c r="I59" i="7"/>
  <c r="I80" i="7" s="1"/>
  <c r="O202" i="7"/>
  <c r="K124" i="7"/>
  <c r="M122" i="7"/>
  <c r="M124" i="7" s="1"/>
  <c r="O200" i="7"/>
  <c r="M118" i="7"/>
  <c r="M44" i="7"/>
  <c r="M79" i="7" s="1"/>
  <c r="I124" i="7"/>
  <c r="O176" i="7"/>
  <c r="O177" i="7"/>
  <c r="I118" i="7"/>
  <c r="K92" i="7"/>
  <c r="G59" i="7"/>
  <c r="G80" i="7" s="1"/>
  <c r="I44" i="7"/>
  <c r="I79" i="7" s="1"/>
  <c r="I140" i="6"/>
  <c r="I132" i="6"/>
  <c r="I92" i="6"/>
  <c r="K132" i="6"/>
  <c r="K118" i="6"/>
  <c r="K92" i="6"/>
  <c r="M200" i="6"/>
  <c r="I118" i="6"/>
  <c r="M202" i="6"/>
  <c r="M177" i="6"/>
  <c r="K140" i="6"/>
  <c r="G59" i="6"/>
  <c r="G80" i="6" s="1"/>
  <c r="I29" i="5"/>
  <c r="I78" i="5" s="1"/>
  <c r="I132" i="5"/>
  <c r="G74" i="1"/>
  <c r="G59" i="1"/>
  <c r="G80" i="1" s="1"/>
  <c r="K177" i="5"/>
  <c r="G202" i="5"/>
  <c r="K202" i="5" s="1"/>
  <c r="K65" i="6"/>
  <c r="K50" i="6"/>
  <c r="K59" i="6" s="1"/>
  <c r="K80" i="6" s="1"/>
  <c r="I59" i="6"/>
  <c r="I80" i="6" s="1"/>
  <c r="K145" i="7"/>
  <c r="I153" i="7"/>
  <c r="K20" i="9"/>
  <c r="M20" i="9" s="1"/>
  <c r="O20" i="9" s="1"/>
  <c r="I29" i="9"/>
  <c r="K29" i="6"/>
  <c r="G44" i="5"/>
  <c r="G79" i="5" s="1"/>
  <c r="K108" i="9"/>
  <c r="I118" i="9"/>
  <c r="M90" i="9"/>
  <c r="K92" i="9"/>
  <c r="I54" i="9"/>
  <c r="G59" i="9"/>
  <c r="G80" i="9" s="1"/>
  <c r="K35" i="9"/>
  <c r="I44" i="9"/>
  <c r="I79" i="9" s="1"/>
  <c r="M89" i="7"/>
  <c r="M92" i="7" s="1"/>
  <c r="K29" i="9"/>
  <c r="K132" i="9"/>
  <c r="G44" i="1"/>
  <c r="G79" i="1" s="1"/>
  <c r="G200" i="5"/>
  <c r="K200" i="5" s="1"/>
  <c r="K176" i="5"/>
  <c r="I92" i="5"/>
  <c r="I64" i="5"/>
  <c r="I74" i="5" s="1"/>
  <c r="G74" i="5"/>
  <c r="I59" i="5"/>
  <c r="I80" i="5" s="1"/>
  <c r="K153" i="9"/>
  <c r="M144" i="9"/>
  <c r="I67" i="9"/>
  <c r="G74" i="9"/>
  <c r="G29" i="1"/>
  <c r="I44" i="5"/>
  <c r="I79" i="5" s="1"/>
  <c r="K152" i="6"/>
  <c r="K153" i="6" s="1"/>
  <c r="I153" i="6"/>
  <c r="K35" i="6"/>
  <c r="K44" i="6" s="1"/>
  <c r="K79" i="6" s="1"/>
  <c r="I44" i="6"/>
  <c r="I79" i="6" s="1"/>
  <c r="M150" i="7"/>
  <c r="O150" i="7"/>
  <c r="K139" i="7"/>
  <c r="I140" i="7"/>
  <c r="K202" i="9"/>
  <c r="Q202" i="9" s="1"/>
  <c r="Q177" i="9"/>
  <c r="K162" i="9"/>
  <c r="K44" i="7"/>
  <c r="K79" i="7" s="1"/>
  <c r="G29" i="5"/>
  <c r="I67" i="6"/>
  <c r="K67" i="6" s="1"/>
  <c r="G74" i="6"/>
  <c r="I29" i="6"/>
  <c r="I19" i="7"/>
  <c r="G29" i="7"/>
  <c r="O19" i="9"/>
  <c r="G29" i="6"/>
  <c r="K118" i="7"/>
  <c r="I74" i="7"/>
  <c r="I92" i="7"/>
  <c r="G44" i="6"/>
  <c r="G79" i="6" s="1"/>
  <c r="I124" i="6"/>
  <c r="I153" i="5"/>
  <c r="G59" i="5"/>
  <c r="G80" i="5" s="1"/>
  <c r="K129" i="7"/>
  <c r="I132" i="7"/>
  <c r="M176" i="6"/>
  <c r="G44" i="9"/>
  <c r="G79" i="9" s="1"/>
  <c r="M123" i="9" l="1"/>
  <c r="K124" i="9"/>
  <c r="O137" i="9"/>
  <c r="O140" i="9" s="1"/>
  <c r="M140" i="9"/>
  <c r="G82" i="9"/>
  <c r="O29" i="9"/>
  <c r="O78" i="9" s="1"/>
  <c r="K59" i="7"/>
  <c r="K80" i="7" s="1"/>
  <c r="M152" i="6"/>
  <c r="K74" i="6"/>
  <c r="K76" i="6" s="1"/>
  <c r="M162" i="9"/>
  <c r="K67" i="9"/>
  <c r="I74" i="9"/>
  <c r="K78" i="9"/>
  <c r="O90" i="9"/>
  <c r="O92" i="9" s="1"/>
  <c r="M92" i="9"/>
  <c r="I78" i="9"/>
  <c r="I76" i="5"/>
  <c r="G78" i="1"/>
  <c r="G82" i="1" s="1"/>
  <c r="G76" i="1"/>
  <c r="M153" i="9"/>
  <c r="O144" i="9"/>
  <c r="O153" i="9" s="1"/>
  <c r="K78" i="6"/>
  <c r="K82" i="6" s="1"/>
  <c r="M129" i="7"/>
  <c r="M132" i="7" s="1"/>
  <c r="K132" i="7"/>
  <c r="K19" i="7"/>
  <c r="I29" i="7"/>
  <c r="G76" i="5"/>
  <c r="G78" i="5"/>
  <c r="G82" i="5" s="1"/>
  <c r="M29" i="9"/>
  <c r="K54" i="9"/>
  <c r="I59" i="9"/>
  <c r="I80" i="9" s="1"/>
  <c r="M108" i="9"/>
  <c r="K118" i="9"/>
  <c r="I82" i="5"/>
  <c r="I74" i="6"/>
  <c r="I76" i="6" s="1"/>
  <c r="K140" i="7"/>
  <c r="M139" i="7"/>
  <c r="M140" i="7" s="1"/>
  <c r="K44" i="9"/>
  <c r="K79" i="9" s="1"/>
  <c r="M35" i="9"/>
  <c r="G78" i="7"/>
  <c r="G82" i="7" s="1"/>
  <c r="G76" i="7"/>
  <c r="G76" i="6"/>
  <c r="G78" i="6"/>
  <c r="G82" i="6" s="1"/>
  <c r="I78" i="6"/>
  <c r="I82" i="6" s="1"/>
  <c r="G76" i="9"/>
  <c r="G84" i="9" s="1"/>
  <c r="K153" i="7"/>
  <c r="M145" i="7"/>
  <c r="M153" i="7" s="1"/>
  <c r="G84" i="7" l="1"/>
  <c r="O123" i="9"/>
  <c r="O124" i="9" s="1"/>
  <c r="M124" i="9"/>
  <c r="I84" i="6"/>
  <c r="I155" i="6" s="1"/>
  <c r="G84" i="5"/>
  <c r="G156" i="5" s="1"/>
  <c r="G182" i="5" s="1"/>
  <c r="G84" i="1"/>
  <c r="G156" i="1" s="1"/>
  <c r="G182" i="1" s="1"/>
  <c r="O35" i="9"/>
  <c r="O44" i="9" s="1"/>
  <c r="M44" i="9"/>
  <c r="M79" i="9" s="1"/>
  <c r="I76" i="7"/>
  <c r="I78" i="7"/>
  <c r="I82" i="7" s="1"/>
  <c r="G155" i="7"/>
  <c r="G156" i="7"/>
  <c r="G182" i="7" s="1"/>
  <c r="M78" i="9"/>
  <c r="M19" i="7"/>
  <c r="M29" i="7" s="1"/>
  <c r="K29" i="7"/>
  <c r="K84" i="6"/>
  <c r="G156" i="9"/>
  <c r="G182" i="9" s="1"/>
  <c r="G155" i="9"/>
  <c r="O108" i="9"/>
  <c r="O118" i="9" s="1"/>
  <c r="M118" i="9"/>
  <c r="I84" i="5"/>
  <c r="M67" i="9"/>
  <c r="K74" i="9"/>
  <c r="I82" i="9"/>
  <c r="G84" i="6"/>
  <c r="M54" i="9"/>
  <c r="K59" i="9"/>
  <c r="K80" i="9" s="1"/>
  <c r="K82" i="9" s="1"/>
  <c r="I76" i="9"/>
  <c r="O162" i="9"/>
  <c r="I156" i="6" l="1"/>
  <c r="I182" i="6" s="1"/>
  <c r="I183" i="6" s="1"/>
  <c r="K76" i="9"/>
  <c r="G155" i="5"/>
  <c r="G199" i="5" s="1"/>
  <c r="G155" i="1"/>
  <c r="G181" i="1" s="1"/>
  <c r="C189" i="1"/>
  <c r="G183" i="1"/>
  <c r="C190" i="1" s="1"/>
  <c r="K84" i="9"/>
  <c r="K156" i="6"/>
  <c r="K182" i="6" s="1"/>
  <c r="K183" i="6" s="1"/>
  <c r="K155" i="6"/>
  <c r="I84" i="7"/>
  <c r="G183" i="7"/>
  <c r="O79" i="9"/>
  <c r="G183" i="9"/>
  <c r="I84" i="9"/>
  <c r="O54" i="9"/>
  <c r="O59" i="9" s="1"/>
  <c r="O80" i="9" s="1"/>
  <c r="M59" i="9"/>
  <c r="O67" i="9"/>
  <c r="O74" i="9" s="1"/>
  <c r="M74" i="9"/>
  <c r="K76" i="7"/>
  <c r="K78" i="7"/>
  <c r="K82" i="7" s="1"/>
  <c r="G156" i="6"/>
  <c r="G182" i="6" s="1"/>
  <c r="G155" i="6"/>
  <c r="I156" i="5"/>
  <c r="I182" i="5" s="1"/>
  <c r="I183" i="5" s="1"/>
  <c r="I155" i="5"/>
  <c r="G181" i="9"/>
  <c r="G199" i="9"/>
  <c r="M78" i="7"/>
  <c r="M82" i="7" s="1"/>
  <c r="M76" i="7"/>
  <c r="G199" i="7"/>
  <c r="G181" i="7"/>
  <c r="G181" i="5"/>
  <c r="G183" i="5"/>
  <c r="I199" i="6"/>
  <c r="I201" i="6" s="1"/>
  <c r="I203" i="6" s="1"/>
  <c r="I181" i="6"/>
  <c r="K84" i="7" l="1"/>
  <c r="K155" i="7" s="1"/>
  <c r="I184" i="6"/>
  <c r="O82" i="9"/>
  <c r="G199" i="1"/>
  <c r="G201" i="1" s="1"/>
  <c r="G203" i="1" s="1"/>
  <c r="C188" i="1"/>
  <c r="C191" i="1" s="1"/>
  <c r="G184" i="1"/>
  <c r="C190" i="5"/>
  <c r="G201" i="7"/>
  <c r="G184" i="9"/>
  <c r="C189" i="6"/>
  <c r="G183" i="6"/>
  <c r="C190" i="6" s="1"/>
  <c r="K156" i="7"/>
  <c r="K182" i="7" s="1"/>
  <c r="K183" i="7" s="1"/>
  <c r="G201" i="5"/>
  <c r="M84" i="7"/>
  <c r="I181" i="5"/>
  <c r="I184" i="5" s="1"/>
  <c r="I199" i="5"/>
  <c r="I201" i="5" s="1"/>
  <c r="I203" i="5" s="1"/>
  <c r="I155" i="9"/>
  <c r="I156" i="9"/>
  <c r="I182" i="9" s="1"/>
  <c r="O76" i="9"/>
  <c r="I155" i="7"/>
  <c r="I156" i="7"/>
  <c r="I182" i="7" s="1"/>
  <c r="K155" i="9"/>
  <c r="K156" i="9"/>
  <c r="K182" i="9" s="1"/>
  <c r="K183" i="9" s="1"/>
  <c r="G184" i="5"/>
  <c r="C189" i="5"/>
  <c r="G184" i="7"/>
  <c r="G201" i="9"/>
  <c r="G199" i="6"/>
  <c r="G181" i="6"/>
  <c r="M80" i="9"/>
  <c r="M82" i="9" s="1"/>
  <c r="M76" i="9"/>
  <c r="K181" i="6"/>
  <c r="K184" i="6" s="1"/>
  <c r="K199" i="6"/>
  <c r="K201" i="6" s="1"/>
  <c r="K203" i="6" s="1"/>
  <c r="M84" i="9" l="1"/>
  <c r="M155" i="9" s="1"/>
  <c r="O84" i="9"/>
  <c r="O155" i="9" s="1"/>
  <c r="C188" i="5"/>
  <c r="C191" i="5" s="1"/>
  <c r="M156" i="9"/>
  <c r="M182" i="9" s="1"/>
  <c r="M183" i="9" s="1"/>
  <c r="I183" i="9"/>
  <c r="M155" i="7"/>
  <c r="M156" i="7"/>
  <c r="M182" i="7" s="1"/>
  <c r="M183" i="7" s="1"/>
  <c r="G184" i="6"/>
  <c r="C188" i="6"/>
  <c r="C191" i="6" s="1"/>
  <c r="I181" i="7"/>
  <c r="I199" i="7"/>
  <c r="K201" i="5"/>
  <c r="G203" i="5"/>
  <c r="K203" i="5" s="1"/>
  <c r="G201" i="6"/>
  <c r="M199" i="6"/>
  <c r="O156" i="9"/>
  <c r="O182" i="9" s="1"/>
  <c r="O183" i="9" s="1"/>
  <c r="G203" i="9"/>
  <c r="K181" i="9"/>
  <c r="K184" i="9" s="1"/>
  <c r="K199" i="9"/>
  <c r="K201" i="9" s="1"/>
  <c r="K203" i="9" s="1"/>
  <c r="K181" i="7"/>
  <c r="K184" i="7" s="1"/>
  <c r="K199" i="7"/>
  <c r="K201" i="7" s="1"/>
  <c r="K203" i="7" s="1"/>
  <c r="I183" i="7"/>
  <c r="I199" i="9"/>
  <c r="I181" i="9"/>
  <c r="K199" i="5"/>
  <c r="G203" i="7"/>
  <c r="I184" i="9" l="1"/>
  <c r="I201" i="7"/>
  <c r="I184" i="7"/>
  <c r="M181" i="7"/>
  <c r="M184" i="7" s="1"/>
  <c r="M199" i="7"/>
  <c r="M201" i="7" s="1"/>
  <c r="M203" i="7" s="1"/>
  <c r="C189" i="7"/>
  <c r="O181" i="9"/>
  <c r="O184" i="9" s="1"/>
  <c r="O199" i="9"/>
  <c r="O201" i="9" s="1"/>
  <c r="O203" i="9" s="1"/>
  <c r="C189" i="9"/>
  <c r="C190" i="7"/>
  <c r="C190" i="9"/>
  <c r="I201" i="9"/>
  <c r="M201" i="6"/>
  <c r="G203" i="6"/>
  <c r="M203" i="6" s="1"/>
  <c r="M181" i="9"/>
  <c r="M184" i="9" s="1"/>
  <c r="M199" i="9"/>
  <c r="M201" i="9" s="1"/>
  <c r="M203" i="9" s="1"/>
  <c r="C188" i="7" l="1"/>
  <c r="C191" i="7" s="1"/>
  <c r="O199" i="7"/>
  <c r="I203" i="7"/>
  <c r="O203" i="7" s="1"/>
  <c r="O201" i="7"/>
  <c r="Q199" i="9"/>
  <c r="C188" i="9"/>
  <c r="C191" i="9" s="1"/>
  <c r="I203" i="9"/>
  <c r="Q203" i="9" s="1"/>
  <c r="Q201" i="9"/>
</calcChain>
</file>

<file path=xl/sharedStrings.xml><?xml version="1.0" encoding="utf-8"?>
<sst xmlns="http://schemas.openxmlformats.org/spreadsheetml/2006/main" count="680" uniqueCount="128">
  <si>
    <t>Personnel</t>
  </si>
  <si>
    <t>Faculty &amp; Classified</t>
  </si>
  <si>
    <t>Annual Salary</t>
  </si>
  <si>
    <t>Name</t>
  </si>
  <si>
    <t>% Effort</t>
  </si>
  <si>
    <t>Year 1</t>
  </si>
  <si>
    <t>Subtotals</t>
  </si>
  <si>
    <t>Rate Per Hour</t>
  </si>
  <si>
    <t>Hrs. Worked</t>
  </si>
  <si>
    <t>Nonfringe &amp; Students</t>
  </si>
  <si>
    <t>Subtotal Personnel</t>
  </si>
  <si>
    <t>Fringe Faculty &amp; Classified</t>
  </si>
  <si>
    <t>Fringe Hourly</t>
  </si>
  <si>
    <t>Postdoctoral Health Ins.</t>
  </si>
  <si>
    <t>Hourly Fringe Rate</t>
  </si>
  <si>
    <t>Total Personnel</t>
  </si>
  <si>
    <t>Subtotal Fringe</t>
  </si>
  <si>
    <t>Consultants</t>
  </si>
  <si>
    <t>(Names)</t>
  </si>
  <si>
    <t xml:space="preserve"> </t>
  </si>
  <si>
    <t>(Itemize)</t>
  </si>
  <si>
    <t>Supplies</t>
  </si>
  <si>
    <t>Patient Care</t>
  </si>
  <si>
    <t>Inpatient</t>
  </si>
  <si>
    <t>Outpatient</t>
  </si>
  <si>
    <t xml:space="preserve">Subtotals </t>
  </si>
  <si>
    <t>Alterations/Renovations</t>
  </si>
  <si>
    <t>Travel</t>
  </si>
  <si>
    <t>Other</t>
  </si>
  <si>
    <t>Tuition</t>
  </si>
  <si>
    <t>Total Tuition</t>
  </si>
  <si>
    <t>Subtotal Direct Cost at VCU</t>
  </si>
  <si>
    <t>Subawards</t>
  </si>
  <si>
    <t>Direct</t>
  </si>
  <si>
    <t>Indirect</t>
  </si>
  <si>
    <t>Subawardee #1</t>
  </si>
  <si>
    <t>Subawardee #2</t>
  </si>
  <si>
    <t>Subawardee #4</t>
  </si>
  <si>
    <t>Total Direct Subawards</t>
  </si>
  <si>
    <t>Total Indirect Subawards</t>
  </si>
  <si>
    <t>Total Direct</t>
  </si>
  <si>
    <t>F&amp;A Base</t>
  </si>
  <si>
    <t>Total F&amp;A</t>
  </si>
  <si>
    <t>Total Costs</t>
  </si>
  <si>
    <t>Enter data in year 1 and it will be projected in all future years using the indicated increment.</t>
  </si>
  <si>
    <t>This worksheet assumes that each subawardee will be issued a new contract each year.</t>
  </si>
  <si>
    <t>Complements of Virginia Commonwealth University</t>
  </si>
  <si>
    <t>1-year DC total</t>
  </si>
  <si>
    <t>1-year F&amp;A base</t>
  </si>
  <si>
    <t>1-year F&amp;A total</t>
  </si>
  <si>
    <t>1-yr total cost</t>
  </si>
  <si>
    <t xml:space="preserve">Increment Rate </t>
  </si>
  <si>
    <t>Non-Personnel</t>
  </si>
  <si>
    <t>Fac. &amp; Class. Fringe</t>
  </si>
  <si>
    <t>Data may be entered in any future year and it will be projected to the end.</t>
  </si>
  <si>
    <t>Equipment (&gt;$5,000 each)</t>
  </si>
  <si>
    <t>(Itemize, budget in year desired)</t>
  </si>
  <si>
    <t>Total Rent</t>
  </si>
  <si>
    <t>Rent</t>
  </si>
  <si>
    <t>Subawardee #3</t>
  </si>
  <si>
    <t>For NIH Applications:</t>
  </si>
  <si>
    <t>Total VCU Direct Costs</t>
  </si>
  <si>
    <t>Consortium/Contractual Direct Costs</t>
  </si>
  <si>
    <t>Subtotal Direct Costs for Initial Budget Period (Item 7a, Face Page)</t>
  </si>
  <si>
    <t>Consortium/Contractual F&amp;A Costs</t>
  </si>
  <si>
    <t>Total Direct Costs for Initial Budget Period</t>
  </si>
  <si>
    <t>Fringe Summer &amp; Part-Time Faculty</t>
  </si>
  <si>
    <t>Summer &amp; Part-Time Faculty</t>
  </si>
  <si>
    <t>Hourly &amp; Postdoctoral</t>
  </si>
  <si>
    <t>Non Personnel</t>
  </si>
  <si>
    <t xml:space="preserve">Fac. &amp; Class. Fringe </t>
  </si>
  <si>
    <t>Year 2</t>
  </si>
  <si>
    <t>Sub Totals</t>
  </si>
  <si>
    <t>2-year DC total</t>
  </si>
  <si>
    <t>2-year F&amp;A base</t>
  </si>
  <si>
    <t>2-year F&amp;A total</t>
  </si>
  <si>
    <t>2-yr total cost</t>
  </si>
  <si>
    <t>Initial</t>
  </si>
  <si>
    <t>Total</t>
  </si>
  <si>
    <t>Subtotal Direct Costs</t>
  </si>
  <si>
    <t>Total Direct Costs</t>
  </si>
  <si>
    <t>Complements of Virginia Commonwealth University.</t>
  </si>
  <si>
    <t>Increment Rate</t>
  </si>
  <si>
    <t>Year 3</t>
  </si>
  <si>
    <t>3-year DC total</t>
  </si>
  <si>
    <t>3-year F&amp;A base</t>
  </si>
  <si>
    <t>3-year F&amp;A total</t>
  </si>
  <si>
    <t>3-yr total cost</t>
  </si>
  <si>
    <t>Year 4</t>
  </si>
  <si>
    <t>4-year DC total</t>
  </si>
  <si>
    <t>4-year F&amp;A base</t>
  </si>
  <si>
    <t>4-year F&amp;A total</t>
  </si>
  <si>
    <t>4-yr total cost</t>
  </si>
  <si>
    <t>Enter data in year 1 and it will be projected in all future years using the indicated increment</t>
  </si>
  <si>
    <t>Year 5</t>
  </si>
  <si>
    <t>5-year DC total</t>
  </si>
  <si>
    <t>5-year F&amp;A base</t>
  </si>
  <si>
    <t>5-year F&amp;A total</t>
  </si>
  <si>
    <t>5-yr total cost</t>
  </si>
  <si>
    <t>Faculty and Classified Staff</t>
  </si>
  <si>
    <t>Hourly</t>
  </si>
  <si>
    <t>Full-Time VCU Student</t>
  </si>
  <si>
    <t>O/C Research</t>
  </si>
  <si>
    <t>Off/C Research</t>
  </si>
  <si>
    <t>O/C Instruction</t>
  </si>
  <si>
    <t>Off/C Instruction</t>
  </si>
  <si>
    <t>O/C Other</t>
  </si>
  <si>
    <t>Off/C Other</t>
  </si>
  <si>
    <t>**F&amp;A Rate (See Chart)</t>
  </si>
  <si>
    <t>For a 1 year only expense, the work-around is to enter in the following year a negative amount equal to the inflated amountof that one time cost.</t>
  </si>
  <si>
    <t>Data may be entered in any future year and it will be projected to the end.  For a 1 year only expense,</t>
  </si>
  <si>
    <t>the work-around is to enter in the following year a negative amount equal to the inflated amountof that one time cost.</t>
  </si>
  <si>
    <t>**Facilities &amp; Administration (F&amp;A) Rates (O/C = On campus; Off/C = Off Campus)</t>
  </si>
  <si>
    <t>Proposal Budget Worksheet, 1 Year Project</t>
  </si>
  <si>
    <t>Proposal Budget Worksheet, 2 Year Project</t>
  </si>
  <si>
    <t>Proposal Budget Worksheet, 3 Year Project</t>
  </si>
  <si>
    <t>Proposal Budget Worksheet, 4 Year Project</t>
  </si>
  <si>
    <t>Proposal Budget Worksheet, 5 Year Project</t>
  </si>
  <si>
    <r>
      <t>Other Rates:</t>
    </r>
    <r>
      <rPr>
        <sz val="8"/>
        <rFont val="Arial"/>
      </rPr>
      <t xml:space="preserve">  No F&amp;A Allowed by Sponsor</t>
    </r>
  </si>
  <si>
    <t>Restricted Rates</t>
  </si>
  <si>
    <r>
      <t>Other Rates:</t>
    </r>
    <r>
      <rPr>
        <sz val="8"/>
        <rFont val="Arial"/>
        <family val="2"/>
      </rPr>
      <t xml:space="preserve"> Sponsor Restricted Other</t>
    </r>
  </si>
  <si>
    <r>
      <t>Other Rates:</t>
    </r>
    <r>
      <rPr>
        <sz val="8"/>
        <rFont val="Arial"/>
        <family val="2"/>
      </rPr>
      <t xml:space="preserve"> Sponsor Restricted Local</t>
    </r>
  </si>
  <si>
    <r>
      <t>Other Rates:</t>
    </r>
    <r>
      <rPr>
        <sz val="8"/>
        <rFont val="Arial"/>
        <family val="2"/>
      </rPr>
      <t xml:space="preserve"> Sponsor Restricted Training</t>
    </r>
  </si>
  <si>
    <r>
      <t>Other Rates:</t>
    </r>
    <r>
      <rPr>
        <sz val="8"/>
        <rFont val="Arial"/>
        <family val="2"/>
      </rPr>
      <t xml:space="preserve"> Sponsor Restricted</t>
    </r>
  </si>
  <si>
    <r>
      <t>Other Rates:</t>
    </r>
    <r>
      <rPr>
        <sz val="8"/>
        <rFont val="Arial"/>
        <family val="2"/>
      </rPr>
      <t xml:space="preserve"> Industry Sponsored Clinical Trial</t>
    </r>
  </si>
  <si>
    <t>07/01/13 – Until notice:</t>
  </si>
  <si>
    <r>
      <t>Other Rates:</t>
    </r>
    <r>
      <rPr>
        <sz val="8"/>
        <rFont val="Arial"/>
        <family val="2"/>
      </rPr>
      <t xml:space="preserve"> Legacy On Campus Res</t>
    </r>
  </si>
  <si>
    <t>Fringe Benefits Rate Non-Sponsored and Sponsored 07/01/2013-06/30/2014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</si>
</sst>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8.5"/>
      <color indexed="63"/>
      <name val="Verdana"/>
      <family val="2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3" fontId="0" fillId="0" borderId="0" xfId="0" applyNumberFormat="1" applyProtection="1">
      <protection locked="0"/>
    </xf>
    <xf numFmtId="3" fontId="0" fillId="2" borderId="0" xfId="0" applyNumberFormat="1" applyFill="1" applyProtection="1">
      <protection locked="0"/>
    </xf>
    <xf numFmtId="3" fontId="5" fillId="0" borderId="0" xfId="0" applyNumberFormat="1" applyFont="1" applyProtection="1">
      <protection locked="0"/>
    </xf>
    <xf numFmtId="3" fontId="5" fillId="2" borderId="0" xfId="0" applyNumberFormat="1" applyFont="1" applyFill="1" applyProtection="1">
      <protection locked="0"/>
    </xf>
    <xf numFmtId="5" fontId="5" fillId="2" borderId="1" xfId="0" applyNumberFormat="1" applyFont="1" applyFill="1" applyBorder="1" applyAlignment="1" applyProtection="1">
      <alignment horizontal="right"/>
      <protection locked="0"/>
    </xf>
    <xf numFmtId="5" fontId="5" fillId="2" borderId="2" xfId="0" applyNumberFormat="1" applyFont="1" applyFill="1" applyBorder="1" applyAlignment="1" applyProtection="1">
      <alignment horizontal="right"/>
      <protection locked="0"/>
    </xf>
    <xf numFmtId="3" fontId="5" fillId="2" borderId="3" xfId="0" applyNumberFormat="1" applyFont="1" applyFill="1" applyBorder="1" applyProtection="1">
      <protection locked="0"/>
    </xf>
    <xf numFmtId="5" fontId="5" fillId="2" borderId="4" xfId="0" applyNumberFormat="1" applyFont="1" applyFill="1" applyBorder="1" applyAlignment="1" applyProtection="1">
      <alignment horizontal="right"/>
      <protection locked="0"/>
    </xf>
    <xf numFmtId="5" fontId="5" fillId="2" borderId="0" xfId="0" applyNumberFormat="1" applyFont="1" applyFill="1" applyBorder="1" applyAlignment="1" applyProtection="1">
      <alignment horizontal="right"/>
      <protection locked="0"/>
    </xf>
    <xf numFmtId="3" fontId="5" fillId="2" borderId="5" xfId="0" applyNumberFormat="1" applyFont="1" applyFill="1" applyBorder="1" applyProtection="1">
      <protection locked="0"/>
    </xf>
    <xf numFmtId="5" fontId="5" fillId="2" borderId="6" xfId="0" applyNumberFormat="1" applyFont="1" applyFill="1" applyBorder="1" applyAlignment="1" applyProtection="1">
      <alignment horizontal="right"/>
      <protection locked="0"/>
    </xf>
    <xf numFmtId="5" fontId="5" fillId="2" borderId="7" xfId="0" applyNumberFormat="1" applyFont="1" applyFill="1" applyBorder="1" applyAlignment="1" applyProtection="1">
      <alignment horizontal="right"/>
      <protection locked="0"/>
    </xf>
    <xf numFmtId="3" fontId="5" fillId="2" borderId="8" xfId="0" applyNumberFormat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9" xfId="0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9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2" fillId="2" borderId="9" xfId="0" applyFont="1" applyFill="1" applyBorder="1" applyAlignment="1" applyProtection="1">
      <alignment horizontal="center"/>
      <protection locked="0"/>
    </xf>
    <xf numFmtId="9" fontId="0" fillId="2" borderId="0" xfId="3" applyFont="1" applyFill="1" applyBorder="1" applyProtection="1">
      <protection locked="0"/>
    </xf>
    <xf numFmtId="3" fontId="0" fillId="2" borderId="0" xfId="1" applyNumberFormat="1" applyFont="1" applyFill="1" applyBorder="1" applyProtection="1">
      <protection locked="0"/>
    </xf>
    <xf numFmtId="3" fontId="0" fillId="2" borderId="0" xfId="2" applyNumberFormat="1" applyFont="1" applyFill="1" applyBorder="1" applyProtection="1">
      <protection locked="0"/>
    </xf>
    <xf numFmtId="3" fontId="0" fillId="2" borderId="0" xfId="0" applyNumberFormat="1" applyFill="1" applyBorder="1" applyProtection="1">
      <protection locked="0"/>
    </xf>
    <xf numFmtId="9" fontId="0" fillId="2" borderId="9" xfId="3" applyFont="1" applyFill="1" applyBorder="1" applyProtection="1">
      <protection locked="0"/>
    </xf>
    <xf numFmtId="3" fontId="0" fillId="2" borderId="9" xfId="1" applyNumberFormat="1" applyFont="1" applyFill="1" applyBorder="1" applyProtection="1">
      <protection locked="0"/>
    </xf>
    <xf numFmtId="3" fontId="0" fillId="2" borderId="9" xfId="2" applyNumberFormat="1" applyFont="1" applyFill="1" applyBorder="1" applyProtection="1">
      <protection locked="0"/>
    </xf>
    <xf numFmtId="3" fontId="2" fillId="2" borderId="0" xfId="2" applyNumberFormat="1" applyFont="1" applyFill="1" applyBorder="1" applyProtection="1">
      <protection locked="0"/>
    </xf>
    <xf numFmtId="3" fontId="2" fillId="2" borderId="0" xfId="0" applyNumberFormat="1" applyFont="1" applyFill="1" applyBorder="1" applyProtection="1"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3" fontId="0" fillId="2" borderId="9" xfId="0" applyNumberFormat="1" applyFill="1" applyBorder="1" applyProtection="1">
      <protection locked="0"/>
    </xf>
    <xf numFmtId="0" fontId="0" fillId="2" borderId="0" xfId="0" applyFill="1" applyBorder="1" applyAlignment="1" applyProtection="1">
      <alignment horizontal="right"/>
      <protection locked="0"/>
    </xf>
    <xf numFmtId="3" fontId="6" fillId="2" borderId="0" xfId="0" applyNumberFormat="1" applyFont="1" applyFill="1" applyBorder="1" applyProtection="1">
      <protection locked="0"/>
    </xf>
    <xf numFmtId="3" fontId="6" fillId="2" borderId="0" xfId="0" applyNumberFormat="1" applyFont="1" applyFill="1" applyAlignment="1" applyProtection="1">
      <alignment horizontal="right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3" fontId="5" fillId="2" borderId="0" xfId="0" applyNumberFormat="1" applyFont="1" applyFill="1" applyBorder="1" applyProtection="1">
      <protection locked="0"/>
    </xf>
    <xf numFmtId="0" fontId="0" fillId="2" borderId="0" xfId="0" applyFill="1" applyBorder="1" applyProtection="1"/>
    <xf numFmtId="0" fontId="8" fillId="2" borderId="0" xfId="0" applyFont="1" applyFill="1" applyBorder="1" applyProtection="1">
      <protection locked="0"/>
    </xf>
    <xf numFmtId="0" fontId="9" fillId="2" borderId="0" xfId="0" applyFont="1" applyFill="1" applyBorder="1" applyProtection="1">
      <protection locked="0"/>
    </xf>
    <xf numFmtId="0" fontId="9" fillId="2" borderId="0" xfId="0" applyFont="1" applyFill="1" applyBorder="1" applyAlignment="1" applyProtection="1">
      <alignment horizontal="center"/>
      <protection locked="0"/>
    </xf>
    <xf numFmtId="10" fontId="9" fillId="2" borderId="0" xfId="0" applyNumberFormat="1" applyFont="1" applyFill="1" applyProtection="1"/>
    <xf numFmtId="10" fontId="9" fillId="0" borderId="0" xfId="0" applyNumberFormat="1" applyFont="1" applyProtection="1"/>
    <xf numFmtId="3" fontId="3" fillId="2" borderId="0" xfId="0" applyNumberFormat="1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9" fontId="1" fillId="2" borderId="0" xfId="3" applyFill="1" applyBorder="1" applyProtection="1">
      <protection locked="0"/>
    </xf>
    <xf numFmtId="3" fontId="1" fillId="2" borderId="0" xfId="1" applyNumberFormat="1" applyFill="1" applyBorder="1" applyProtection="1">
      <protection locked="0"/>
    </xf>
    <xf numFmtId="3" fontId="1" fillId="2" borderId="0" xfId="2" applyNumberFormat="1" applyFill="1" applyBorder="1" applyProtection="1">
      <protection locked="0"/>
    </xf>
    <xf numFmtId="9" fontId="1" fillId="2" borderId="9" xfId="3" applyFill="1" applyBorder="1" applyProtection="1">
      <protection locked="0"/>
    </xf>
    <xf numFmtId="3" fontId="1" fillId="2" borderId="9" xfId="1" applyNumberFormat="1" applyFill="1" applyBorder="1" applyProtection="1">
      <protection locked="0"/>
    </xf>
    <xf numFmtId="3" fontId="1" fillId="2" borderId="9" xfId="2" applyNumberFormat="1" applyFill="1" applyBorder="1" applyProtection="1">
      <protection locked="0"/>
    </xf>
    <xf numFmtId="3" fontId="0" fillId="2" borderId="0" xfId="0" applyNumberFormat="1" applyFill="1" applyBorder="1" applyAlignment="1" applyProtection="1">
      <alignment horizontal="right"/>
      <protection locked="0"/>
    </xf>
    <xf numFmtId="3" fontId="6" fillId="2" borderId="0" xfId="0" applyNumberFormat="1" applyFont="1" applyFill="1" applyProtection="1">
      <protection locked="0"/>
    </xf>
    <xf numFmtId="3" fontId="2" fillId="2" borderId="0" xfId="0" applyNumberFormat="1" applyFont="1" applyFill="1" applyBorder="1" applyAlignment="1" applyProtection="1">
      <alignment horizontal="right"/>
      <protection locked="0"/>
    </xf>
    <xf numFmtId="0" fontId="0" fillId="2" borderId="0" xfId="0" applyFill="1" applyBorder="1"/>
    <xf numFmtId="0" fontId="9" fillId="2" borderId="0" xfId="0" applyFont="1" applyFill="1" applyBorder="1"/>
    <xf numFmtId="0" fontId="5" fillId="2" borderId="0" xfId="0" applyFont="1" applyFill="1" applyBorder="1"/>
    <xf numFmtId="3" fontId="11" fillId="2" borderId="0" xfId="0" applyNumberFormat="1" applyFont="1" applyFill="1" applyBorder="1" applyProtection="1">
      <protection locked="0"/>
    </xf>
    <xf numFmtId="0" fontId="12" fillId="0" borderId="10" xfId="0" applyFont="1" applyBorder="1" applyAlignment="1">
      <alignment vertical="top" wrapText="1" shrinkToFit="1"/>
    </xf>
    <xf numFmtId="0" fontId="0" fillId="2" borderId="11" xfId="0" applyFill="1" applyBorder="1" applyProtection="1">
      <protection locked="0"/>
    </xf>
    <xf numFmtId="10" fontId="13" fillId="2" borderId="12" xfId="3" applyNumberFormat="1" applyFont="1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12" fillId="0" borderId="13" xfId="0" applyFont="1" applyBorder="1" applyAlignment="1">
      <alignment vertical="top" wrapText="1" shrinkToFit="1"/>
    </xf>
    <xf numFmtId="10" fontId="13" fillId="2" borderId="14" xfId="3" applyNumberFormat="1" applyFont="1" applyFill="1" applyBorder="1" applyProtection="1">
      <protection locked="0"/>
    </xf>
    <xf numFmtId="0" fontId="13" fillId="2" borderId="13" xfId="0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/>
      <protection locked="0"/>
    </xf>
    <xf numFmtId="0" fontId="14" fillId="2" borderId="12" xfId="0" applyFont="1" applyFill="1" applyBorder="1" applyAlignment="1" applyProtection="1">
      <alignment horizontal="center" wrapText="1" shrinkToFit="1"/>
      <protection locked="0"/>
    </xf>
    <xf numFmtId="10" fontId="9" fillId="2" borderId="0" xfId="3" applyNumberFormat="1" applyFont="1" applyFill="1" applyBorder="1" applyProtection="1">
      <protection locked="0"/>
    </xf>
    <xf numFmtId="0" fontId="14" fillId="2" borderId="13" xfId="0" applyFont="1" applyFill="1" applyBorder="1" applyAlignment="1" applyProtection="1">
      <alignment horizontal="center"/>
      <protection locked="0"/>
    </xf>
    <xf numFmtId="0" fontId="14" fillId="2" borderId="15" xfId="0" applyFont="1" applyFill="1" applyBorder="1" applyAlignment="1" applyProtection="1">
      <alignment horizontal="center"/>
      <protection locked="0"/>
    </xf>
    <xf numFmtId="10" fontId="14" fillId="2" borderId="12" xfId="3" applyNumberFormat="1" applyFont="1" applyFill="1" applyBorder="1" applyAlignment="1" applyProtection="1">
      <alignment horizontal="center" wrapText="1" shrinkToFit="1"/>
      <protection locked="0"/>
    </xf>
    <xf numFmtId="10" fontId="15" fillId="2" borderId="12" xfId="3" applyNumberFormat="1" applyFont="1" applyFill="1" applyBorder="1" applyAlignment="1" applyProtection="1">
      <alignment horizontal="right" wrapText="1" shrinkToFit="1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workbookViewId="0">
      <selection activeCell="J1" sqref="J1:K21"/>
    </sheetView>
  </sheetViews>
  <sheetFormatPr defaultRowHeight="12.75" x14ac:dyDescent="0.2"/>
  <cols>
    <col min="1" max="1" width="29.28515625" style="15" customWidth="1"/>
    <col min="2" max="2" width="2.28515625" style="15" customWidth="1"/>
    <col min="3" max="3" width="15.7109375" style="15" customWidth="1"/>
    <col min="4" max="4" width="2.28515625" style="15" customWidth="1"/>
    <col min="5" max="5" width="12.5703125" style="15" customWidth="1"/>
    <col min="6" max="6" width="2.28515625" style="15" customWidth="1"/>
    <col min="7" max="7" width="14.140625" style="15" customWidth="1"/>
    <col min="8" max="8" width="2.28515625" style="15" customWidth="1"/>
    <col min="9" max="9" width="10.85546875" style="15" customWidth="1"/>
    <col min="10" max="10" width="42.140625" style="15" customWidth="1"/>
    <col min="11" max="11" width="9.85546875" style="15" customWidth="1"/>
    <col min="12" max="16384" width="9.140625" style="15"/>
  </cols>
  <sheetData>
    <row r="1" spans="1:11" ht="22.5" customHeight="1" x14ac:dyDescent="0.3">
      <c r="A1" s="14" t="s">
        <v>113</v>
      </c>
      <c r="G1" s="41"/>
      <c r="J1" s="62" t="s">
        <v>127</v>
      </c>
      <c r="K1" s="63"/>
    </row>
    <row r="2" spans="1:11" x14ac:dyDescent="0.2">
      <c r="A2" s="15" t="s">
        <v>45</v>
      </c>
      <c r="J2" s="68" t="s">
        <v>99</v>
      </c>
      <c r="K2" s="64">
        <v>0.34100000000000003</v>
      </c>
    </row>
    <row r="3" spans="1:11" x14ac:dyDescent="0.2">
      <c r="A3" s="15" t="s">
        <v>44</v>
      </c>
      <c r="J3" s="68" t="s">
        <v>100</v>
      </c>
      <c r="K3" s="64">
        <v>7.9000000000000001E-2</v>
      </c>
    </row>
    <row r="4" spans="1:11" x14ac:dyDescent="0.2">
      <c r="A4" s="15" t="s">
        <v>54</v>
      </c>
      <c r="J4" s="68" t="s">
        <v>101</v>
      </c>
      <c r="K4" s="64">
        <v>0</v>
      </c>
    </row>
    <row r="5" spans="1:11" x14ac:dyDescent="0.2">
      <c r="A5" s="40" t="s">
        <v>46</v>
      </c>
      <c r="J5" s="69"/>
      <c r="K5" s="65"/>
    </row>
    <row r="6" spans="1:11" ht="21" x14ac:dyDescent="0.2">
      <c r="J6" s="66" t="s">
        <v>112</v>
      </c>
      <c r="K6" s="65"/>
    </row>
    <row r="7" spans="1:11" ht="33.75" x14ac:dyDescent="0.2">
      <c r="J7" s="68"/>
      <c r="K7" s="70" t="s">
        <v>125</v>
      </c>
    </row>
    <row r="8" spans="1:11" x14ac:dyDescent="0.2">
      <c r="J8" s="68" t="s">
        <v>102</v>
      </c>
      <c r="K8" s="64">
        <v>0.52500000000000002</v>
      </c>
    </row>
    <row r="9" spans="1:11" s="42" customFormat="1" ht="15" x14ac:dyDescent="0.2">
      <c r="A9" s="42" t="s">
        <v>51</v>
      </c>
      <c r="B9" s="43"/>
      <c r="C9" s="44">
        <v>0.04</v>
      </c>
      <c r="E9" s="42" t="s">
        <v>52</v>
      </c>
      <c r="J9" s="68" t="s">
        <v>103</v>
      </c>
      <c r="K9" s="64">
        <v>0.26</v>
      </c>
    </row>
    <row r="10" spans="1:11" s="42" customFormat="1" ht="15" x14ac:dyDescent="0.2">
      <c r="A10" s="42" t="s">
        <v>51</v>
      </c>
      <c r="C10" s="45">
        <v>0.04</v>
      </c>
      <c r="E10" s="42" t="s">
        <v>0</v>
      </c>
      <c r="J10" s="68" t="s">
        <v>104</v>
      </c>
      <c r="K10" s="64">
        <v>0.4</v>
      </c>
    </row>
    <row r="11" spans="1:11" s="42" customFormat="1" ht="15" x14ac:dyDescent="0.2">
      <c r="A11" s="42" t="s">
        <v>53</v>
      </c>
      <c r="C11" s="71">
        <v>0.34100000000000003</v>
      </c>
      <c r="J11" s="68" t="s">
        <v>105</v>
      </c>
      <c r="K11" s="64">
        <v>0.26</v>
      </c>
    </row>
    <row r="12" spans="1:11" s="42" customFormat="1" ht="15" x14ac:dyDescent="0.2">
      <c r="A12" s="42" t="s">
        <v>14</v>
      </c>
      <c r="C12" s="45">
        <v>7.9000000000000001E-2</v>
      </c>
      <c r="J12" s="68" t="s">
        <v>106</v>
      </c>
      <c r="K12" s="64">
        <v>0.35</v>
      </c>
    </row>
    <row r="13" spans="1:11" s="42" customFormat="1" ht="15" x14ac:dyDescent="0.2">
      <c r="A13" s="42" t="s">
        <v>108</v>
      </c>
      <c r="C13" s="44">
        <v>0.52500000000000002</v>
      </c>
      <c r="J13" s="68" t="s">
        <v>107</v>
      </c>
      <c r="K13" s="64">
        <v>0.26</v>
      </c>
    </row>
    <row r="14" spans="1:11" ht="22.5" x14ac:dyDescent="0.2">
      <c r="A14" s="17"/>
      <c r="B14" s="17"/>
      <c r="C14" s="17"/>
      <c r="D14" s="17"/>
      <c r="E14" s="17"/>
      <c r="F14" s="17"/>
      <c r="G14" s="17"/>
      <c r="J14" s="68"/>
      <c r="K14" s="74" t="s">
        <v>119</v>
      </c>
    </row>
    <row r="15" spans="1:11" x14ac:dyDescent="0.2">
      <c r="A15" s="18"/>
      <c r="B15" s="18"/>
      <c r="J15" s="72" t="s">
        <v>126</v>
      </c>
      <c r="K15" s="75">
        <v>0.52</v>
      </c>
    </row>
    <row r="16" spans="1:11" x14ac:dyDescent="0.2">
      <c r="A16" s="18" t="s">
        <v>0</v>
      </c>
      <c r="B16" s="18"/>
      <c r="J16" s="72" t="s">
        <v>124</v>
      </c>
      <c r="K16" s="64">
        <v>0.25</v>
      </c>
    </row>
    <row r="17" spans="1:11" x14ac:dyDescent="0.2">
      <c r="A17" s="19" t="s">
        <v>1</v>
      </c>
      <c r="B17" s="19"/>
      <c r="J17" s="72" t="s">
        <v>120</v>
      </c>
      <c r="K17" s="64">
        <v>0.2</v>
      </c>
    </row>
    <row r="18" spans="1:11" x14ac:dyDescent="0.2">
      <c r="A18" s="20" t="s">
        <v>3</v>
      </c>
      <c r="B18" s="21"/>
      <c r="C18" s="20" t="s">
        <v>4</v>
      </c>
      <c r="D18" s="21"/>
      <c r="E18" s="20" t="s">
        <v>2</v>
      </c>
      <c r="G18" s="22" t="s">
        <v>5</v>
      </c>
      <c r="J18" s="72" t="s">
        <v>121</v>
      </c>
      <c r="K18" s="64">
        <v>0.1</v>
      </c>
    </row>
    <row r="19" spans="1:11" x14ac:dyDescent="0.2">
      <c r="C19" s="23">
        <v>0</v>
      </c>
      <c r="E19" s="24">
        <v>0</v>
      </c>
      <c r="F19" s="26"/>
      <c r="G19" s="25">
        <f t="shared" ref="G19:G28" si="0">C19*E19</f>
        <v>0</v>
      </c>
      <c r="J19" s="72" t="s">
        <v>122</v>
      </c>
      <c r="K19" s="64">
        <v>0.08</v>
      </c>
    </row>
    <row r="20" spans="1:11" x14ac:dyDescent="0.2">
      <c r="C20" s="23">
        <v>0</v>
      </c>
      <c r="E20" s="24">
        <v>0</v>
      </c>
      <c r="F20" s="26"/>
      <c r="G20" s="25">
        <f t="shared" si="0"/>
        <v>0</v>
      </c>
      <c r="J20" s="72" t="s">
        <v>123</v>
      </c>
      <c r="K20" s="64">
        <v>0.05</v>
      </c>
    </row>
    <row r="21" spans="1:11" x14ac:dyDescent="0.2">
      <c r="C21" s="23">
        <v>0</v>
      </c>
      <c r="E21" s="24">
        <v>0</v>
      </c>
      <c r="F21" s="26"/>
      <c r="G21" s="25">
        <f t="shared" si="0"/>
        <v>0</v>
      </c>
      <c r="J21" s="73" t="s">
        <v>118</v>
      </c>
      <c r="K21" s="67">
        <v>0</v>
      </c>
    </row>
    <row r="22" spans="1:11" x14ac:dyDescent="0.2">
      <c r="C22" s="23">
        <v>0</v>
      </c>
      <c r="E22" s="24">
        <v>0</v>
      </c>
      <c r="F22" s="26"/>
      <c r="G22" s="25">
        <f t="shared" si="0"/>
        <v>0</v>
      </c>
    </row>
    <row r="23" spans="1:11" x14ac:dyDescent="0.2">
      <c r="C23" s="23">
        <v>0</v>
      </c>
      <c r="E23" s="24">
        <v>0</v>
      </c>
      <c r="F23" s="26"/>
      <c r="G23" s="25">
        <f t="shared" si="0"/>
        <v>0</v>
      </c>
    </row>
    <row r="24" spans="1:11" x14ac:dyDescent="0.2">
      <c r="C24" s="23">
        <v>0</v>
      </c>
      <c r="E24" s="24">
        <v>0</v>
      </c>
      <c r="F24" s="26"/>
      <c r="G24" s="25">
        <f t="shared" si="0"/>
        <v>0</v>
      </c>
    </row>
    <row r="25" spans="1:11" x14ac:dyDescent="0.2">
      <c r="C25" s="23">
        <v>0</v>
      </c>
      <c r="E25" s="24">
        <v>0</v>
      </c>
      <c r="F25" s="26"/>
      <c r="G25" s="25">
        <f t="shared" si="0"/>
        <v>0</v>
      </c>
    </row>
    <row r="26" spans="1:11" x14ac:dyDescent="0.2">
      <c r="C26" s="23">
        <v>0</v>
      </c>
      <c r="E26" s="24">
        <v>0</v>
      </c>
      <c r="F26" s="26"/>
      <c r="G26" s="25">
        <f t="shared" si="0"/>
        <v>0</v>
      </c>
    </row>
    <row r="27" spans="1:11" x14ac:dyDescent="0.2">
      <c r="C27" s="23">
        <v>0</v>
      </c>
      <c r="E27" s="24">
        <v>0</v>
      </c>
      <c r="F27" s="26"/>
      <c r="G27" s="25">
        <f t="shared" si="0"/>
        <v>0</v>
      </c>
    </row>
    <row r="28" spans="1:11" x14ac:dyDescent="0.2">
      <c r="C28" s="27">
        <v>0</v>
      </c>
      <c r="E28" s="28">
        <v>0</v>
      </c>
      <c r="F28" s="26"/>
      <c r="G28" s="29">
        <f t="shared" si="0"/>
        <v>0</v>
      </c>
    </row>
    <row r="29" spans="1:11" x14ac:dyDescent="0.2">
      <c r="A29" s="19" t="s">
        <v>6</v>
      </c>
      <c r="E29" s="26"/>
      <c r="F29" s="26"/>
      <c r="G29" s="30">
        <f>SUM(G19:G28)</f>
        <v>0</v>
      </c>
    </row>
    <row r="30" spans="1:11" x14ac:dyDescent="0.2">
      <c r="A30" s="19"/>
      <c r="E30" s="26"/>
      <c r="F30" s="26"/>
      <c r="G30" s="30"/>
    </row>
    <row r="32" spans="1:11" x14ac:dyDescent="0.2">
      <c r="A32" s="19" t="s">
        <v>67</v>
      </c>
      <c r="B32" s="19"/>
    </row>
    <row r="33" spans="1:7" x14ac:dyDescent="0.2">
      <c r="A33" s="20" t="s">
        <v>3</v>
      </c>
      <c r="C33" s="20" t="s">
        <v>4</v>
      </c>
      <c r="D33" s="21"/>
      <c r="E33" s="20" t="s">
        <v>2</v>
      </c>
      <c r="G33" s="22" t="s">
        <v>5</v>
      </c>
    </row>
    <row r="34" spans="1:7" x14ac:dyDescent="0.2">
      <c r="C34" s="23">
        <v>0</v>
      </c>
      <c r="D34" s="26"/>
      <c r="E34" s="24">
        <v>0</v>
      </c>
      <c r="F34" s="26"/>
      <c r="G34" s="25">
        <f t="shared" ref="G34:G43" si="1">C34*E34</f>
        <v>0</v>
      </c>
    </row>
    <row r="35" spans="1:7" x14ac:dyDescent="0.2">
      <c r="C35" s="23">
        <v>0</v>
      </c>
      <c r="D35" s="26"/>
      <c r="E35" s="24">
        <v>0</v>
      </c>
      <c r="F35" s="26"/>
      <c r="G35" s="25">
        <f t="shared" si="1"/>
        <v>0</v>
      </c>
    </row>
    <row r="36" spans="1:7" x14ac:dyDescent="0.2">
      <c r="C36" s="23">
        <v>0</v>
      </c>
      <c r="D36" s="26"/>
      <c r="E36" s="24">
        <v>0</v>
      </c>
      <c r="F36" s="26"/>
      <c r="G36" s="25">
        <f t="shared" si="1"/>
        <v>0</v>
      </c>
    </row>
    <row r="37" spans="1:7" x14ac:dyDescent="0.2">
      <c r="C37" s="23">
        <v>0</v>
      </c>
      <c r="D37" s="26"/>
      <c r="E37" s="24">
        <v>0</v>
      </c>
      <c r="F37" s="26"/>
      <c r="G37" s="25">
        <f t="shared" si="1"/>
        <v>0</v>
      </c>
    </row>
    <row r="38" spans="1:7" x14ac:dyDescent="0.2">
      <c r="C38" s="23">
        <v>0</v>
      </c>
      <c r="D38" s="26"/>
      <c r="E38" s="24">
        <v>0</v>
      </c>
      <c r="F38" s="26"/>
      <c r="G38" s="25">
        <f t="shared" si="1"/>
        <v>0</v>
      </c>
    </row>
    <row r="39" spans="1:7" x14ac:dyDescent="0.2">
      <c r="C39" s="23">
        <v>0</v>
      </c>
      <c r="D39" s="26"/>
      <c r="E39" s="24">
        <v>0</v>
      </c>
      <c r="F39" s="26"/>
      <c r="G39" s="25">
        <f t="shared" si="1"/>
        <v>0</v>
      </c>
    </row>
    <row r="40" spans="1:7" x14ac:dyDescent="0.2">
      <c r="C40" s="23">
        <v>0</v>
      </c>
      <c r="D40" s="26"/>
      <c r="E40" s="24">
        <v>0</v>
      </c>
      <c r="F40" s="26"/>
      <c r="G40" s="25">
        <f t="shared" si="1"/>
        <v>0</v>
      </c>
    </row>
    <row r="41" spans="1:7" x14ac:dyDescent="0.2">
      <c r="C41" s="23">
        <v>0</v>
      </c>
      <c r="D41" s="26"/>
      <c r="E41" s="24">
        <v>0</v>
      </c>
      <c r="F41" s="26"/>
      <c r="G41" s="25">
        <f t="shared" si="1"/>
        <v>0</v>
      </c>
    </row>
    <row r="42" spans="1:7" x14ac:dyDescent="0.2">
      <c r="C42" s="23">
        <v>0</v>
      </c>
      <c r="D42" s="26"/>
      <c r="E42" s="24">
        <v>0</v>
      </c>
      <c r="F42" s="26"/>
      <c r="G42" s="25">
        <f t="shared" si="1"/>
        <v>0</v>
      </c>
    </row>
    <row r="43" spans="1:7" x14ac:dyDescent="0.2">
      <c r="C43" s="27">
        <v>0</v>
      </c>
      <c r="D43" s="26"/>
      <c r="E43" s="28">
        <v>0</v>
      </c>
      <c r="F43" s="26"/>
      <c r="G43" s="29">
        <f t="shared" si="1"/>
        <v>0</v>
      </c>
    </row>
    <row r="44" spans="1:7" x14ac:dyDescent="0.2">
      <c r="A44" s="19" t="s">
        <v>6</v>
      </c>
      <c r="C44" s="26"/>
      <c r="D44" s="26"/>
      <c r="E44" s="26"/>
      <c r="F44" s="26"/>
      <c r="G44" s="31">
        <f>SUM(G34:G43)</f>
        <v>0</v>
      </c>
    </row>
    <row r="45" spans="1:7" x14ac:dyDescent="0.2">
      <c r="A45" s="19"/>
      <c r="C45" s="26"/>
      <c r="D45" s="26"/>
      <c r="E45" s="26"/>
      <c r="F45" s="26"/>
      <c r="G45" s="31"/>
    </row>
    <row r="46" spans="1:7" x14ac:dyDescent="0.2">
      <c r="A46" s="19"/>
      <c r="C46" s="26"/>
      <c r="D46" s="26"/>
      <c r="E46" s="26"/>
      <c r="F46" s="26"/>
      <c r="G46" s="31"/>
    </row>
    <row r="47" spans="1:7" x14ac:dyDescent="0.2">
      <c r="A47" s="48" t="s">
        <v>68</v>
      </c>
      <c r="B47" s="19"/>
    </row>
    <row r="48" spans="1:7" x14ac:dyDescent="0.2">
      <c r="A48" s="20" t="s">
        <v>3</v>
      </c>
      <c r="C48" s="20" t="s">
        <v>8</v>
      </c>
      <c r="E48" s="20" t="s">
        <v>7</v>
      </c>
      <c r="G48" s="22" t="s">
        <v>5</v>
      </c>
    </row>
    <row r="49" spans="1:7" x14ac:dyDescent="0.2">
      <c r="C49" s="24">
        <v>0</v>
      </c>
      <c r="D49" s="26"/>
      <c r="E49" s="24">
        <v>0</v>
      </c>
      <c r="F49" s="26"/>
      <c r="G49" s="25">
        <f t="shared" ref="G49:G58" si="2">C49*E49</f>
        <v>0</v>
      </c>
    </row>
    <row r="50" spans="1:7" x14ac:dyDescent="0.2">
      <c r="C50" s="24">
        <v>0</v>
      </c>
      <c r="D50" s="26"/>
      <c r="E50" s="24">
        <v>0</v>
      </c>
      <c r="F50" s="26"/>
      <c r="G50" s="25">
        <f t="shared" si="2"/>
        <v>0</v>
      </c>
    </row>
    <row r="51" spans="1:7" x14ac:dyDescent="0.2">
      <c r="C51" s="24">
        <v>0</v>
      </c>
      <c r="D51" s="26"/>
      <c r="E51" s="24">
        <v>0</v>
      </c>
      <c r="F51" s="26"/>
      <c r="G51" s="25">
        <f t="shared" si="2"/>
        <v>0</v>
      </c>
    </row>
    <row r="52" spans="1:7" x14ac:dyDescent="0.2">
      <c r="C52" s="24">
        <v>0</v>
      </c>
      <c r="D52" s="26"/>
      <c r="E52" s="24">
        <v>0</v>
      </c>
      <c r="F52" s="26"/>
      <c r="G52" s="25">
        <f t="shared" si="2"/>
        <v>0</v>
      </c>
    </row>
    <row r="53" spans="1:7" x14ac:dyDescent="0.2">
      <c r="C53" s="24">
        <v>0</v>
      </c>
      <c r="D53" s="26"/>
      <c r="E53" s="24">
        <v>0</v>
      </c>
      <c r="F53" s="26"/>
      <c r="G53" s="25">
        <f t="shared" si="2"/>
        <v>0</v>
      </c>
    </row>
    <row r="54" spans="1:7" x14ac:dyDescent="0.2">
      <c r="C54" s="24">
        <v>0</v>
      </c>
      <c r="D54" s="26"/>
      <c r="E54" s="24">
        <v>0</v>
      </c>
      <c r="F54" s="26"/>
      <c r="G54" s="25">
        <f t="shared" si="2"/>
        <v>0</v>
      </c>
    </row>
    <row r="55" spans="1:7" x14ac:dyDescent="0.2">
      <c r="C55" s="24">
        <v>0</v>
      </c>
      <c r="D55" s="26"/>
      <c r="E55" s="24">
        <v>0</v>
      </c>
      <c r="F55" s="26"/>
      <c r="G55" s="25">
        <f t="shared" si="2"/>
        <v>0</v>
      </c>
    </row>
    <row r="56" spans="1:7" x14ac:dyDescent="0.2">
      <c r="C56" s="24">
        <v>0</v>
      </c>
      <c r="D56" s="26"/>
      <c r="E56" s="24">
        <v>0</v>
      </c>
      <c r="F56" s="26"/>
      <c r="G56" s="25">
        <f t="shared" si="2"/>
        <v>0</v>
      </c>
    </row>
    <row r="57" spans="1:7" x14ac:dyDescent="0.2">
      <c r="C57" s="24">
        <v>0</v>
      </c>
      <c r="D57" s="26"/>
      <c r="E57" s="24">
        <v>0</v>
      </c>
      <c r="F57" s="26"/>
      <c r="G57" s="25">
        <f t="shared" si="2"/>
        <v>0</v>
      </c>
    </row>
    <row r="58" spans="1:7" x14ac:dyDescent="0.2">
      <c r="C58" s="28">
        <v>0</v>
      </c>
      <c r="D58" s="26"/>
      <c r="E58" s="28">
        <v>0</v>
      </c>
      <c r="F58" s="26"/>
      <c r="G58" s="29">
        <f t="shared" si="2"/>
        <v>0</v>
      </c>
    </row>
    <row r="59" spans="1:7" x14ac:dyDescent="0.2">
      <c r="A59" s="19" t="s">
        <v>6</v>
      </c>
      <c r="C59" s="26"/>
      <c r="D59" s="26"/>
      <c r="E59" s="26"/>
      <c r="F59" s="26"/>
      <c r="G59" s="31">
        <f>SUM(G49:G58)</f>
        <v>0</v>
      </c>
    </row>
    <row r="62" spans="1:7" x14ac:dyDescent="0.2">
      <c r="A62" s="19" t="s">
        <v>9</v>
      </c>
    </row>
    <row r="63" spans="1:7" x14ac:dyDescent="0.2">
      <c r="A63" s="20" t="s">
        <v>3</v>
      </c>
      <c r="C63" s="20" t="s">
        <v>4</v>
      </c>
      <c r="D63" s="21"/>
      <c r="E63" s="20" t="s">
        <v>2</v>
      </c>
      <c r="G63" s="22" t="s">
        <v>5</v>
      </c>
    </row>
    <row r="64" spans="1:7" x14ac:dyDescent="0.2">
      <c r="C64" s="23">
        <v>0</v>
      </c>
      <c r="E64" s="24">
        <v>0</v>
      </c>
      <c r="F64" s="26"/>
      <c r="G64" s="25">
        <f t="shared" ref="G64:G73" si="3">C64*E64</f>
        <v>0</v>
      </c>
    </row>
    <row r="65" spans="1:7" x14ac:dyDescent="0.2">
      <c r="C65" s="23">
        <v>0</v>
      </c>
      <c r="E65" s="24">
        <v>0</v>
      </c>
      <c r="F65" s="26"/>
      <c r="G65" s="25">
        <f t="shared" si="3"/>
        <v>0</v>
      </c>
    </row>
    <row r="66" spans="1:7" x14ac:dyDescent="0.2">
      <c r="C66" s="23">
        <v>0</v>
      </c>
      <c r="E66" s="24">
        <v>0</v>
      </c>
      <c r="F66" s="26"/>
      <c r="G66" s="25">
        <f t="shared" si="3"/>
        <v>0</v>
      </c>
    </row>
    <row r="67" spans="1:7" x14ac:dyDescent="0.2">
      <c r="C67" s="23">
        <v>0</v>
      </c>
      <c r="E67" s="24">
        <v>0</v>
      </c>
      <c r="F67" s="26"/>
      <c r="G67" s="25">
        <f t="shared" si="3"/>
        <v>0</v>
      </c>
    </row>
    <row r="68" spans="1:7" x14ac:dyDescent="0.2">
      <c r="C68" s="23">
        <v>0</v>
      </c>
      <c r="E68" s="24">
        <v>0</v>
      </c>
      <c r="F68" s="26"/>
      <c r="G68" s="25">
        <f t="shared" si="3"/>
        <v>0</v>
      </c>
    </row>
    <row r="69" spans="1:7" x14ac:dyDescent="0.2">
      <c r="C69" s="23">
        <v>0</v>
      </c>
      <c r="E69" s="24">
        <v>0</v>
      </c>
      <c r="F69" s="26"/>
      <c r="G69" s="25">
        <f t="shared" si="3"/>
        <v>0</v>
      </c>
    </row>
    <row r="70" spans="1:7" x14ac:dyDescent="0.2">
      <c r="C70" s="23">
        <v>0</v>
      </c>
      <c r="E70" s="24">
        <v>0</v>
      </c>
      <c r="F70" s="26"/>
      <c r="G70" s="25">
        <f t="shared" si="3"/>
        <v>0</v>
      </c>
    </row>
    <row r="71" spans="1:7" x14ac:dyDescent="0.2">
      <c r="C71" s="23">
        <v>0</v>
      </c>
      <c r="E71" s="24">
        <v>0</v>
      </c>
      <c r="F71" s="26"/>
      <c r="G71" s="25">
        <f t="shared" si="3"/>
        <v>0</v>
      </c>
    </row>
    <row r="72" spans="1:7" x14ac:dyDescent="0.2">
      <c r="C72" s="23">
        <v>0</v>
      </c>
      <c r="E72" s="24">
        <v>0</v>
      </c>
      <c r="F72" s="26"/>
      <c r="G72" s="25">
        <f t="shared" si="3"/>
        <v>0</v>
      </c>
    </row>
    <row r="73" spans="1:7" x14ac:dyDescent="0.2">
      <c r="C73" s="27">
        <v>0</v>
      </c>
      <c r="E73" s="28">
        <v>0</v>
      </c>
      <c r="F73" s="26"/>
      <c r="G73" s="29">
        <f t="shared" si="3"/>
        <v>0</v>
      </c>
    </row>
    <row r="74" spans="1:7" x14ac:dyDescent="0.2">
      <c r="A74" s="19" t="s">
        <v>6</v>
      </c>
      <c r="E74" s="26"/>
      <c r="F74" s="26"/>
      <c r="G74" s="31">
        <f>SUM(G64:G73)</f>
        <v>0</v>
      </c>
    </row>
    <row r="75" spans="1:7" x14ac:dyDescent="0.2">
      <c r="E75" s="26"/>
      <c r="F75" s="26"/>
      <c r="G75" s="26"/>
    </row>
    <row r="76" spans="1:7" x14ac:dyDescent="0.2">
      <c r="A76" s="18" t="s">
        <v>10</v>
      </c>
      <c r="E76" s="26"/>
      <c r="F76" s="26"/>
      <c r="G76" s="31">
        <f>SUM(G29+G44+G59+G74)</f>
        <v>0</v>
      </c>
    </row>
    <row r="77" spans="1:7" x14ac:dyDescent="0.2">
      <c r="A77" s="18"/>
      <c r="E77" s="26"/>
      <c r="F77" s="26"/>
      <c r="G77" s="31"/>
    </row>
    <row r="78" spans="1:7" x14ac:dyDescent="0.2">
      <c r="A78" s="15" t="s">
        <v>11</v>
      </c>
      <c r="E78" s="26"/>
      <c r="F78" s="26"/>
      <c r="G78" s="1">
        <f>ROUND(+G29*$C$11,0)</f>
        <v>0</v>
      </c>
    </row>
    <row r="79" spans="1:7" x14ac:dyDescent="0.2">
      <c r="A79" s="15" t="s">
        <v>66</v>
      </c>
      <c r="E79" s="26"/>
      <c r="F79" s="26"/>
      <c r="G79" s="2">
        <f>ROUND(+G44*$C$12,0)</f>
        <v>0</v>
      </c>
    </row>
    <row r="80" spans="1:7" x14ac:dyDescent="0.2">
      <c r="A80" s="15" t="s">
        <v>12</v>
      </c>
      <c r="E80" s="26"/>
      <c r="F80" s="26"/>
      <c r="G80" s="2">
        <f>ROUND(+G59*$C$12,0)</f>
        <v>0</v>
      </c>
    </row>
    <row r="81" spans="1:7" x14ac:dyDescent="0.2">
      <c r="A81" s="15" t="s">
        <v>13</v>
      </c>
      <c r="E81" s="26"/>
      <c r="F81" s="26"/>
      <c r="G81" s="33">
        <v>0</v>
      </c>
    </row>
    <row r="82" spans="1:7" x14ac:dyDescent="0.2">
      <c r="A82" s="18" t="s">
        <v>16</v>
      </c>
      <c r="E82" s="26"/>
      <c r="F82" s="26"/>
      <c r="G82" s="31">
        <f>SUM(G78:G81)</f>
        <v>0</v>
      </c>
    </row>
    <row r="83" spans="1:7" x14ac:dyDescent="0.2">
      <c r="A83" s="18"/>
      <c r="E83" s="26"/>
      <c r="F83" s="26"/>
      <c r="G83" s="26"/>
    </row>
    <row r="84" spans="1:7" x14ac:dyDescent="0.2">
      <c r="A84" s="19" t="s">
        <v>15</v>
      </c>
      <c r="E84" s="26"/>
      <c r="F84" s="26"/>
      <c r="G84" s="31">
        <f>G76+G82</f>
        <v>0</v>
      </c>
    </row>
    <row r="85" spans="1:7" x14ac:dyDescent="0.2">
      <c r="E85" s="26"/>
      <c r="F85" s="26"/>
      <c r="G85" s="26"/>
    </row>
    <row r="86" spans="1:7" x14ac:dyDescent="0.2">
      <c r="E86" s="26"/>
      <c r="F86" s="26"/>
      <c r="G86" s="26"/>
    </row>
    <row r="87" spans="1:7" x14ac:dyDescent="0.2">
      <c r="A87" s="19" t="s">
        <v>17</v>
      </c>
      <c r="E87" s="26"/>
      <c r="F87" s="26"/>
      <c r="G87" s="26"/>
    </row>
    <row r="88" spans="1:7" x14ac:dyDescent="0.2">
      <c r="A88" s="32" t="s">
        <v>18</v>
      </c>
      <c r="E88" s="26"/>
      <c r="F88" s="26"/>
      <c r="G88" s="26"/>
    </row>
    <row r="89" spans="1:7" x14ac:dyDescent="0.2">
      <c r="E89" s="26"/>
      <c r="F89" s="26"/>
      <c r="G89" s="26">
        <v>0</v>
      </c>
    </row>
    <row r="90" spans="1:7" x14ac:dyDescent="0.2">
      <c r="E90" s="26"/>
      <c r="F90" s="26"/>
      <c r="G90" s="26">
        <v>0</v>
      </c>
    </row>
    <row r="91" spans="1:7" x14ac:dyDescent="0.2">
      <c r="E91" s="26"/>
      <c r="F91" s="26"/>
      <c r="G91" s="33">
        <v>0</v>
      </c>
    </row>
    <row r="92" spans="1:7" x14ac:dyDescent="0.2">
      <c r="A92" s="19" t="s">
        <v>6</v>
      </c>
      <c r="E92" s="26"/>
      <c r="F92" s="26"/>
      <c r="G92" s="31">
        <f>SUM(G89:G91)</f>
        <v>0</v>
      </c>
    </row>
    <row r="93" spans="1:7" x14ac:dyDescent="0.2">
      <c r="A93" s="15" t="s">
        <v>19</v>
      </c>
      <c r="E93" s="26"/>
      <c r="F93" s="26"/>
      <c r="G93" s="26"/>
    </row>
    <row r="94" spans="1:7" x14ac:dyDescent="0.2">
      <c r="E94" s="26"/>
      <c r="F94" s="26"/>
      <c r="G94" s="26"/>
    </row>
    <row r="95" spans="1:7" x14ac:dyDescent="0.2">
      <c r="A95" s="19" t="s">
        <v>55</v>
      </c>
      <c r="E95" s="26"/>
      <c r="F95" s="26"/>
      <c r="G95" s="26"/>
    </row>
    <row r="96" spans="1:7" x14ac:dyDescent="0.2">
      <c r="A96" s="32" t="s">
        <v>56</v>
      </c>
      <c r="E96" s="26"/>
      <c r="F96" s="26"/>
      <c r="G96" s="26"/>
    </row>
    <row r="97" spans="1:7" x14ac:dyDescent="0.2">
      <c r="E97" s="26"/>
      <c r="F97" s="26"/>
      <c r="G97" s="26">
        <v>0</v>
      </c>
    </row>
    <row r="98" spans="1:7" x14ac:dyDescent="0.2">
      <c r="E98" s="26"/>
      <c r="F98" s="26"/>
      <c r="G98" s="26">
        <v>0</v>
      </c>
    </row>
    <row r="99" spans="1:7" x14ac:dyDescent="0.2">
      <c r="E99" s="26"/>
      <c r="F99" s="26"/>
      <c r="G99" s="26">
        <v>0</v>
      </c>
    </row>
    <row r="100" spans="1:7" x14ac:dyDescent="0.2">
      <c r="E100" s="26"/>
      <c r="F100" s="26"/>
      <c r="G100" s="33">
        <v>0</v>
      </c>
    </row>
    <row r="101" spans="1:7" x14ac:dyDescent="0.2">
      <c r="A101" s="19" t="s">
        <v>6</v>
      </c>
      <c r="E101" s="26"/>
      <c r="F101" s="26"/>
      <c r="G101" s="31">
        <f>SUM(G97:G100)</f>
        <v>0</v>
      </c>
    </row>
    <row r="102" spans="1:7" x14ac:dyDescent="0.2">
      <c r="E102" s="26"/>
      <c r="F102" s="26"/>
      <c r="G102" s="26"/>
    </row>
    <row r="103" spans="1:7" x14ac:dyDescent="0.2">
      <c r="E103" s="26"/>
      <c r="F103" s="26"/>
      <c r="G103" s="26"/>
    </row>
    <row r="104" spans="1:7" x14ac:dyDescent="0.2">
      <c r="A104" s="19" t="s">
        <v>21</v>
      </c>
      <c r="E104" s="26"/>
      <c r="F104" s="26"/>
      <c r="G104" s="26"/>
    </row>
    <row r="105" spans="1:7" x14ac:dyDescent="0.2">
      <c r="A105" s="32" t="s">
        <v>20</v>
      </c>
      <c r="E105" s="26"/>
      <c r="F105" s="26"/>
      <c r="G105" s="26"/>
    </row>
    <row r="106" spans="1:7" x14ac:dyDescent="0.2">
      <c r="E106" s="26"/>
      <c r="F106" s="26"/>
      <c r="G106" s="26">
        <v>0</v>
      </c>
    </row>
    <row r="107" spans="1:7" x14ac:dyDescent="0.2">
      <c r="E107" s="26"/>
      <c r="F107" s="26"/>
      <c r="G107" s="26">
        <v>0</v>
      </c>
    </row>
    <row r="108" spans="1:7" x14ac:dyDescent="0.2">
      <c r="E108" s="26"/>
      <c r="F108" s="26"/>
      <c r="G108" s="26">
        <v>0</v>
      </c>
    </row>
    <row r="109" spans="1:7" x14ac:dyDescent="0.2">
      <c r="E109" s="26"/>
      <c r="F109" s="26"/>
      <c r="G109" s="26">
        <v>0</v>
      </c>
    </row>
    <row r="110" spans="1:7" x14ac:dyDescent="0.2">
      <c r="E110" s="26"/>
      <c r="F110" s="26"/>
      <c r="G110" s="26">
        <v>0</v>
      </c>
    </row>
    <row r="111" spans="1:7" x14ac:dyDescent="0.2">
      <c r="E111" s="26"/>
      <c r="F111" s="26"/>
      <c r="G111" s="26">
        <v>0</v>
      </c>
    </row>
    <row r="112" spans="1:7" x14ac:dyDescent="0.2">
      <c r="E112" s="26"/>
      <c r="F112" s="26"/>
      <c r="G112" s="26">
        <v>0</v>
      </c>
    </row>
    <row r="113" spans="1:7" x14ac:dyDescent="0.2">
      <c r="E113" s="26"/>
      <c r="F113" s="26"/>
      <c r="G113" s="26">
        <v>0</v>
      </c>
    </row>
    <row r="114" spans="1:7" x14ac:dyDescent="0.2">
      <c r="E114" s="26"/>
      <c r="F114" s="26"/>
      <c r="G114" s="26">
        <v>0</v>
      </c>
    </row>
    <row r="115" spans="1:7" x14ac:dyDescent="0.2">
      <c r="E115" s="26"/>
      <c r="F115" s="26"/>
      <c r="G115" s="26">
        <v>0</v>
      </c>
    </row>
    <row r="116" spans="1:7" x14ac:dyDescent="0.2">
      <c r="E116" s="26"/>
      <c r="F116" s="26"/>
      <c r="G116" s="26">
        <v>0</v>
      </c>
    </row>
    <row r="117" spans="1:7" x14ac:dyDescent="0.2">
      <c r="E117" s="26"/>
      <c r="F117" s="26"/>
      <c r="G117" s="33">
        <v>0</v>
      </c>
    </row>
    <row r="118" spans="1:7" x14ac:dyDescent="0.2">
      <c r="A118" s="19" t="s">
        <v>6</v>
      </c>
      <c r="E118" s="26"/>
      <c r="F118" s="26"/>
      <c r="G118" s="31">
        <f>SUM(G106:G117)</f>
        <v>0</v>
      </c>
    </row>
    <row r="119" spans="1:7" x14ac:dyDescent="0.2">
      <c r="E119" s="26"/>
      <c r="F119" s="26"/>
      <c r="G119" s="26"/>
    </row>
    <row r="120" spans="1:7" x14ac:dyDescent="0.2">
      <c r="E120" s="26"/>
      <c r="F120" s="26"/>
      <c r="G120" s="26"/>
    </row>
    <row r="121" spans="1:7" x14ac:dyDescent="0.2">
      <c r="A121" s="19" t="s">
        <v>22</v>
      </c>
      <c r="E121" s="26"/>
      <c r="F121" s="26"/>
      <c r="G121" s="26"/>
    </row>
    <row r="122" spans="1:7" x14ac:dyDescent="0.2">
      <c r="A122" s="34" t="s">
        <v>23</v>
      </c>
      <c r="E122" s="26"/>
      <c r="F122" s="26"/>
      <c r="G122" s="26">
        <v>0</v>
      </c>
    </row>
    <row r="123" spans="1:7" x14ac:dyDescent="0.2">
      <c r="A123" s="34" t="s">
        <v>24</v>
      </c>
      <c r="E123" s="26"/>
      <c r="F123" s="26"/>
      <c r="G123" s="33">
        <v>0</v>
      </c>
    </row>
    <row r="124" spans="1:7" x14ac:dyDescent="0.2">
      <c r="A124" s="19" t="s">
        <v>25</v>
      </c>
      <c r="E124" s="26"/>
      <c r="F124" s="26"/>
      <c r="G124" s="31">
        <f>SUM(G122:G123)</f>
        <v>0</v>
      </c>
    </row>
    <row r="125" spans="1:7" x14ac:dyDescent="0.2">
      <c r="E125" s="26"/>
      <c r="F125" s="26"/>
      <c r="G125" s="26"/>
    </row>
    <row r="126" spans="1:7" x14ac:dyDescent="0.2">
      <c r="E126" s="26"/>
      <c r="F126" s="26"/>
      <c r="G126" s="26"/>
    </row>
    <row r="127" spans="1:7" x14ac:dyDescent="0.2">
      <c r="A127" s="19" t="s">
        <v>26</v>
      </c>
      <c r="E127" s="26"/>
      <c r="F127" s="26"/>
      <c r="G127" s="26"/>
    </row>
    <row r="128" spans="1:7" x14ac:dyDescent="0.2">
      <c r="A128" s="32" t="s">
        <v>20</v>
      </c>
      <c r="E128" s="26"/>
      <c r="F128" s="26"/>
      <c r="G128" s="26"/>
    </row>
    <row r="129" spans="1:7" x14ac:dyDescent="0.2">
      <c r="E129" s="26"/>
      <c r="F129" s="26"/>
      <c r="G129" s="26">
        <v>0</v>
      </c>
    </row>
    <row r="130" spans="1:7" x14ac:dyDescent="0.2">
      <c r="E130" s="26"/>
      <c r="F130" s="26"/>
      <c r="G130" s="26">
        <v>0</v>
      </c>
    </row>
    <row r="131" spans="1:7" x14ac:dyDescent="0.2">
      <c r="E131" s="26"/>
      <c r="F131" s="26"/>
      <c r="G131" s="33">
        <v>0</v>
      </c>
    </row>
    <row r="132" spans="1:7" x14ac:dyDescent="0.2">
      <c r="A132" s="19" t="s">
        <v>6</v>
      </c>
      <c r="E132" s="26"/>
      <c r="F132" s="26"/>
      <c r="G132" s="31">
        <f>SUM(G129:G131)</f>
        <v>0</v>
      </c>
    </row>
    <row r="133" spans="1:7" x14ac:dyDescent="0.2">
      <c r="E133" s="26"/>
      <c r="F133" s="26"/>
      <c r="G133" s="26"/>
    </row>
    <row r="134" spans="1:7" x14ac:dyDescent="0.2">
      <c r="E134" s="26"/>
      <c r="F134" s="26"/>
      <c r="G134" s="26"/>
    </row>
    <row r="135" spans="1:7" x14ac:dyDescent="0.2">
      <c r="A135" s="19" t="s">
        <v>27</v>
      </c>
      <c r="E135" s="26"/>
      <c r="F135" s="26"/>
      <c r="G135" s="26"/>
    </row>
    <row r="136" spans="1:7" x14ac:dyDescent="0.2">
      <c r="A136" s="32" t="s">
        <v>20</v>
      </c>
      <c r="E136" s="26"/>
      <c r="F136" s="26"/>
      <c r="G136" s="26"/>
    </row>
    <row r="137" spans="1:7" x14ac:dyDescent="0.2">
      <c r="E137" s="26"/>
      <c r="F137" s="26"/>
      <c r="G137" s="26">
        <v>0</v>
      </c>
    </row>
    <row r="138" spans="1:7" x14ac:dyDescent="0.2">
      <c r="E138" s="26"/>
      <c r="F138" s="26"/>
      <c r="G138" s="26">
        <v>0</v>
      </c>
    </row>
    <row r="139" spans="1:7" x14ac:dyDescent="0.2">
      <c r="E139" s="26"/>
      <c r="F139" s="26"/>
      <c r="G139" s="33">
        <v>0</v>
      </c>
    </row>
    <row r="140" spans="1:7" x14ac:dyDescent="0.2">
      <c r="A140" s="19" t="s">
        <v>6</v>
      </c>
      <c r="E140" s="26"/>
      <c r="F140" s="26"/>
      <c r="G140" s="31">
        <f>SUM(G137:G139)</f>
        <v>0</v>
      </c>
    </row>
    <row r="141" spans="1:7" x14ac:dyDescent="0.2">
      <c r="A141" s="15" t="s">
        <v>19</v>
      </c>
      <c r="E141" s="26"/>
      <c r="F141" s="26"/>
      <c r="G141" s="26"/>
    </row>
    <row r="142" spans="1:7" x14ac:dyDescent="0.2">
      <c r="E142" s="26"/>
      <c r="F142" s="26"/>
      <c r="G142" s="26"/>
    </row>
    <row r="143" spans="1:7" x14ac:dyDescent="0.2">
      <c r="A143" s="19" t="s">
        <v>28</v>
      </c>
      <c r="E143" s="26"/>
      <c r="F143" s="26"/>
      <c r="G143" s="26"/>
    </row>
    <row r="144" spans="1:7" x14ac:dyDescent="0.2">
      <c r="A144" s="32" t="s">
        <v>20</v>
      </c>
      <c r="E144" s="26"/>
      <c r="F144" s="26"/>
      <c r="G144" s="26">
        <v>0</v>
      </c>
    </row>
    <row r="145" spans="1:9" x14ac:dyDescent="0.2">
      <c r="E145" s="26"/>
      <c r="F145" s="26"/>
      <c r="G145" s="26">
        <v>0</v>
      </c>
    </row>
    <row r="146" spans="1:9" x14ac:dyDescent="0.2">
      <c r="E146" s="26"/>
      <c r="F146" s="26"/>
      <c r="G146" s="26">
        <v>0</v>
      </c>
    </row>
    <row r="147" spans="1:9" x14ac:dyDescent="0.2">
      <c r="E147" s="26"/>
      <c r="F147" s="26"/>
      <c r="G147" s="26">
        <v>0</v>
      </c>
    </row>
    <row r="148" spans="1:9" x14ac:dyDescent="0.2">
      <c r="E148" s="26"/>
      <c r="F148" s="26"/>
      <c r="G148" s="26">
        <v>0</v>
      </c>
    </row>
    <row r="149" spans="1:9" x14ac:dyDescent="0.2">
      <c r="E149" s="26"/>
      <c r="F149" s="26"/>
      <c r="G149" s="26"/>
      <c r="I149" s="34" t="s">
        <v>57</v>
      </c>
    </row>
    <row r="150" spans="1:9" x14ac:dyDescent="0.2">
      <c r="A150" s="16" t="s">
        <v>58</v>
      </c>
      <c r="E150" s="26"/>
      <c r="F150" s="26"/>
      <c r="G150" s="26">
        <v>0</v>
      </c>
      <c r="I150" s="26">
        <f>SUM(G150:G150)</f>
        <v>0</v>
      </c>
    </row>
    <row r="151" spans="1:9" x14ac:dyDescent="0.2">
      <c r="E151" s="26"/>
      <c r="F151" s="26"/>
      <c r="G151" s="26"/>
      <c r="I151" s="34" t="s">
        <v>30</v>
      </c>
    </row>
    <row r="152" spans="1:9" x14ac:dyDescent="0.2">
      <c r="A152" s="16" t="s">
        <v>29</v>
      </c>
      <c r="E152" s="26"/>
      <c r="F152" s="26"/>
      <c r="G152" s="33">
        <v>0</v>
      </c>
      <c r="I152" s="26">
        <f>SUM(G152:G152)</f>
        <v>0</v>
      </c>
    </row>
    <row r="153" spans="1:9" x14ac:dyDescent="0.2">
      <c r="A153" s="19" t="s">
        <v>6</v>
      </c>
      <c r="E153" s="26"/>
      <c r="F153" s="26"/>
      <c r="G153" s="31">
        <f>SUM(G144:G152)</f>
        <v>0</v>
      </c>
    </row>
    <row r="154" spans="1:9" x14ac:dyDescent="0.2">
      <c r="E154" s="26"/>
      <c r="F154" s="26"/>
      <c r="G154" s="26"/>
    </row>
    <row r="155" spans="1:9" x14ac:dyDescent="0.2">
      <c r="A155" s="18" t="s">
        <v>31</v>
      </c>
      <c r="E155" s="26"/>
      <c r="F155" s="26"/>
      <c r="G155" s="31">
        <f>SUM(G84+G92+G101+G118+G124+G132+G140+G153)</f>
        <v>0</v>
      </c>
    </row>
    <row r="156" spans="1:9" x14ac:dyDescent="0.2">
      <c r="E156" s="26"/>
      <c r="F156" s="26"/>
      <c r="G156" s="35">
        <f>SUM(G84+G92+G118+G140+G153-G152-G150)</f>
        <v>0</v>
      </c>
    </row>
    <row r="157" spans="1:9" x14ac:dyDescent="0.2">
      <c r="E157" s="26"/>
      <c r="F157" s="26"/>
      <c r="G157" s="26"/>
    </row>
    <row r="158" spans="1:9" x14ac:dyDescent="0.2">
      <c r="A158" s="19" t="s">
        <v>32</v>
      </c>
      <c r="E158" s="26"/>
      <c r="F158" s="26"/>
      <c r="G158" s="26"/>
    </row>
    <row r="159" spans="1:9" x14ac:dyDescent="0.2">
      <c r="A159" s="34" t="s">
        <v>35</v>
      </c>
      <c r="E159" s="26"/>
      <c r="F159" s="26"/>
      <c r="G159" s="26"/>
    </row>
    <row r="160" spans="1:9" x14ac:dyDescent="0.2">
      <c r="E160" s="46" t="s">
        <v>33</v>
      </c>
      <c r="F160" s="26"/>
      <c r="G160" s="33">
        <v>0</v>
      </c>
    </row>
    <row r="161" spans="1:7" x14ac:dyDescent="0.2">
      <c r="E161" s="46" t="s">
        <v>34</v>
      </c>
      <c r="F161" s="26"/>
      <c r="G161" s="26">
        <v>0</v>
      </c>
    </row>
    <row r="162" spans="1:7" x14ac:dyDescent="0.2">
      <c r="E162" s="26"/>
      <c r="F162" s="26"/>
      <c r="G162" s="36">
        <f>IF(G160+G161&gt;=25000,"25,000",G160+G161)</f>
        <v>0</v>
      </c>
    </row>
    <row r="163" spans="1:7" x14ac:dyDescent="0.2">
      <c r="A163" s="34" t="s">
        <v>36</v>
      </c>
      <c r="E163" s="26"/>
      <c r="F163" s="26"/>
      <c r="G163" s="26"/>
    </row>
    <row r="164" spans="1:7" x14ac:dyDescent="0.2">
      <c r="E164" s="46" t="s">
        <v>33</v>
      </c>
      <c r="F164" s="26"/>
      <c r="G164" s="33">
        <v>0</v>
      </c>
    </row>
    <row r="165" spans="1:7" x14ac:dyDescent="0.2">
      <c r="E165" s="46" t="s">
        <v>34</v>
      </c>
      <c r="F165" s="26"/>
      <c r="G165" s="26">
        <v>0</v>
      </c>
    </row>
    <row r="166" spans="1:7" x14ac:dyDescent="0.2">
      <c r="E166" s="26"/>
      <c r="F166" s="26"/>
      <c r="G166" s="36">
        <f>IF(G164+G165&gt;=25000,"25,000",G164+G165)</f>
        <v>0</v>
      </c>
    </row>
    <row r="167" spans="1:7" x14ac:dyDescent="0.2">
      <c r="A167" s="34" t="s">
        <v>59</v>
      </c>
      <c r="E167" s="26"/>
      <c r="F167" s="26"/>
      <c r="G167" s="26"/>
    </row>
    <row r="168" spans="1:7" x14ac:dyDescent="0.2">
      <c r="E168" s="46" t="s">
        <v>33</v>
      </c>
      <c r="F168" s="26"/>
      <c r="G168" s="33">
        <v>0</v>
      </c>
    </row>
    <row r="169" spans="1:7" x14ac:dyDescent="0.2">
      <c r="E169" s="46" t="s">
        <v>34</v>
      </c>
      <c r="F169" s="26"/>
      <c r="G169" s="26">
        <v>0</v>
      </c>
    </row>
    <row r="170" spans="1:7" x14ac:dyDescent="0.2">
      <c r="E170" s="26"/>
      <c r="F170" s="26"/>
      <c r="G170" s="36">
        <f>IF(G168+G169&gt;=25000,"25,000",G168+G169)</f>
        <v>0</v>
      </c>
    </row>
    <row r="171" spans="1:7" x14ac:dyDescent="0.2">
      <c r="A171" s="34" t="s">
        <v>37</v>
      </c>
      <c r="E171" s="26"/>
      <c r="F171" s="26"/>
      <c r="G171" s="26"/>
    </row>
    <row r="172" spans="1:7" x14ac:dyDescent="0.2">
      <c r="E172" s="46" t="s">
        <v>33</v>
      </c>
      <c r="F172" s="26"/>
      <c r="G172" s="33">
        <v>0</v>
      </c>
    </row>
    <row r="173" spans="1:7" x14ac:dyDescent="0.2">
      <c r="E173" s="46" t="s">
        <v>34</v>
      </c>
      <c r="F173" s="26"/>
      <c r="G173" s="26">
        <v>0</v>
      </c>
    </row>
    <row r="174" spans="1:7" x14ac:dyDescent="0.2">
      <c r="E174" s="26"/>
      <c r="F174" s="26"/>
      <c r="G174" s="36">
        <f>IF(G172+G173&gt;=25000,"25,000",G172+G173)</f>
        <v>0</v>
      </c>
    </row>
    <row r="175" spans="1:7" x14ac:dyDescent="0.2">
      <c r="E175" s="26"/>
      <c r="F175" s="26"/>
      <c r="G175" s="26"/>
    </row>
    <row r="176" spans="1:7" x14ac:dyDescent="0.2">
      <c r="A176" s="18" t="s">
        <v>38</v>
      </c>
      <c r="B176" s="18"/>
      <c r="C176" s="18"/>
      <c r="D176" s="18"/>
      <c r="E176" s="31"/>
      <c r="F176" s="31"/>
      <c r="G176" s="31">
        <f>SUM(G160+G164+G168+G172)</f>
        <v>0</v>
      </c>
    </row>
    <row r="177" spans="1:11" x14ac:dyDescent="0.2">
      <c r="A177" s="18" t="s">
        <v>39</v>
      </c>
      <c r="B177" s="18"/>
      <c r="C177" s="18"/>
      <c r="D177" s="18"/>
      <c r="E177" s="31"/>
      <c r="F177" s="31"/>
      <c r="G177" s="31">
        <f>SUM(G161+G165+G169+G173)</f>
        <v>0</v>
      </c>
    </row>
    <row r="178" spans="1:11" x14ac:dyDescent="0.2">
      <c r="E178" s="26"/>
      <c r="F178" s="26"/>
      <c r="G178" s="26"/>
    </row>
    <row r="179" spans="1:11" x14ac:dyDescent="0.2">
      <c r="E179" s="26"/>
      <c r="F179" s="26"/>
      <c r="G179" s="26"/>
    </row>
    <row r="180" spans="1:11" x14ac:dyDescent="0.2">
      <c r="E180" s="26"/>
      <c r="F180" s="26"/>
      <c r="G180" s="26"/>
    </row>
    <row r="181" spans="1:11" s="38" customFormat="1" ht="18.75" customHeight="1" x14ac:dyDescent="0.25">
      <c r="A181" s="37" t="s">
        <v>40</v>
      </c>
      <c r="E181" s="39"/>
      <c r="F181" s="39"/>
      <c r="G181" s="39">
        <f>SUM(G155+G176+G177)</f>
        <v>0</v>
      </c>
      <c r="J181" s="15"/>
      <c r="K181" s="15"/>
    </row>
    <row r="182" spans="1:11" s="38" customFormat="1" ht="18.75" customHeight="1" x14ac:dyDescent="0.25">
      <c r="A182" s="37" t="s">
        <v>41</v>
      </c>
      <c r="E182" s="39"/>
      <c r="F182" s="39"/>
      <c r="G182" s="3">
        <f>IF(G162&gt;25000,"25000",G162)+IF(G166&gt;25000,"25000",G166)+IF(G170&gt;25000,"25000",G170)+IF(G174&gt;25000,"25000",G174)+G156</f>
        <v>0</v>
      </c>
    </row>
    <row r="183" spans="1:11" s="38" customFormat="1" ht="18.75" customHeight="1" x14ac:dyDescent="0.25">
      <c r="A183" s="37" t="s">
        <v>42</v>
      </c>
      <c r="E183" s="39"/>
      <c r="F183" s="39"/>
      <c r="G183" s="4">
        <f>ROUND(+G182*$C$13,0)</f>
        <v>0</v>
      </c>
    </row>
    <row r="184" spans="1:11" s="38" customFormat="1" ht="18.75" customHeight="1" x14ac:dyDescent="0.25">
      <c r="A184" s="37" t="s">
        <v>43</v>
      </c>
      <c r="E184" s="39"/>
      <c r="F184" s="39"/>
      <c r="G184" s="39">
        <f>SUM(G181+G183)</f>
        <v>0</v>
      </c>
    </row>
    <row r="185" spans="1:11" ht="18" x14ac:dyDescent="0.25">
      <c r="J185" s="38"/>
      <c r="K185" s="38"/>
    </row>
    <row r="187" spans="1:11" ht="13.5" thickBot="1" x14ac:dyDescent="0.25"/>
    <row r="188" spans="1:11" ht="18" x14ac:dyDescent="0.25">
      <c r="A188" s="5" t="s">
        <v>47</v>
      </c>
      <c r="B188" s="6"/>
      <c r="C188" s="7">
        <f>SUM(G181)</f>
        <v>0</v>
      </c>
    </row>
    <row r="189" spans="1:11" ht="18" x14ac:dyDescent="0.25">
      <c r="A189" s="8" t="s">
        <v>48</v>
      </c>
      <c r="B189" s="9"/>
      <c r="C189" s="10">
        <f>SUM(G182)</f>
        <v>0</v>
      </c>
    </row>
    <row r="190" spans="1:11" ht="18" x14ac:dyDescent="0.25">
      <c r="A190" s="8" t="s">
        <v>49</v>
      </c>
      <c r="B190" s="9"/>
      <c r="C190" s="10">
        <f>SUM(G183)</f>
        <v>0</v>
      </c>
    </row>
    <row r="191" spans="1:11" ht="18.75" thickBot="1" x14ac:dyDescent="0.3">
      <c r="A191" s="11" t="s">
        <v>50</v>
      </c>
      <c r="B191" s="12"/>
      <c r="C191" s="13">
        <f>(C188+C190)</f>
        <v>0</v>
      </c>
    </row>
    <row r="197" spans="1:7" ht="18" x14ac:dyDescent="0.25">
      <c r="A197" s="47" t="s">
        <v>60</v>
      </c>
    </row>
    <row r="199" spans="1:7" x14ac:dyDescent="0.2">
      <c r="A199" s="15" t="s">
        <v>61</v>
      </c>
      <c r="G199" s="26">
        <f>G155</f>
        <v>0</v>
      </c>
    </row>
    <row r="200" spans="1:7" x14ac:dyDescent="0.2">
      <c r="A200" s="15" t="s">
        <v>62</v>
      </c>
      <c r="G200" s="26">
        <f>G176</f>
        <v>0</v>
      </c>
    </row>
    <row r="201" spans="1:7" x14ac:dyDescent="0.2">
      <c r="A201" s="18" t="s">
        <v>63</v>
      </c>
      <c r="G201" s="31">
        <f>SUM(G199:G200)</f>
        <v>0</v>
      </c>
    </row>
    <row r="202" spans="1:7" x14ac:dyDescent="0.2">
      <c r="A202" s="15" t="s">
        <v>64</v>
      </c>
      <c r="G202" s="26">
        <f>G177</f>
        <v>0</v>
      </c>
    </row>
    <row r="203" spans="1:7" x14ac:dyDescent="0.2">
      <c r="A203" s="18" t="s">
        <v>65</v>
      </c>
      <c r="G203" s="31">
        <f>SUM(G201:G202)</f>
        <v>0</v>
      </c>
    </row>
  </sheetData>
  <phoneticPr fontId="0" type="noConversion"/>
  <dataValidations xWindow="304" yWindow="402" count="1">
    <dataValidation type="list" allowBlank="1" showInputMessage="1" showErrorMessage="1" promptTitle="F&amp;A Rates" prompt="Select Corresponding Rate" sqref="C13">
      <formula1>$K$7:$K$21</formula1>
    </dataValidation>
  </dataValidations>
  <pageMargins left="0.25" right="0.25" top="0.5" bottom="0.5" header="0.5" footer="0.5"/>
  <pageSetup scale="67" fitToHeight="3" orientation="portrait" horizontalDpi="300" r:id="rId1"/>
  <headerFooter alignWithMargins="0"/>
  <rowBreaks count="1" manualBreakCount="1">
    <brk id="1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3"/>
  <sheetViews>
    <sheetView workbookViewId="0">
      <selection activeCell="C13" sqref="C13"/>
    </sheetView>
  </sheetViews>
  <sheetFormatPr defaultRowHeight="12.75" x14ac:dyDescent="0.2"/>
  <cols>
    <col min="1" max="1" width="28.28515625" style="15" customWidth="1"/>
    <col min="2" max="2" width="2.28515625" style="15" customWidth="1"/>
    <col min="3" max="3" width="13.5703125" style="15" customWidth="1"/>
    <col min="4" max="4" width="2.28515625" style="15" customWidth="1"/>
    <col min="5" max="5" width="12.5703125" style="15" customWidth="1"/>
    <col min="6" max="6" width="2.28515625" style="15" customWidth="1"/>
    <col min="7" max="7" width="14.140625" style="15" customWidth="1"/>
    <col min="8" max="8" width="2.28515625" style="15" customWidth="1"/>
    <col min="9" max="9" width="14.140625" style="15" customWidth="1"/>
    <col min="10" max="10" width="2.28515625" style="15" customWidth="1"/>
    <col min="11" max="11" width="10.85546875" style="15" customWidth="1"/>
    <col min="12" max="12" width="44" style="15" customWidth="1"/>
    <col min="13" max="13" width="10.85546875" style="15" customWidth="1"/>
    <col min="14" max="16384" width="9.140625" style="15"/>
  </cols>
  <sheetData>
    <row r="1" spans="1:13" ht="21" x14ac:dyDescent="0.3">
      <c r="A1" s="14" t="s">
        <v>114</v>
      </c>
      <c r="G1" s="41"/>
      <c r="L1" s="62" t="s">
        <v>127</v>
      </c>
      <c r="M1" s="63"/>
    </row>
    <row r="2" spans="1:13" x14ac:dyDescent="0.2">
      <c r="A2" s="15" t="s">
        <v>45</v>
      </c>
      <c r="L2" s="68" t="s">
        <v>99</v>
      </c>
      <c r="M2" s="64">
        <v>0.34100000000000003</v>
      </c>
    </row>
    <row r="3" spans="1:13" x14ac:dyDescent="0.2">
      <c r="A3" s="15" t="s">
        <v>44</v>
      </c>
      <c r="L3" s="68" t="s">
        <v>100</v>
      </c>
      <c r="M3" s="64">
        <v>7.9000000000000001E-2</v>
      </c>
    </row>
    <row r="4" spans="1:13" x14ac:dyDescent="0.2">
      <c r="A4" s="15" t="s">
        <v>110</v>
      </c>
      <c r="L4" s="68" t="s">
        <v>101</v>
      </c>
      <c r="M4" s="64">
        <v>0</v>
      </c>
    </row>
    <row r="5" spans="1:13" x14ac:dyDescent="0.2">
      <c r="A5" s="15" t="s">
        <v>111</v>
      </c>
      <c r="L5" s="69"/>
      <c r="M5" s="65"/>
    </row>
    <row r="6" spans="1:13" ht="21" x14ac:dyDescent="0.2">
      <c r="A6" s="40" t="s">
        <v>46</v>
      </c>
      <c r="L6" s="66" t="s">
        <v>112</v>
      </c>
      <c r="M6" s="65"/>
    </row>
    <row r="7" spans="1:13" ht="22.5" x14ac:dyDescent="0.2">
      <c r="A7" s="40"/>
      <c r="L7" s="68"/>
      <c r="M7" s="70" t="s">
        <v>125</v>
      </c>
    </row>
    <row r="8" spans="1:13" x14ac:dyDescent="0.2">
      <c r="L8" s="68" t="s">
        <v>102</v>
      </c>
      <c r="M8" s="64">
        <v>0.52500000000000002</v>
      </c>
    </row>
    <row r="9" spans="1:13" s="42" customFormat="1" ht="15" x14ac:dyDescent="0.2">
      <c r="A9" s="42" t="s">
        <v>51</v>
      </c>
      <c r="B9" s="43"/>
      <c r="C9" s="44">
        <v>0.04</v>
      </c>
      <c r="E9" s="42" t="s">
        <v>69</v>
      </c>
      <c r="L9" s="68" t="s">
        <v>103</v>
      </c>
      <c r="M9" s="64">
        <v>0.26</v>
      </c>
    </row>
    <row r="10" spans="1:13" s="42" customFormat="1" ht="15" x14ac:dyDescent="0.2">
      <c r="A10" s="42" t="s">
        <v>51</v>
      </c>
      <c r="C10" s="45">
        <v>0.04</v>
      </c>
      <c r="E10" s="42" t="s">
        <v>0</v>
      </c>
      <c r="L10" s="68" t="s">
        <v>104</v>
      </c>
      <c r="M10" s="64">
        <v>0.4</v>
      </c>
    </row>
    <row r="11" spans="1:13" s="42" customFormat="1" ht="15" x14ac:dyDescent="0.2">
      <c r="A11" s="42" t="s">
        <v>70</v>
      </c>
      <c r="C11" s="71">
        <v>0.34100000000000003</v>
      </c>
      <c r="L11" s="68" t="s">
        <v>105</v>
      </c>
      <c r="M11" s="64">
        <v>0.26</v>
      </c>
    </row>
    <row r="12" spans="1:13" s="42" customFormat="1" ht="15" x14ac:dyDescent="0.2">
      <c r="A12" s="42" t="s">
        <v>14</v>
      </c>
      <c r="C12" s="45">
        <v>7.9000000000000001E-2</v>
      </c>
      <c r="L12" s="68" t="s">
        <v>106</v>
      </c>
      <c r="M12" s="64">
        <v>0.35</v>
      </c>
    </row>
    <row r="13" spans="1:13" s="42" customFormat="1" ht="15" x14ac:dyDescent="0.2">
      <c r="A13" s="42" t="s">
        <v>108</v>
      </c>
      <c r="C13" s="44">
        <v>0.52500000000000002</v>
      </c>
      <c r="L13" s="68" t="s">
        <v>107</v>
      </c>
      <c r="M13" s="64">
        <v>0.26</v>
      </c>
    </row>
    <row r="14" spans="1:13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L14" s="68"/>
      <c r="M14" s="74" t="s">
        <v>119</v>
      </c>
    </row>
    <row r="15" spans="1:13" x14ac:dyDescent="0.2">
      <c r="A15" s="18"/>
      <c r="B15" s="18"/>
      <c r="L15" s="72" t="s">
        <v>126</v>
      </c>
      <c r="M15" s="75">
        <v>0.52</v>
      </c>
    </row>
    <row r="16" spans="1:13" x14ac:dyDescent="0.2">
      <c r="A16" s="18" t="s">
        <v>0</v>
      </c>
      <c r="B16" s="18"/>
      <c r="L16" s="72" t="s">
        <v>124</v>
      </c>
      <c r="M16" s="64">
        <v>0.25</v>
      </c>
    </row>
    <row r="17" spans="1:13" x14ac:dyDescent="0.2">
      <c r="A17" s="19" t="s">
        <v>1</v>
      </c>
      <c r="B17" s="19"/>
      <c r="L17" s="72" t="s">
        <v>120</v>
      </c>
      <c r="M17" s="64">
        <v>0.2</v>
      </c>
    </row>
    <row r="18" spans="1:13" x14ac:dyDescent="0.2">
      <c r="A18" s="20" t="s">
        <v>3</v>
      </c>
      <c r="B18" s="21"/>
      <c r="C18" s="20" t="s">
        <v>4</v>
      </c>
      <c r="D18" s="21"/>
      <c r="E18" s="20" t="s">
        <v>2</v>
      </c>
      <c r="G18" s="22" t="s">
        <v>5</v>
      </c>
      <c r="I18" s="22" t="s">
        <v>71</v>
      </c>
      <c r="L18" s="72" t="s">
        <v>121</v>
      </c>
      <c r="M18" s="64">
        <v>0.1</v>
      </c>
    </row>
    <row r="19" spans="1:13" x14ac:dyDescent="0.2">
      <c r="C19" s="49">
        <v>0</v>
      </c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L19" s="72" t="s">
        <v>122</v>
      </c>
      <c r="M19" s="64">
        <v>0.08</v>
      </c>
    </row>
    <row r="20" spans="1:13" x14ac:dyDescent="0.2">
      <c r="C20" s="49">
        <v>0</v>
      </c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L20" s="72" t="s">
        <v>123</v>
      </c>
      <c r="M20" s="64">
        <v>0.05</v>
      </c>
    </row>
    <row r="21" spans="1:13" x14ac:dyDescent="0.2">
      <c r="C21" s="49">
        <v>0</v>
      </c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L21" s="73" t="s">
        <v>118</v>
      </c>
      <c r="M21" s="67">
        <v>0</v>
      </c>
    </row>
    <row r="22" spans="1:13" x14ac:dyDescent="0.2">
      <c r="C22" s="49">
        <v>0</v>
      </c>
      <c r="E22" s="50">
        <v>0</v>
      </c>
      <c r="F22" s="26"/>
      <c r="G22" s="51">
        <f t="shared" si="0"/>
        <v>0</v>
      </c>
      <c r="H22" s="26"/>
      <c r="I22" s="51">
        <f t="shared" si="1"/>
        <v>0</v>
      </c>
    </row>
    <row r="23" spans="1:13" x14ac:dyDescent="0.2">
      <c r="C23" s="49">
        <v>0</v>
      </c>
      <c r="E23" s="50">
        <v>0</v>
      </c>
      <c r="F23" s="26"/>
      <c r="G23" s="51">
        <f t="shared" si="0"/>
        <v>0</v>
      </c>
      <c r="H23" s="26"/>
      <c r="I23" s="51">
        <f t="shared" si="1"/>
        <v>0</v>
      </c>
    </row>
    <row r="24" spans="1:13" x14ac:dyDescent="0.2">
      <c r="C24" s="49">
        <v>0</v>
      </c>
      <c r="E24" s="50">
        <v>0</v>
      </c>
      <c r="F24" s="26"/>
      <c r="G24" s="51">
        <f t="shared" si="0"/>
        <v>0</v>
      </c>
      <c r="H24" s="26"/>
      <c r="I24" s="51">
        <f t="shared" si="1"/>
        <v>0</v>
      </c>
    </row>
    <row r="25" spans="1:13" x14ac:dyDescent="0.2">
      <c r="C25" s="49">
        <v>0</v>
      </c>
      <c r="E25" s="50">
        <v>0</v>
      </c>
      <c r="F25" s="26"/>
      <c r="G25" s="51">
        <f t="shared" si="0"/>
        <v>0</v>
      </c>
      <c r="H25" s="26"/>
      <c r="I25" s="51">
        <f t="shared" si="1"/>
        <v>0</v>
      </c>
    </row>
    <row r="26" spans="1:13" x14ac:dyDescent="0.2">
      <c r="C26" s="49">
        <v>0</v>
      </c>
      <c r="E26" s="50">
        <v>0</v>
      </c>
      <c r="F26" s="26"/>
      <c r="G26" s="51">
        <f t="shared" si="0"/>
        <v>0</v>
      </c>
      <c r="H26" s="26"/>
      <c r="I26" s="51">
        <f t="shared" si="1"/>
        <v>0</v>
      </c>
    </row>
    <row r="27" spans="1:13" x14ac:dyDescent="0.2">
      <c r="C27" s="49">
        <v>0</v>
      </c>
      <c r="E27" s="50">
        <v>0</v>
      </c>
      <c r="F27" s="26"/>
      <c r="G27" s="51">
        <f t="shared" si="0"/>
        <v>0</v>
      </c>
      <c r="H27" s="26"/>
      <c r="I27" s="51">
        <f t="shared" si="1"/>
        <v>0</v>
      </c>
    </row>
    <row r="28" spans="1:13" x14ac:dyDescent="0.2">
      <c r="C28" s="52">
        <v>0</v>
      </c>
      <c r="E28" s="53">
        <v>0</v>
      </c>
      <c r="F28" s="26"/>
      <c r="G28" s="54">
        <f t="shared" si="0"/>
        <v>0</v>
      </c>
      <c r="H28" s="26"/>
      <c r="I28" s="54">
        <f t="shared" si="1"/>
        <v>0</v>
      </c>
    </row>
    <row r="29" spans="1:13" x14ac:dyDescent="0.2">
      <c r="A29" s="19" t="s">
        <v>6</v>
      </c>
      <c r="E29" s="26"/>
      <c r="F29" s="26"/>
      <c r="G29" s="30">
        <f>SUM(G19:G28)</f>
        <v>0</v>
      </c>
      <c r="H29" s="30"/>
      <c r="I29" s="30">
        <f>SUM(I19:I28)</f>
        <v>0</v>
      </c>
    </row>
    <row r="30" spans="1:13" x14ac:dyDescent="0.2">
      <c r="A30" s="19"/>
      <c r="E30" s="26"/>
      <c r="F30" s="26"/>
      <c r="G30" s="30"/>
      <c r="H30" s="30"/>
      <c r="I30" s="30"/>
    </row>
    <row r="32" spans="1:13" x14ac:dyDescent="0.2">
      <c r="A32" s="19" t="s">
        <v>67</v>
      </c>
      <c r="B32" s="19"/>
    </row>
    <row r="33" spans="1:9" x14ac:dyDescent="0.2">
      <c r="A33" s="20" t="s">
        <v>3</v>
      </c>
      <c r="C33" s="20" t="s">
        <v>4</v>
      </c>
      <c r="D33" s="21"/>
      <c r="E33" s="20" t="s">
        <v>2</v>
      </c>
      <c r="G33" s="22" t="s">
        <v>5</v>
      </c>
      <c r="I33" s="22" t="s">
        <v>71</v>
      </c>
    </row>
    <row r="34" spans="1:9" x14ac:dyDescent="0.2">
      <c r="C34" s="49">
        <v>0</v>
      </c>
      <c r="D34" s="26"/>
      <c r="E34" s="50">
        <v>0</v>
      </c>
      <c r="F34" s="26"/>
      <c r="G34" s="51">
        <f t="shared" ref="G34:G43" si="2">C34*E34</f>
        <v>0</v>
      </c>
      <c r="H34" s="26"/>
      <c r="I34" s="51">
        <f t="shared" ref="I34:I43" si="3">ROUND(SUM(G34+(G34*$C$10)),0)</f>
        <v>0</v>
      </c>
    </row>
    <row r="35" spans="1:9" x14ac:dyDescent="0.2">
      <c r="C35" s="49">
        <v>0</v>
      </c>
      <c r="D35" s="26"/>
      <c r="E35" s="50">
        <v>0</v>
      </c>
      <c r="F35" s="26"/>
      <c r="G35" s="51">
        <f t="shared" si="2"/>
        <v>0</v>
      </c>
      <c r="H35" s="26"/>
      <c r="I35" s="51">
        <f t="shared" si="3"/>
        <v>0</v>
      </c>
    </row>
    <row r="36" spans="1:9" x14ac:dyDescent="0.2">
      <c r="C36" s="49">
        <v>0</v>
      </c>
      <c r="D36" s="26"/>
      <c r="E36" s="50">
        <v>0</v>
      </c>
      <c r="F36" s="26"/>
      <c r="G36" s="51">
        <f t="shared" si="2"/>
        <v>0</v>
      </c>
      <c r="H36" s="26"/>
      <c r="I36" s="51">
        <f t="shared" si="3"/>
        <v>0</v>
      </c>
    </row>
    <row r="37" spans="1:9" x14ac:dyDescent="0.2">
      <c r="C37" s="49">
        <v>0</v>
      </c>
      <c r="D37" s="26"/>
      <c r="E37" s="50">
        <v>0</v>
      </c>
      <c r="F37" s="26"/>
      <c r="G37" s="51">
        <f t="shared" si="2"/>
        <v>0</v>
      </c>
      <c r="H37" s="26"/>
      <c r="I37" s="51">
        <f t="shared" si="3"/>
        <v>0</v>
      </c>
    </row>
    <row r="38" spans="1:9" x14ac:dyDescent="0.2">
      <c r="C38" s="49">
        <v>0</v>
      </c>
      <c r="D38" s="26"/>
      <c r="E38" s="50">
        <v>0</v>
      </c>
      <c r="F38" s="26"/>
      <c r="G38" s="51">
        <f t="shared" si="2"/>
        <v>0</v>
      </c>
      <c r="H38" s="26"/>
      <c r="I38" s="51">
        <f t="shared" si="3"/>
        <v>0</v>
      </c>
    </row>
    <row r="39" spans="1:9" x14ac:dyDescent="0.2">
      <c r="C39" s="49">
        <v>0</v>
      </c>
      <c r="D39" s="26"/>
      <c r="E39" s="50">
        <v>0</v>
      </c>
      <c r="F39" s="26"/>
      <c r="G39" s="51">
        <f t="shared" si="2"/>
        <v>0</v>
      </c>
      <c r="H39" s="26"/>
      <c r="I39" s="51">
        <f t="shared" si="3"/>
        <v>0</v>
      </c>
    </row>
    <row r="40" spans="1:9" x14ac:dyDescent="0.2">
      <c r="C40" s="49">
        <v>0</v>
      </c>
      <c r="D40" s="26"/>
      <c r="E40" s="50">
        <v>0</v>
      </c>
      <c r="F40" s="26"/>
      <c r="G40" s="51">
        <f t="shared" si="2"/>
        <v>0</v>
      </c>
      <c r="H40" s="26"/>
      <c r="I40" s="51">
        <f t="shared" si="3"/>
        <v>0</v>
      </c>
    </row>
    <row r="41" spans="1:9" x14ac:dyDescent="0.2">
      <c r="C41" s="49">
        <v>0</v>
      </c>
      <c r="D41" s="26"/>
      <c r="E41" s="50">
        <v>0</v>
      </c>
      <c r="F41" s="26"/>
      <c r="G41" s="51">
        <f t="shared" si="2"/>
        <v>0</v>
      </c>
      <c r="H41" s="26"/>
      <c r="I41" s="51">
        <f t="shared" si="3"/>
        <v>0</v>
      </c>
    </row>
    <row r="42" spans="1:9" x14ac:dyDescent="0.2">
      <c r="C42" s="49">
        <v>0</v>
      </c>
      <c r="D42" s="26"/>
      <c r="E42" s="50">
        <v>0</v>
      </c>
      <c r="F42" s="26"/>
      <c r="G42" s="51">
        <f t="shared" si="2"/>
        <v>0</v>
      </c>
      <c r="H42" s="26"/>
      <c r="I42" s="51">
        <f t="shared" si="3"/>
        <v>0</v>
      </c>
    </row>
    <row r="43" spans="1:9" x14ac:dyDescent="0.2">
      <c r="C43" s="52">
        <v>0</v>
      </c>
      <c r="D43" s="26"/>
      <c r="E43" s="53">
        <v>0</v>
      </c>
      <c r="F43" s="26"/>
      <c r="G43" s="54">
        <f t="shared" si="2"/>
        <v>0</v>
      </c>
      <c r="H43" s="26"/>
      <c r="I43" s="54">
        <f t="shared" si="3"/>
        <v>0</v>
      </c>
    </row>
    <row r="44" spans="1:9" x14ac:dyDescent="0.2">
      <c r="A44" s="19" t="s">
        <v>6</v>
      </c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</row>
    <row r="45" spans="1:9" x14ac:dyDescent="0.2">
      <c r="A45" s="19"/>
      <c r="C45" s="26"/>
      <c r="D45" s="26"/>
      <c r="E45" s="26"/>
      <c r="F45" s="26"/>
      <c r="G45" s="31"/>
      <c r="H45" s="31"/>
      <c r="I45" s="31"/>
    </row>
    <row r="46" spans="1:9" x14ac:dyDescent="0.2">
      <c r="A46" s="19"/>
      <c r="C46" s="26"/>
      <c r="D46" s="26"/>
      <c r="E46" s="26"/>
      <c r="F46" s="26"/>
      <c r="G46" s="31"/>
      <c r="H46" s="31"/>
      <c r="I46" s="31"/>
    </row>
    <row r="47" spans="1:9" x14ac:dyDescent="0.2">
      <c r="A47" s="48" t="s">
        <v>68</v>
      </c>
      <c r="B47" s="19"/>
    </row>
    <row r="48" spans="1:9" x14ac:dyDescent="0.2">
      <c r="A48" s="20" t="s">
        <v>3</v>
      </c>
      <c r="C48" s="20" t="s">
        <v>8</v>
      </c>
      <c r="E48" s="20" t="s">
        <v>7</v>
      </c>
      <c r="G48" s="22" t="s">
        <v>5</v>
      </c>
      <c r="I48" s="22" t="s">
        <v>71</v>
      </c>
    </row>
    <row r="49" spans="1:9" x14ac:dyDescent="0.2">
      <c r="C49" s="50">
        <v>0</v>
      </c>
      <c r="D49" s="26"/>
      <c r="E49" s="50">
        <v>0</v>
      </c>
      <c r="F49" s="26"/>
      <c r="G49" s="51">
        <f t="shared" ref="G49:G58" si="4">C49*E49</f>
        <v>0</v>
      </c>
      <c r="H49" s="26"/>
      <c r="I49" s="51">
        <f t="shared" ref="I49:I58" si="5">ROUND(SUM(G49+(G49*$C$10)),0)</f>
        <v>0</v>
      </c>
    </row>
    <row r="50" spans="1:9" x14ac:dyDescent="0.2">
      <c r="C50" s="50">
        <v>0</v>
      </c>
      <c r="D50" s="26"/>
      <c r="E50" s="50">
        <v>0</v>
      </c>
      <c r="F50" s="26"/>
      <c r="G50" s="51">
        <f t="shared" si="4"/>
        <v>0</v>
      </c>
      <c r="H50" s="26"/>
      <c r="I50" s="51">
        <f t="shared" si="5"/>
        <v>0</v>
      </c>
    </row>
    <row r="51" spans="1:9" x14ac:dyDescent="0.2">
      <c r="C51" s="50">
        <v>0</v>
      </c>
      <c r="D51" s="26"/>
      <c r="E51" s="50">
        <v>0</v>
      </c>
      <c r="F51" s="26"/>
      <c r="G51" s="51">
        <f t="shared" si="4"/>
        <v>0</v>
      </c>
      <c r="H51" s="26"/>
      <c r="I51" s="51">
        <f t="shared" si="5"/>
        <v>0</v>
      </c>
    </row>
    <row r="52" spans="1:9" x14ac:dyDescent="0.2">
      <c r="C52" s="50">
        <v>0</v>
      </c>
      <c r="D52" s="26"/>
      <c r="E52" s="50">
        <v>0</v>
      </c>
      <c r="F52" s="26"/>
      <c r="G52" s="51">
        <f t="shared" si="4"/>
        <v>0</v>
      </c>
      <c r="H52" s="26"/>
      <c r="I52" s="51">
        <f t="shared" si="5"/>
        <v>0</v>
      </c>
    </row>
    <row r="53" spans="1:9" x14ac:dyDescent="0.2">
      <c r="C53" s="50">
        <v>0</v>
      </c>
      <c r="D53" s="26"/>
      <c r="E53" s="50">
        <v>0</v>
      </c>
      <c r="F53" s="26"/>
      <c r="G53" s="51">
        <f t="shared" si="4"/>
        <v>0</v>
      </c>
      <c r="H53" s="26"/>
      <c r="I53" s="51">
        <f t="shared" si="5"/>
        <v>0</v>
      </c>
    </row>
    <row r="54" spans="1:9" x14ac:dyDescent="0.2">
      <c r="C54" s="50">
        <v>0</v>
      </c>
      <c r="D54" s="26"/>
      <c r="E54" s="50">
        <v>0</v>
      </c>
      <c r="F54" s="26"/>
      <c r="G54" s="51">
        <f t="shared" si="4"/>
        <v>0</v>
      </c>
      <c r="H54" s="26"/>
      <c r="I54" s="51">
        <f t="shared" si="5"/>
        <v>0</v>
      </c>
    </row>
    <row r="55" spans="1:9" x14ac:dyDescent="0.2">
      <c r="C55" s="50">
        <v>0</v>
      </c>
      <c r="D55" s="26"/>
      <c r="E55" s="50">
        <v>0</v>
      </c>
      <c r="F55" s="26"/>
      <c r="G55" s="51">
        <f t="shared" si="4"/>
        <v>0</v>
      </c>
      <c r="H55" s="26"/>
      <c r="I55" s="51">
        <f t="shared" si="5"/>
        <v>0</v>
      </c>
    </row>
    <row r="56" spans="1:9" x14ac:dyDescent="0.2">
      <c r="C56" s="50">
        <v>0</v>
      </c>
      <c r="D56" s="26"/>
      <c r="E56" s="50">
        <v>0</v>
      </c>
      <c r="F56" s="26"/>
      <c r="G56" s="51">
        <f t="shared" si="4"/>
        <v>0</v>
      </c>
      <c r="H56" s="26"/>
      <c r="I56" s="51">
        <f t="shared" si="5"/>
        <v>0</v>
      </c>
    </row>
    <row r="57" spans="1:9" x14ac:dyDescent="0.2">
      <c r="C57" s="50">
        <v>0</v>
      </c>
      <c r="D57" s="26"/>
      <c r="E57" s="50">
        <v>0</v>
      </c>
      <c r="F57" s="26"/>
      <c r="G57" s="51">
        <f t="shared" si="4"/>
        <v>0</v>
      </c>
      <c r="H57" s="26"/>
      <c r="I57" s="51">
        <f t="shared" si="5"/>
        <v>0</v>
      </c>
    </row>
    <row r="58" spans="1:9" x14ac:dyDescent="0.2">
      <c r="C58" s="53">
        <v>0</v>
      </c>
      <c r="D58" s="26"/>
      <c r="E58" s="53">
        <v>0</v>
      </c>
      <c r="F58" s="26"/>
      <c r="G58" s="54">
        <f t="shared" si="4"/>
        <v>0</v>
      </c>
      <c r="H58" s="26"/>
      <c r="I58" s="54">
        <f t="shared" si="5"/>
        <v>0</v>
      </c>
    </row>
    <row r="59" spans="1:9" x14ac:dyDescent="0.2">
      <c r="A59" s="19" t="s">
        <v>6</v>
      </c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</row>
    <row r="62" spans="1:9" x14ac:dyDescent="0.2">
      <c r="A62" s="19" t="s">
        <v>9</v>
      </c>
    </row>
    <row r="63" spans="1:9" x14ac:dyDescent="0.2">
      <c r="A63" s="20" t="s">
        <v>3</v>
      </c>
      <c r="C63" s="20" t="s">
        <v>4</v>
      </c>
      <c r="D63" s="21"/>
      <c r="E63" s="20" t="s">
        <v>2</v>
      </c>
      <c r="G63" s="22" t="s">
        <v>5</v>
      </c>
      <c r="I63" s="22" t="s">
        <v>71</v>
      </c>
    </row>
    <row r="64" spans="1:9" x14ac:dyDescent="0.2">
      <c r="C64" s="49">
        <v>0</v>
      </c>
      <c r="E64" s="50">
        <v>0</v>
      </c>
      <c r="F64" s="26"/>
      <c r="G64" s="51">
        <f t="shared" ref="G64:G73" si="6">C64*E64</f>
        <v>0</v>
      </c>
      <c r="H64" s="26"/>
      <c r="I64" s="51">
        <f t="shared" ref="I64:I73" si="7">ROUND(SUM(G64+(G64*$C$10)),0)</f>
        <v>0</v>
      </c>
    </row>
    <row r="65" spans="1:9" x14ac:dyDescent="0.2">
      <c r="C65" s="49">
        <v>0</v>
      </c>
      <c r="E65" s="50">
        <v>0</v>
      </c>
      <c r="F65" s="26"/>
      <c r="G65" s="51">
        <f t="shared" si="6"/>
        <v>0</v>
      </c>
      <c r="H65" s="26"/>
      <c r="I65" s="51">
        <f t="shared" si="7"/>
        <v>0</v>
      </c>
    </row>
    <row r="66" spans="1:9" x14ac:dyDescent="0.2">
      <c r="C66" s="49">
        <v>0</v>
      </c>
      <c r="E66" s="50">
        <v>0</v>
      </c>
      <c r="F66" s="26"/>
      <c r="G66" s="51">
        <f t="shared" si="6"/>
        <v>0</v>
      </c>
      <c r="H66" s="26"/>
      <c r="I66" s="51">
        <f t="shared" si="7"/>
        <v>0</v>
      </c>
    </row>
    <row r="67" spans="1:9" x14ac:dyDescent="0.2">
      <c r="C67" s="49">
        <v>0</v>
      </c>
      <c r="E67" s="50">
        <v>0</v>
      </c>
      <c r="F67" s="26"/>
      <c r="G67" s="51">
        <f t="shared" si="6"/>
        <v>0</v>
      </c>
      <c r="H67" s="26"/>
      <c r="I67" s="51">
        <f t="shared" si="7"/>
        <v>0</v>
      </c>
    </row>
    <row r="68" spans="1:9" x14ac:dyDescent="0.2">
      <c r="C68" s="49">
        <v>0</v>
      </c>
      <c r="E68" s="50">
        <v>0</v>
      </c>
      <c r="F68" s="26"/>
      <c r="G68" s="51">
        <f t="shared" si="6"/>
        <v>0</v>
      </c>
      <c r="H68" s="26"/>
      <c r="I68" s="51">
        <f t="shared" si="7"/>
        <v>0</v>
      </c>
    </row>
    <row r="69" spans="1:9" x14ac:dyDescent="0.2">
      <c r="C69" s="49">
        <v>0</v>
      </c>
      <c r="E69" s="50">
        <v>0</v>
      </c>
      <c r="F69" s="26"/>
      <c r="G69" s="51">
        <f t="shared" si="6"/>
        <v>0</v>
      </c>
      <c r="H69" s="26"/>
      <c r="I69" s="51">
        <f t="shared" si="7"/>
        <v>0</v>
      </c>
    </row>
    <row r="70" spans="1:9" x14ac:dyDescent="0.2">
      <c r="C70" s="49">
        <v>0</v>
      </c>
      <c r="E70" s="50">
        <v>0</v>
      </c>
      <c r="F70" s="26"/>
      <c r="G70" s="51">
        <f t="shared" si="6"/>
        <v>0</v>
      </c>
      <c r="H70" s="26"/>
      <c r="I70" s="51">
        <f t="shared" si="7"/>
        <v>0</v>
      </c>
    </row>
    <row r="71" spans="1:9" x14ac:dyDescent="0.2">
      <c r="C71" s="49">
        <v>0</v>
      </c>
      <c r="E71" s="50">
        <v>0</v>
      </c>
      <c r="F71" s="26"/>
      <c r="G71" s="51">
        <f t="shared" si="6"/>
        <v>0</v>
      </c>
      <c r="H71" s="26"/>
      <c r="I71" s="51">
        <f t="shared" si="7"/>
        <v>0</v>
      </c>
    </row>
    <row r="72" spans="1:9" x14ac:dyDescent="0.2">
      <c r="C72" s="49">
        <v>0</v>
      </c>
      <c r="E72" s="50">
        <v>0</v>
      </c>
      <c r="F72" s="26"/>
      <c r="G72" s="51">
        <f t="shared" si="6"/>
        <v>0</v>
      </c>
      <c r="H72" s="26"/>
      <c r="I72" s="51">
        <f t="shared" si="7"/>
        <v>0</v>
      </c>
    </row>
    <row r="73" spans="1:9" x14ac:dyDescent="0.2">
      <c r="C73" s="52">
        <v>0</v>
      </c>
      <c r="E73" s="53">
        <v>0</v>
      </c>
      <c r="F73" s="26"/>
      <c r="G73" s="54">
        <f t="shared" si="6"/>
        <v>0</v>
      </c>
      <c r="H73" s="26"/>
      <c r="I73" s="54">
        <f t="shared" si="7"/>
        <v>0</v>
      </c>
    </row>
    <row r="74" spans="1:9" x14ac:dyDescent="0.2">
      <c r="A74" s="19" t="s">
        <v>6</v>
      </c>
      <c r="E74" s="26"/>
      <c r="F74" s="26"/>
      <c r="G74" s="31">
        <f>SUM(G64:G73)</f>
        <v>0</v>
      </c>
      <c r="H74" s="31"/>
      <c r="I74" s="31">
        <f>SUM(I64:I73)</f>
        <v>0</v>
      </c>
    </row>
    <row r="75" spans="1:9" x14ac:dyDescent="0.2">
      <c r="E75" s="26"/>
      <c r="F75" s="26"/>
      <c r="G75" s="26"/>
      <c r="H75" s="26"/>
      <c r="I75" s="26"/>
    </row>
    <row r="76" spans="1:9" x14ac:dyDescent="0.2">
      <c r="A76" s="18" t="s">
        <v>10</v>
      </c>
      <c r="E76" s="26"/>
      <c r="F76" s="26"/>
      <c r="G76" s="31">
        <f>SUM(G29+G44+G59+G74)</f>
        <v>0</v>
      </c>
      <c r="H76" s="31"/>
      <c r="I76" s="31">
        <f>SUM(I29+I44+I59+I74)</f>
        <v>0</v>
      </c>
    </row>
    <row r="77" spans="1:9" x14ac:dyDescent="0.2">
      <c r="A77" s="18"/>
      <c r="E77" s="26"/>
      <c r="F77" s="26"/>
      <c r="G77" s="31"/>
      <c r="H77" s="31"/>
      <c r="I77" s="31"/>
    </row>
    <row r="78" spans="1:9" x14ac:dyDescent="0.2">
      <c r="A78" s="15" t="s">
        <v>11</v>
      </c>
      <c r="E78" s="26"/>
      <c r="F78" s="26"/>
      <c r="G78" s="1">
        <f>ROUND(+G29*$C$11,0)</f>
        <v>0</v>
      </c>
      <c r="H78" s="26"/>
      <c r="I78" s="1">
        <f>ROUND(+I29*$C$11,0)</f>
        <v>0</v>
      </c>
    </row>
    <row r="79" spans="1:9" x14ac:dyDescent="0.2">
      <c r="A79" s="15" t="s">
        <v>66</v>
      </c>
      <c r="E79" s="26"/>
      <c r="F79" s="26"/>
      <c r="G79" s="2">
        <f>ROUND(+G44*$C$12,0)</f>
        <v>0</v>
      </c>
      <c r="H79" s="26"/>
      <c r="I79" s="2">
        <f>ROUND(+I44*$C$12,0)</f>
        <v>0</v>
      </c>
    </row>
    <row r="80" spans="1:9" x14ac:dyDescent="0.2">
      <c r="A80" s="15" t="s">
        <v>12</v>
      </c>
      <c r="E80" s="26"/>
      <c r="F80" s="26"/>
      <c r="G80" s="2">
        <f>ROUND(+G59*$C$12,0)</f>
        <v>0</v>
      </c>
      <c r="H80" s="26"/>
      <c r="I80" s="2">
        <f>ROUND(+I59*$C$12,0)</f>
        <v>0</v>
      </c>
    </row>
    <row r="81" spans="1:9" x14ac:dyDescent="0.2">
      <c r="A81" s="15" t="s">
        <v>13</v>
      </c>
      <c r="E81" s="26"/>
      <c r="F81" s="26"/>
      <c r="G81" s="33">
        <v>0</v>
      </c>
      <c r="H81" s="26"/>
      <c r="I81" s="33">
        <f>ROUND(+G81*(1+$C$10),0)</f>
        <v>0</v>
      </c>
    </row>
    <row r="82" spans="1:9" x14ac:dyDescent="0.2">
      <c r="A82" s="18" t="s">
        <v>16</v>
      </c>
      <c r="E82" s="26"/>
      <c r="F82" s="26"/>
      <c r="G82" s="31">
        <f>SUM(G78:G81)</f>
        <v>0</v>
      </c>
      <c r="H82" s="26"/>
      <c r="I82" s="31">
        <f>SUM(I78:I81)</f>
        <v>0</v>
      </c>
    </row>
    <row r="83" spans="1:9" x14ac:dyDescent="0.2">
      <c r="A83" s="18"/>
      <c r="E83" s="26"/>
      <c r="F83" s="26"/>
      <c r="G83" s="26"/>
      <c r="H83" s="26"/>
      <c r="I83" s="26"/>
    </row>
    <row r="84" spans="1:9" x14ac:dyDescent="0.2">
      <c r="A84" s="19" t="s">
        <v>15</v>
      </c>
      <c r="E84" s="26"/>
      <c r="F84" s="26"/>
      <c r="G84" s="31">
        <f>G76+G82</f>
        <v>0</v>
      </c>
      <c r="H84" s="26"/>
      <c r="I84" s="31">
        <f>I76+I82</f>
        <v>0</v>
      </c>
    </row>
    <row r="87" spans="1:9" x14ac:dyDescent="0.2">
      <c r="A87" s="19" t="s">
        <v>17</v>
      </c>
    </row>
    <row r="88" spans="1:9" x14ac:dyDescent="0.2">
      <c r="A88" s="32" t="s">
        <v>18</v>
      </c>
    </row>
    <row r="89" spans="1:9" x14ac:dyDescent="0.2">
      <c r="G89" s="26">
        <v>0</v>
      </c>
      <c r="H89" s="26"/>
      <c r="I89" s="51">
        <f>ROUND(SUM(G89+(G89*$C$9)),0)</f>
        <v>0</v>
      </c>
    </row>
    <row r="90" spans="1:9" x14ac:dyDescent="0.2">
      <c r="G90" s="26">
        <v>0</v>
      </c>
      <c r="H90" s="26"/>
      <c r="I90" s="51">
        <f>ROUND(SUM(G90+(G90*$C$9)),0)</f>
        <v>0</v>
      </c>
    </row>
    <row r="91" spans="1:9" x14ac:dyDescent="0.2">
      <c r="G91" s="33">
        <v>0</v>
      </c>
      <c r="H91" s="26"/>
      <c r="I91" s="54">
        <f>ROUND(SUM(G91+(G91*$C$9)),0)</f>
        <v>0</v>
      </c>
    </row>
    <row r="92" spans="1:9" x14ac:dyDescent="0.2">
      <c r="A92" s="19" t="s">
        <v>6</v>
      </c>
      <c r="G92" s="31">
        <f>SUM(G89:G91)</f>
        <v>0</v>
      </c>
      <c r="H92" s="26"/>
      <c r="I92" s="31">
        <f>SUM(I89:I91)</f>
        <v>0</v>
      </c>
    </row>
    <row r="93" spans="1:9" x14ac:dyDescent="0.2">
      <c r="A93" s="15" t="s">
        <v>19</v>
      </c>
      <c r="G93" s="26"/>
      <c r="H93" s="26"/>
      <c r="I93" s="26"/>
    </row>
    <row r="94" spans="1:9" x14ac:dyDescent="0.2">
      <c r="G94" s="26"/>
      <c r="H94" s="26"/>
      <c r="I94" s="26"/>
    </row>
    <row r="95" spans="1:9" x14ac:dyDescent="0.2">
      <c r="A95" s="19" t="s">
        <v>55</v>
      </c>
      <c r="G95" s="26"/>
      <c r="H95" s="26"/>
      <c r="I95" s="26"/>
    </row>
    <row r="96" spans="1:9" x14ac:dyDescent="0.2">
      <c r="A96" s="32" t="s">
        <v>56</v>
      </c>
      <c r="G96" s="26"/>
      <c r="H96" s="26"/>
      <c r="I96" s="26"/>
    </row>
    <row r="97" spans="1:9" x14ac:dyDescent="0.2">
      <c r="G97" s="26">
        <v>0</v>
      </c>
      <c r="H97" s="26"/>
      <c r="I97" s="26">
        <v>0</v>
      </c>
    </row>
    <row r="98" spans="1:9" x14ac:dyDescent="0.2">
      <c r="G98" s="26">
        <v>0</v>
      </c>
      <c r="H98" s="26"/>
      <c r="I98" s="26">
        <v>0</v>
      </c>
    </row>
    <row r="99" spans="1:9" x14ac:dyDescent="0.2">
      <c r="G99" s="26">
        <v>0</v>
      </c>
      <c r="H99" s="26"/>
      <c r="I99" s="26">
        <v>0</v>
      </c>
    </row>
    <row r="100" spans="1:9" x14ac:dyDescent="0.2">
      <c r="G100" s="33">
        <v>0</v>
      </c>
      <c r="H100" s="26"/>
      <c r="I100" s="33">
        <v>0</v>
      </c>
    </row>
    <row r="101" spans="1:9" x14ac:dyDescent="0.2">
      <c r="A101" s="19" t="s">
        <v>6</v>
      </c>
      <c r="G101" s="31">
        <f>SUM(G97:G100)</f>
        <v>0</v>
      </c>
      <c r="H101" s="26"/>
      <c r="I101" s="31">
        <f>SUM(I97:I100)</f>
        <v>0</v>
      </c>
    </row>
    <row r="102" spans="1:9" x14ac:dyDescent="0.2">
      <c r="G102" s="26"/>
      <c r="H102" s="26"/>
      <c r="I102" s="26"/>
    </row>
    <row r="103" spans="1:9" x14ac:dyDescent="0.2">
      <c r="G103" s="26"/>
      <c r="H103" s="26"/>
      <c r="I103" s="26"/>
    </row>
    <row r="104" spans="1:9" x14ac:dyDescent="0.2">
      <c r="A104" s="19" t="s">
        <v>21</v>
      </c>
      <c r="G104" s="26"/>
      <c r="H104" s="26"/>
      <c r="I104" s="26"/>
    </row>
    <row r="105" spans="1:9" x14ac:dyDescent="0.2">
      <c r="A105" s="32" t="s">
        <v>20</v>
      </c>
      <c r="G105" s="26"/>
      <c r="H105" s="26"/>
      <c r="I105" s="26"/>
    </row>
    <row r="106" spans="1:9" x14ac:dyDescent="0.2">
      <c r="G106" s="26">
        <v>0</v>
      </c>
      <c r="H106" s="26"/>
      <c r="I106" s="51">
        <f t="shared" ref="I106:I117" si="8">ROUND(SUM(G106+(G106*$C$9)),0)</f>
        <v>0</v>
      </c>
    </row>
    <row r="107" spans="1:9" x14ac:dyDescent="0.2">
      <c r="G107" s="26">
        <v>0</v>
      </c>
      <c r="H107" s="26"/>
      <c r="I107" s="51">
        <f t="shared" si="8"/>
        <v>0</v>
      </c>
    </row>
    <row r="108" spans="1:9" x14ac:dyDescent="0.2">
      <c r="G108" s="26">
        <v>0</v>
      </c>
      <c r="H108" s="26"/>
      <c r="I108" s="51">
        <f t="shared" si="8"/>
        <v>0</v>
      </c>
    </row>
    <row r="109" spans="1:9" x14ac:dyDescent="0.2">
      <c r="G109" s="26">
        <v>0</v>
      </c>
      <c r="H109" s="26"/>
      <c r="I109" s="51">
        <f t="shared" si="8"/>
        <v>0</v>
      </c>
    </row>
    <row r="110" spans="1:9" x14ac:dyDescent="0.2">
      <c r="G110" s="26">
        <v>0</v>
      </c>
      <c r="H110" s="26"/>
      <c r="I110" s="51">
        <f t="shared" si="8"/>
        <v>0</v>
      </c>
    </row>
    <row r="111" spans="1:9" x14ac:dyDescent="0.2">
      <c r="G111" s="26">
        <v>0</v>
      </c>
      <c r="H111" s="26"/>
      <c r="I111" s="51">
        <f t="shared" si="8"/>
        <v>0</v>
      </c>
    </row>
    <row r="112" spans="1:9" x14ac:dyDescent="0.2">
      <c r="G112" s="26">
        <v>0</v>
      </c>
      <c r="H112" s="26"/>
      <c r="I112" s="51">
        <f t="shared" si="8"/>
        <v>0</v>
      </c>
    </row>
    <row r="113" spans="1:9" x14ac:dyDescent="0.2">
      <c r="G113" s="26">
        <v>0</v>
      </c>
      <c r="H113" s="26"/>
      <c r="I113" s="51">
        <f t="shared" si="8"/>
        <v>0</v>
      </c>
    </row>
    <row r="114" spans="1:9" x14ac:dyDescent="0.2">
      <c r="G114" s="26">
        <v>0</v>
      </c>
      <c r="H114" s="26"/>
      <c r="I114" s="51">
        <f t="shared" si="8"/>
        <v>0</v>
      </c>
    </row>
    <row r="115" spans="1:9" x14ac:dyDescent="0.2">
      <c r="G115" s="26">
        <v>0</v>
      </c>
      <c r="H115" s="26"/>
      <c r="I115" s="51">
        <f t="shared" si="8"/>
        <v>0</v>
      </c>
    </row>
    <row r="116" spans="1:9" x14ac:dyDescent="0.2">
      <c r="G116" s="26">
        <v>0</v>
      </c>
      <c r="H116" s="26"/>
      <c r="I116" s="51">
        <f t="shared" si="8"/>
        <v>0</v>
      </c>
    </row>
    <row r="117" spans="1:9" x14ac:dyDescent="0.2">
      <c r="G117" s="33">
        <v>0</v>
      </c>
      <c r="H117" s="26"/>
      <c r="I117" s="54">
        <f t="shared" si="8"/>
        <v>0</v>
      </c>
    </row>
    <row r="118" spans="1:9" x14ac:dyDescent="0.2">
      <c r="A118" s="19" t="s">
        <v>6</v>
      </c>
      <c r="G118" s="31">
        <f>SUM(G106:G117)</f>
        <v>0</v>
      </c>
      <c r="H118" s="26"/>
      <c r="I118" s="31">
        <f>SUM(I106:I117)</f>
        <v>0</v>
      </c>
    </row>
    <row r="119" spans="1:9" x14ac:dyDescent="0.2">
      <c r="G119" s="26"/>
      <c r="H119" s="26"/>
      <c r="I119" s="26"/>
    </row>
    <row r="120" spans="1:9" x14ac:dyDescent="0.2">
      <c r="G120" s="26"/>
      <c r="H120" s="26"/>
      <c r="I120" s="26"/>
    </row>
    <row r="121" spans="1:9" x14ac:dyDescent="0.2">
      <c r="A121" s="19" t="s">
        <v>22</v>
      </c>
      <c r="G121" s="26"/>
      <c r="H121" s="26"/>
      <c r="I121" s="26"/>
    </row>
    <row r="122" spans="1:9" x14ac:dyDescent="0.2">
      <c r="A122" s="34" t="s">
        <v>23</v>
      </c>
      <c r="G122" s="26">
        <v>0</v>
      </c>
      <c r="H122" s="26"/>
      <c r="I122" s="51">
        <f>ROUND(SUM(G122+(G122*$C$9)),0)</f>
        <v>0</v>
      </c>
    </row>
    <row r="123" spans="1:9" x14ac:dyDescent="0.2">
      <c r="A123" s="34" t="s">
        <v>24</v>
      </c>
      <c r="G123" s="33">
        <v>0</v>
      </c>
      <c r="H123" s="26"/>
      <c r="I123" s="54">
        <f>ROUND(SUM(G123+(G123*$C$9)),0)</f>
        <v>0</v>
      </c>
    </row>
    <row r="124" spans="1:9" x14ac:dyDescent="0.2">
      <c r="A124" s="19" t="s">
        <v>25</v>
      </c>
      <c r="G124" s="31">
        <f>SUM(G122:G123)</f>
        <v>0</v>
      </c>
      <c r="H124" s="26"/>
      <c r="I124" s="31">
        <f>SUM(I122:I123)</f>
        <v>0</v>
      </c>
    </row>
    <row r="125" spans="1:9" x14ac:dyDescent="0.2">
      <c r="G125" s="26"/>
      <c r="H125" s="26"/>
      <c r="I125" s="26"/>
    </row>
    <row r="126" spans="1:9" x14ac:dyDescent="0.2">
      <c r="G126" s="26"/>
      <c r="H126" s="26"/>
      <c r="I126" s="26"/>
    </row>
    <row r="127" spans="1:9" x14ac:dyDescent="0.2">
      <c r="A127" s="19" t="s">
        <v>26</v>
      </c>
      <c r="G127" s="26"/>
      <c r="H127" s="26"/>
      <c r="I127" s="26"/>
    </row>
    <row r="128" spans="1:9" x14ac:dyDescent="0.2">
      <c r="A128" s="32" t="s">
        <v>20</v>
      </c>
      <c r="G128" s="26"/>
      <c r="H128" s="26"/>
      <c r="I128" s="26"/>
    </row>
    <row r="129" spans="1:9" x14ac:dyDescent="0.2">
      <c r="G129" s="26">
        <v>0</v>
      </c>
      <c r="H129" s="26"/>
      <c r="I129" s="51">
        <f>ROUND(SUM(G129+(G129*$C$9)),0)</f>
        <v>0</v>
      </c>
    </row>
    <row r="130" spans="1:9" x14ac:dyDescent="0.2">
      <c r="G130" s="26">
        <v>0</v>
      </c>
      <c r="H130" s="26"/>
      <c r="I130" s="51">
        <f>ROUND(SUM(G130+(G130*$C$9)),0)</f>
        <v>0</v>
      </c>
    </row>
    <row r="131" spans="1:9" x14ac:dyDescent="0.2">
      <c r="G131" s="33">
        <v>0</v>
      </c>
      <c r="H131" s="26"/>
      <c r="I131" s="54">
        <f>ROUND(SUM(G131+(G131*$C$9)),0)</f>
        <v>0</v>
      </c>
    </row>
    <row r="132" spans="1:9" x14ac:dyDescent="0.2">
      <c r="A132" s="19" t="s">
        <v>6</v>
      </c>
      <c r="G132" s="31">
        <f>SUM(G129:G131)</f>
        <v>0</v>
      </c>
      <c r="H132" s="26"/>
      <c r="I132" s="31">
        <f>SUM(I129:I131)</f>
        <v>0</v>
      </c>
    </row>
    <row r="133" spans="1:9" x14ac:dyDescent="0.2">
      <c r="G133" s="26"/>
      <c r="H133" s="26"/>
      <c r="I133" s="26"/>
    </row>
    <row r="134" spans="1:9" x14ac:dyDescent="0.2">
      <c r="G134" s="26"/>
      <c r="H134" s="26"/>
      <c r="I134" s="26"/>
    </row>
    <row r="135" spans="1:9" x14ac:dyDescent="0.2">
      <c r="A135" s="19" t="s">
        <v>27</v>
      </c>
      <c r="G135" s="26"/>
      <c r="H135" s="26"/>
      <c r="I135" s="26"/>
    </row>
    <row r="136" spans="1:9" x14ac:dyDescent="0.2">
      <c r="A136" s="32" t="s">
        <v>20</v>
      </c>
      <c r="G136" s="26"/>
      <c r="H136" s="26"/>
      <c r="I136" s="26"/>
    </row>
    <row r="137" spans="1:9" x14ac:dyDescent="0.2">
      <c r="G137" s="26">
        <v>0</v>
      </c>
      <c r="H137" s="26"/>
      <c r="I137" s="51">
        <f>ROUND(SUM(G137+(G137*$C$9)),0)</f>
        <v>0</v>
      </c>
    </row>
    <row r="138" spans="1:9" x14ac:dyDescent="0.2">
      <c r="G138" s="26">
        <v>0</v>
      </c>
      <c r="H138" s="26"/>
      <c r="I138" s="51">
        <f>ROUND(SUM(G138+(G138*$C$9)),0)</f>
        <v>0</v>
      </c>
    </row>
    <row r="139" spans="1:9" x14ac:dyDescent="0.2">
      <c r="G139" s="33">
        <v>0</v>
      </c>
      <c r="H139" s="26"/>
      <c r="I139" s="54">
        <f>ROUND(SUM(G139+(G139*$C$9)),0)</f>
        <v>0</v>
      </c>
    </row>
    <row r="140" spans="1:9" x14ac:dyDescent="0.2">
      <c r="A140" s="19" t="s">
        <v>6</v>
      </c>
      <c r="G140" s="31">
        <f>SUM(G137:G139)</f>
        <v>0</v>
      </c>
      <c r="H140" s="26"/>
      <c r="I140" s="31">
        <f>SUM(I137:I139)</f>
        <v>0</v>
      </c>
    </row>
    <row r="141" spans="1:9" x14ac:dyDescent="0.2">
      <c r="A141" s="15" t="s">
        <v>19</v>
      </c>
      <c r="G141" s="26"/>
      <c r="H141" s="26"/>
      <c r="I141" s="26"/>
    </row>
    <row r="142" spans="1:9" x14ac:dyDescent="0.2">
      <c r="G142" s="26"/>
      <c r="H142" s="26"/>
      <c r="I142" s="26"/>
    </row>
    <row r="143" spans="1:9" x14ac:dyDescent="0.2">
      <c r="A143" s="19" t="s">
        <v>28</v>
      </c>
      <c r="G143" s="26"/>
      <c r="H143" s="26"/>
      <c r="I143" s="26"/>
    </row>
    <row r="144" spans="1:9" x14ac:dyDescent="0.2">
      <c r="A144" s="32" t="s">
        <v>20</v>
      </c>
      <c r="G144" s="26">
        <v>0</v>
      </c>
      <c r="H144" s="26"/>
      <c r="I144" s="51">
        <f>ROUND(SUM(G144+(G144*$C$9)),0)</f>
        <v>0</v>
      </c>
    </row>
    <row r="145" spans="1:11" x14ac:dyDescent="0.2">
      <c r="G145" s="26">
        <v>0</v>
      </c>
      <c r="H145" s="26"/>
      <c r="I145" s="51">
        <f>ROUND(SUM(G145+(G145*$C$9)),0)</f>
        <v>0</v>
      </c>
    </row>
    <row r="146" spans="1:11" x14ac:dyDescent="0.2">
      <c r="G146" s="26">
        <v>0</v>
      </c>
      <c r="H146" s="26"/>
      <c r="I146" s="51">
        <f>ROUND(SUM(G146+(G146*$C$9)),0)</f>
        <v>0</v>
      </c>
    </row>
    <row r="147" spans="1:11" x14ac:dyDescent="0.2">
      <c r="G147" s="26">
        <v>0</v>
      </c>
      <c r="H147" s="26"/>
      <c r="I147" s="51">
        <f>ROUND(SUM(G147+(G147*$C$9)),0)</f>
        <v>0</v>
      </c>
    </row>
    <row r="148" spans="1:11" x14ac:dyDescent="0.2">
      <c r="G148" s="26">
        <v>0</v>
      </c>
      <c r="H148" s="26"/>
      <c r="I148" s="51">
        <f>ROUND(SUM(G148+(G148*$C$9)),0)</f>
        <v>0</v>
      </c>
    </row>
    <row r="149" spans="1:11" x14ac:dyDescent="0.2">
      <c r="G149" s="26"/>
      <c r="H149" s="26"/>
      <c r="I149" s="51"/>
      <c r="K149" s="34" t="s">
        <v>57</v>
      </c>
    </row>
    <row r="150" spans="1:11" x14ac:dyDescent="0.2">
      <c r="G150" s="26">
        <v>0</v>
      </c>
      <c r="H150" s="26"/>
      <c r="I150" s="51">
        <f>ROUND(SUM(G150+(G150*$C$9)),0)</f>
        <v>0</v>
      </c>
      <c r="K150" s="26">
        <f>SUM(G150:I150)</f>
        <v>0</v>
      </c>
    </row>
    <row r="151" spans="1:11" x14ac:dyDescent="0.2">
      <c r="G151" s="26"/>
      <c r="H151" s="26"/>
      <c r="I151" s="51"/>
      <c r="K151" s="34" t="s">
        <v>30</v>
      </c>
    </row>
    <row r="152" spans="1:11" x14ac:dyDescent="0.2">
      <c r="A152" s="16" t="s">
        <v>29</v>
      </c>
      <c r="G152" s="33">
        <v>0</v>
      </c>
      <c r="H152" s="26"/>
      <c r="I152" s="54">
        <f>ROUND(SUM(G152+(G152*$C$9)),0)</f>
        <v>0</v>
      </c>
      <c r="K152" s="55">
        <f>SUM(G152:I152)</f>
        <v>0</v>
      </c>
    </row>
    <row r="153" spans="1:11" x14ac:dyDescent="0.2">
      <c r="A153" s="19" t="s">
        <v>6</v>
      </c>
      <c r="G153" s="31">
        <f>SUM(G144:G152)</f>
        <v>0</v>
      </c>
      <c r="H153" s="26"/>
      <c r="I153" s="31">
        <f>SUM(I144:I152)</f>
        <v>0</v>
      </c>
    </row>
    <row r="154" spans="1:11" x14ac:dyDescent="0.2">
      <c r="G154" s="26"/>
      <c r="H154" s="26"/>
      <c r="I154" s="26"/>
    </row>
    <row r="155" spans="1:11" x14ac:dyDescent="0.2">
      <c r="A155" s="18" t="s">
        <v>31</v>
      </c>
      <c r="G155" s="31">
        <f>SUM(G84+G92+G101+G118+G124+G132+G140+G153)</f>
        <v>0</v>
      </c>
      <c r="H155" s="31"/>
      <c r="I155" s="31">
        <f>SUM(I84+I92+I101+I118+I124+I132+I140+I153)</f>
        <v>0</v>
      </c>
    </row>
    <row r="156" spans="1:11" x14ac:dyDescent="0.2">
      <c r="G156" s="35">
        <f>SUM(G84+G92+G118+G140+G153-G152-G150)</f>
        <v>0</v>
      </c>
      <c r="H156" s="35"/>
      <c r="I156" s="35">
        <f>SUM(I84+I92+I118+I140+I153-I152-I150)</f>
        <v>0</v>
      </c>
    </row>
    <row r="157" spans="1:11" x14ac:dyDescent="0.2">
      <c r="G157" s="26"/>
      <c r="H157" s="26"/>
      <c r="I157" s="26"/>
    </row>
    <row r="158" spans="1:11" x14ac:dyDescent="0.2">
      <c r="A158" s="19" t="s">
        <v>32</v>
      </c>
      <c r="G158" s="26"/>
      <c r="H158" s="26"/>
      <c r="I158" s="26"/>
    </row>
    <row r="159" spans="1:11" x14ac:dyDescent="0.2">
      <c r="A159" s="34" t="s">
        <v>35</v>
      </c>
      <c r="G159" s="26"/>
      <c r="H159" s="26"/>
      <c r="I159" s="26"/>
      <c r="K159" s="34" t="s">
        <v>72</v>
      </c>
    </row>
    <row r="160" spans="1:11" x14ac:dyDescent="0.2">
      <c r="E160" s="21" t="s">
        <v>33</v>
      </c>
      <c r="G160" s="33">
        <v>0</v>
      </c>
      <c r="H160" s="26"/>
      <c r="I160" s="33">
        <v>0</v>
      </c>
      <c r="K160" s="55">
        <f>SUM(G160:I160)</f>
        <v>0</v>
      </c>
    </row>
    <row r="161" spans="1:11" x14ac:dyDescent="0.2">
      <c r="E161" s="21" t="s">
        <v>34</v>
      </c>
      <c r="G161" s="26">
        <v>0</v>
      </c>
      <c r="H161" s="26"/>
      <c r="I161" s="26">
        <v>0</v>
      </c>
      <c r="K161" s="55">
        <f>SUM(G161:I161)</f>
        <v>0</v>
      </c>
    </row>
    <row r="162" spans="1:11" x14ac:dyDescent="0.2">
      <c r="G162" s="36">
        <f>IF(G160+G161&gt;=25000,"25,000",G160+G161)</f>
        <v>0</v>
      </c>
      <c r="H162" s="35"/>
      <c r="I162" s="56">
        <f>IF(I160+I161+G162&gt;=25000, 25000-G162, I160+I161)</f>
        <v>0</v>
      </c>
    </row>
    <row r="163" spans="1:11" x14ac:dyDescent="0.2">
      <c r="A163" s="34" t="s">
        <v>36</v>
      </c>
      <c r="G163" s="26"/>
      <c r="H163" s="26"/>
      <c r="I163" s="26"/>
    </row>
    <row r="164" spans="1:11" x14ac:dyDescent="0.2">
      <c r="E164" s="21" t="s">
        <v>33</v>
      </c>
      <c r="G164" s="33">
        <v>0</v>
      </c>
      <c r="H164" s="26"/>
      <c r="I164" s="33">
        <v>0</v>
      </c>
      <c r="K164" s="55">
        <f>SUM(G164:I164)</f>
        <v>0</v>
      </c>
    </row>
    <row r="165" spans="1:11" x14ac:dyDescent="0.2">
      <c r="E165" s="21" t="s">
        <v>34</v>
      </c>
      <c r="G165" s="26">
        <v>0</v>
      </c>
      <c r="H165" s="26"/>
      <c r="I165" s="26">
        <v>0</v>
      </c>
      <c r="K165" s="55">
        <f>SUM(G165:I165)</f>
        <v>0</v>
      </c>
    </row>
    <row r="166" spans="1:11" x14ac:dyDescent="0.2">
      <c r="G166" s="36">
        <f>IF(G164+G165&gt;=25000,"25,000",G164+G165)</f>
        <v>0</v>
      </c>
      <c r="H166" s="35"/>
      <c r="I166" s="56">
        <f>IF(I164+I165+G166&gt;=25000, 25000-G166, I164+I165)</f>
        <v>0</v>
      </c>
    </row>
    <row r="167" spans="1:11" x14ac:dyDescent="0.2">
      <c r="A167" s="34" t="s">
        <v>59</v>
      </c>
      <c r="G167" s="26"/>
      <c r="H167" s="26"/>
      <c r="I167" s="26"/>
    </row>
    <row r="168" spans="1:11" x14ac:dyDescent="0.2">
      <c r="E168" s="21" t="s">
        <v>33</v>
      </c>
      <c r="G168" s="33">
        <v>0</v>
      </c>
      <c r="H168" s="26"/>
      <c r="I168" s="33">
        <v>0</v>
      </c>
      <c r="K168" s="55">
        <f>SUM(G168:I168)</f>
        <v>0</v>
      </c>
    </row>
    <row r="169" spans="1:11" x14ac:dyDescent="0.2">
      <c r="E169" s="21" t="s">
        <v>34</v>
      </c>
      <c r="G169" s="26">
        <v>0</v>
      </c>
      <c r="H169" s="26"/>
      <c r="I169" s="26">
        <v>0</v>
      </c>
      <c r="K169" s="55">
        <f>SUM(G169:I169)</f>
        <v>0</v>
      </c>
    </row>
    <row r="170" spans="1:11" x14ac:dyDescent="0.2">
      <c r="G170" s="36">
        <f>IF(G168+G169&gt;=25000,"25,000",G168+G169)</f>
        <v>0</v>
      </c>
      <c r="H170" s="35"/>
      <c r="I170" s="56">
        <f>IF(I168+I169+G170&gt;=25000, 25000-G170, I168+I169)</f>
        <v>0</v>
      </c>
    </row>
    <row r="171" spans="1:11" x14ac:dyDescent="0.2">
      <c r="A171" s="34" t="s">
        <v>37</v>
      </c>
      <c r="G171" s="26"/>
      <c r="H171" s="26"/>
      <c r="I171" s="26"/>
    </row>
    <row r="172" spans="1:11" x14ac:dyDescent="0.2">
      <c r="E172" s="21" t="s">
        <v>33</v>
      </c>
      <c r="G172" s="33">
        <v>0</v>
      </c>
      <c r="H172" s="26"/>
      <c r="I172" s="33">
        <v>0</v>
      </c>
      <c r="K172" s="55">
        <f>SUM(G172:I172)</f>
        <v>0</v>
      </c>
    </row>
    <row r="173" spans="1:11" x14ac:dyDescent="0.2">
      <c r="E173" s="21" t="s">
        <v>34</v>
      </c>
      <c r="G173" s="26">
        <v>0</v>
      </c>
      <c r="H173" s="26"/>
      <c r="I173" s="26">
        <v>0</v>
      </c>
      <c r="K173" s="55">
        <f>SUM(G173:I173)</f>
        <v>0</v>
      </c>
    </row>
    <row r="174" spans="1:11" x14ac:dyDescent="0.2">
      <c r="G174" s="36">
        <f>IF(G172+G173&gt;=25000,"25,000",G172+G173)</f>
        <v>0</v>
      </c>
      <c r="H174" s="35"/>
      <c r="I174" s="56">
        <f>IF(I172+I173+G174&gt;=25000, 25000-G174, I172+I173)</f>
        <v>0</v>
      </c>
    </row>
    <row r="175" spans="1:11" x14ac:dyDescent="0.2">
      <c r="G175" s="26"/>
      <c r="H175" s="26"/>
      <c r="I175" s="26"/>
    </row>
    <row r="176" spans="1:11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K176" s="57">
        <f>SUM(G176:I176)</f>
        <v>0</v>
      </c>
    </row>
    <row r="177" spans="1:13" ht="18" x14ac:dyDescent="0.25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K177" s="57">
        <f>SUM(G177:I177)</f>
        <v>0</v>
      </c>
      <c r="L177" s="38"/>
      <c r="M177" s="38"/>
    </row>
    <row r="178" spans="1:13" ht="18" x14ac:dyDescent="0.25">
      <c r="G178" s="26"/>
      <c r="H178" s="26"/>
      <c r="I178" s="26"/>
      <c r="L178" s="38"/>
      <c r="M178" s="38"/>
    </row>
    <row r="179" spans="1:13" ht="18" x14ac:dyDescent="0.25">
      <c r="G179" s="26"/>
      <c r="H179" s="26"/>
      <c r="I179" s="26"/>
      <c r="L179" s="38"/>
      <c r="M179" s="38"/>
    </row>
    <row r="180" spans="1:13" ht="18" x14ac:dyDescent="0.25">
      <c r="G180" s="26"/>
      <c r="H180" s="26"/>
      <c r="I180" s="26"/>
      <c r="L180" s="38"/>
      <c r="M180" s="38"/>
    </row>
    <row r="181" spans="1:13" s="38" customFormat="1" ht="18.75" customHeight="1" x14ac:dyDescent="0.25">
      <c r="A181" s="37" t="s">
        <v>40</v>
      </c>
      <c r="G181" s="39">
        <f>SUM(G155+G176+G177)</f>
        <v>0</v>
      </c>
      <c r="H181" s="39"/>
      <c r="I181" s="39">
        <f>SUM(I155+I176+I177)</f>
        <v>0</v>
      </c>
      <c r="L181" s="15"/>
      <c r="M181" s="15"/>
    </row>
    <row r="182" spans="1:13" s="38" customFormat="1" ht="18.75" customHeight="1" x14ac:dyDescent="0.25">
      <c r="A182" s="37" t="s">
        <v>41</v>
      </c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L182" s="15"/>
      <c r="M182" s="15"/>
    </row>
    <row r="183" spans="1:13" s="38" customFormat="1" ht="18.75" customHeight="1" x14ac:dyDescent="0.25">
      <c r="A183" s="37" t="s">
        <v>42</v>
      </c>
      <c r="G183" s="4">
        <f>ROUND(+G182*$C$13,0)</f>
        <v>0</v>
      </c>
      <c r="H183" s="39"/>
      <c r="I183" s="4">
        <f>ROUND(+I182*$C$13,0)</f>
        <v>0</v>
      </c>
      <c r="L183" s="15"/>
      <c r="M183" s="15"/>
    </row>
    <row r="184" spans="1:13" s="38" customFormat="1" ht="18.75" customHeight="1" x14ac:dyDescent="0.25">
      <c r="A184" s="37" t="s">
        <v>43</v>
      </c>
      <c r="G184" s="39">
        <f>SUM(G181+G183)</f>
        <v>0</v>
      </c>
      <c r="H184" s="39"/>
      <c r="I184" s="39">
        <f>SUM(I181+I183)</f>
        <v>0</v>
      </c>
      <c r="L184" s="15"/>
      <c r="M184" s="15"/>
    </row>
    <row r="187" spans="1:13" ht="13.5" thickBot="1" x14ac:dyDescent="0.25"/>
    <row r="188" spans="1:13" ht="18" x14ac:dyDescent="0.25">
      <c r="A188" s="5" t="s">
        <v>73</v>
      </c>
      <c r="B188" s="6"/>
      <c r="C188" s="7">
        <f>SUM(G181+I181)</f>
        <v>0</v>
      </c>
    </row>
    <row r="189" spans="1:13" ht="18" x14ac:dyDescent="0.25">
      <c r="A189" s="8" t="s">
        <v>74</v>
      </c>
      <c r="B189" s="9"/>
      <c r="C189" s="10">
        <f>SUM(G182+I182)</f>
        <v>0</v>
      </c>
    </row>
    <row r="190" spans="1:13" ht="18" x14ac:dyDescent="0.25">
      <c r="A190" s="8" t="s">
        <v>75</v>
      </c>
      <c r="B190" s="9"/>
      <c r="C190" s="10">
        <f>SUM(G183+I183)</f>
        <v>0</v>
      </c>
    </row>
    <row r="191" spans="1:13" ht="18.75" thickBot="1" x14ac:dyDescent="0.3">
      <c r="A191" s="11" t="s">
        <v>76</v>
      </c>
      <c r="B191" s="12"/>
      <c r="C191" s="13">
        <f>(C188+C190)</f>
        <v>0</v>
      </c>
    </row>
    <row r="197" spans="1:11" ht="18" x14ac:dyDescent="0.25">
      <c r="A197" s="47" t="s">
        <v>60</v>
      </c>
    </row>
    <row r="198" spans="1:11" x14ac:dyDescent="0.2">
      <c r="G198" s="19" t="s">
        <v>77</v>
      </c>
      <c r="H198" s="16"/>
      <c r="I198" s="19" t="s">
        <v>71</v>
      </c>
      <c r="K198" s="19" t="s">
        <v>78</v>
      </c>
    </row>
    <row r="199" spans="1:11" x14ac:dyDescent="0.2">
      <c r="A199" s="15" t="s">
        <v>61</v>
      </c>
      <c r="G199" s="26">
        <f>G155</f>
        <v>0</v>
      </c>
      <c r="I199" s="26">
        <f>I155</f>
        <v>0</v>
      </c>
      <c r="K199" s="26">
        <f>SUM(G199:I199)</f>
        <v>0</v>
      </c>
    </row>
    <row r="200" spans="1:11" x14ac:dyDescent="0.2">
      <c r="A200" s="15" t="s">
        <v>62</v>
      </c>
      <c r="G200" s="26">
        <f>G176</f>
        <v>0</v>
      </c>
      <c r="I200" s="26">
        <f>I176</f>
        <v>0</v>
      </c>
      <c r="K200" s="26">
        <f>SUM(G200:I200)</f>
        <v>0</v>
      </c>
    </row>
    <row r="201" spans="1:11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SUM(G201:I201)</f>
        <v>0</v>
      </c>
    </row>
    <row r="202" spans="1:11" x14ac:dyDescent="0.2">
      <c r="A202" s="15" t="s">
        <v>64</v>
      </c>
      <c r="G202" s="26">
        <f>G177</f>
        <v>0</v>
      </c>
      <c r="I202" s="26">
        <f>I177</f>
        <v>0</v>
      </c>
      <c r="K202" s="26">
        <f>SUM(G202:I202)</f>
        <v>0</v>
      </c>
    </row>
    <row r="203" spans="1:11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SUM(G203:I203)</f>
        <v>0</v>
      </c>
    </row>
  </sheetData>
  <phoneticPr fontId="0" type="noConversion"/>
  <dataValidations count="1">
    <dataValidation type="list" allowBlank="1" showInputMessage="1" showErrorMessage="1" promptTitle="F&amp;A Rates" prompt="Select Corresponding Rate" sqref="C13">
      <formula1>$M$7:$M$21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"/>
  <sheetViews>
    <sheetView workbookViewId="0">
      <selection activeCell="C13" sqref="C13"/>
    </sheetView>
  </sheetViews>
  <sheetFormatPr defaultRowHeight="12.75" x14ac:dyDescent="0.2"/>
  <cols>
    <col min="1" max="1" width="27.7109375" style="58" customWidth="1"/>
    <col min="2" max="2" width="2.28515625" style="58" customWidth="1"/>
    <col min="3" max="3" width="13.5703125" style="58" customWidth="1"/>
    <col min="4" max="4" width="2.28515625" style="58" customWidth="1"/>
    <col min="5" max="5" width="12.5703125" style="58" customWidth="1"/>
    <col min="6" max="6" width="2.28515625" style="58" customWidth="1"/>
    <col min="7" max="7" width="14.140625" style="58" customWidth="1"/>
    <col min="8" max="8" width="2.28515625" style="58" customWidth="1"/>
    <col min="9" max="9" width="14.140625" style="58" customWidth="1"/>
    <col min="10" max="10" width="2.28515625" style="58" customWidth="1"/>
    <col min="11" max="11" width="14.140625" style="58" customWidth="1"/>
    <col min="12" max="12" width="2.28515625" style="58" customWidth="1"/>
    <col min="13" max="13" width="10.85546875" style="58" customWidth="1"/>
    <col min="14" max="14" width="41.7109375" style="58" customWidth="1"/>
    <col min="15" max="15" width="11" style="58" customWidth="1"/>
    <col min="16" max="16384" width="9.140625" style="58"/>
  </cols>
  <sheetData>
    <row r="1" spans="1:15" ht="21" x14ac:dyDescent="0.3">
      <c r="A1" s="14" t="s">
        <v>115</v>
      </c>
      <c r="B1" s="15"/>
      <c r="C1" s="15"/>
      <c r="D1" s="15"/>
      <c r="E1" s="15"/>
      <c r="F1" s="15"/>
      <c r="G1" s="41"/>
      <c r="H1" s="15"/>
      <c r="I1" s="15"/>
      <c r="J1" s="15"/>
      <c r="K1" s="15"/>
      <c r="L1" s="15"/>
      <c r="M1" s="15"/>
      <c r="N1" s="62" t="s">
        <v>127</v>
      </c>
      <c r="O1" s="63"/>
    </row>
    <row r="2" spans="1:15" x14ac:dyDescent="0.2">
      <c r="A2" s="15" t="s">
        <v>45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68" t="s">
        <v>99</v>
      </c>
      <c r="O2" s="64">
        <v>0.34100000000000003</v>
      </c>
    </row>
    <row r="3" spans="1:15" x14ac:dyDescent="0.2">
      <c r="A3" s="15" t="s">
        <v>44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8" t="s">
        <v>100</v>
      </c>
      <c r="O3" s="64">
        <v>7.9000000000000001E-2</v>
      </c>
    </row>
    <row r="4" spans="1:15" x14ac:dyDescent="0.2">
      <c r="A4" s="15" t="s">
        <v>110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68" t="s">
        <v>101</v>
      </c>
      <c r="O4" s="64">
        <v>0</v>
      </c>
    </row>
    <row r="5" spans="1:15" x14ac:dyDescent="0.2">
      <c r="A5" s="15" t="s">
        <v>111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69"/>
      <c r="O5" s="65"/>
    </row>
    <row r="6" spans="1:15" ht="21" x14ac:dyDescent="0.2">
      <c r="A6" s="40" t="s">
        <v>81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66" t="s">
        <v>112</v>
      </c>
      <c r="O6" s="65"/>
    </row>
    <row r="7" spans="1:15" ht="22.5" x14ac:dyDescent="0.2">
      <c r="A7" s="4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68"/>
      <c r="O7" s="70" t="s">
        <v>125</v>
      </c>
    </row>
    <row r="8" spans="1:15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68" t="s">
        <v>102</v>
      </c>
      <c r="O8" s="64">
        <v>0.52500000000000002</v>
      </c>
    </row>
    <row r="9" spans="1:15" s="59" customFormat="1" ht="15" x14ac:dyDescent="0.2">
      <c r="A9" s="42" t="s">
        <v>82</v>
      </c>
      <c r="B9" s="43"/>
      <c r="C9" s="44">
        <v>0.04</v>
      </c>
      <c r="D9" s="42"/>
      <c r="E9" s="42" t="s">
        <v>69</v>
      </c>
      <c r="F9" s="42"/>
      <c r="G9" s="42"/>
      <c r="H9" s="42"/>
      <c r="I9" s="42"/>
      <c r="J9" s="42"/>
      <c r="K9" s="42"/>
      <c r="L9" s="42"/>
      <c r="M9" s="42"/>
      <c r="N9" s="68" t="s">
        <v>103</v>
      </c>
      <c r="O9" s="64">
        <v>0.26</v>
      </c>
    </row>
    <row r="10" spans="1:15" s="59" customFormat="1" ht="15" x14ac:dyDescent="0.2">
      <c r="A10" s="42" t="s">
        <v>82</v>
      </c>
      <c r="B10" s="42"/>
      <c r="C10" s="45">
        <v>0.04</v>
      </c>
      <c r="D10" s="42"/>
      <c r="E10" s="42" t="s">
        <v>0</v>
      </c>
      <c r="F10" s="42"/>
      <c r="G10" s="42"/>
      <c r="H10" s="42"/>
      <c r="I10" s="42"/>
      <c r="J10" s="42"/>
      <c r="K10" s="42"/>
      <c r="L10" s="42"/>
      <c r="M10" s="42"/>
      <c r="N10" s="68" t="s">
        <v>104</v>
      </c>
      <c r="O10" s="64">
        <v>0.4</v>
      </c>
    </row>
    <row r="11" spans="1:15" s="59" customFormat="1" ht="15" x14ac:dyDescent="0.2">
      <c r="A11" s="42" t="s">
        <v>70</v>
      </c>
      <c r="B11" s="42"/>
      <c r="C11" s="71">
        <v>0.34100000000000003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68" t="s">
        <v>105</v>
      </c>
      <c r="O11" s="64">
        <v>0.26</v>
      </c>
    </row>
    <row r="12" spans="1:15" s="59" customFormat="1" ht="15" x14ac:dyDescent="0.2">
      <c r="A12" s="42" t="s">
        <v>14</v>
      </c>
      <c r="B12" s="42"/>
      <c r="C12" s="45">
        <v>7.9000000000000001E-2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68" t="s">
        <v>106</v>
      </c>
      <c r="O12" s="64">
        <v>0.35</v>
      </c>
    </row>
    <row r="13" spans="1:15" s="59" customFormat="1" ht="15" x14ac:dyDescent="0.2">
      <c r="A13" s="42" t="s">
        <v>108</v>
      </c>
      <c r="B13" s="42"/>
      <c r="C13" s="44">
        <v>0.52500000000000002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68" t="s">
        <v>107</v>
      </c>
      <c r="O13" s="64">
        <v>0.26</v>
      </c>
    </row>
    <row r="14" spans="1:15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5"/>
      <c r="M14" s="15"/>
      <c r="N14" s="68"/>
      <c r="O14" s="74" t="s">
        <v>119</v>
      </c>
    </row>
    <row r="15" spans="1:15" x14ac:dyDescent="0.2">
      <c r="A15" s="18"/>
      <c r="B15" s="18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72" t="s">
        <v>126</v>
      </c>
      <c r="O15" s="75">
        <v>0.52</v>
      </c>
    </row>
    <row r="16" spans="1:15" x14ac:dyDescent="0.2">
      <c r="A16" s="18" t="s">
        <v>0</v>
      </c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72" t="s">
        <v>124</v>
      </c>
      <c r="O16" s="64">
        <v>0.25</v>
      </c>
    </row>
    <row r="17" spans="1:15" x14ac:dyDescent="0.2">
      <c r="A17" s="19" t="s">
        <v>1</v>
      </c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72" t="s">
        <v>120</v>
      </c>
      <c r="O17" s="64">
        <v>0.2</v>
      </c>
    </row>
    <row r="18" spans="1:15" x14ac:dyDescent="0.2">
      <c r="A18" s="20" t="s">
        <v>3</v>
      </c>
      <c r="B18" s="21"/>
      <c r="C18" s="20" t="s">
        <v>4</v>
      </c>
      <c r="D18" s="21"/>
      <c r="E18" s="20" t="s">
        <v>2</v>
      </c>
      <c r="F18" s="15"/>
      <c r="G18" s="22" t="s">
        <v>5</v>
      </c>
      <c r="H18" s="15"/>
      <c r="I18" s="22" t="s">
        <v>71</v>
      </c>
      <c r="J18" s="15"/>
      <c r="K18" s="22" t="s">
        <v>83</v>
      </c>
      <c r="L18" s="15"/>
      <c r="M18" s="15"/>
      <c r="N18" s="72" t="s">
        <v>121</v>
      </c>
      <c r="O18" s="64">
        <v>0.1</v>
      </c>
    </row>
    <row r="19" spans="1:15" x14ac:dyDescent="0.2">
      <c r="A19" s="15"/>
      <c r="B19" s="15"/>
      <c r="C19" s="49">
        <v>0</v>
      </c>
      <c r="D19" s="15"/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J19" s="26"/>
      <c r="K19" s="51">
        <f t="shared" ref="K19:K28" si="2">ROUND(SUM(I19+(I19*$C$10)),0)</f>
        <v>0</v>
      </c>
      <c r="L19" s="15"/>
      <c r="M19" s="15"/>
      <c r="N19" s="72" t="s">
        <v>122</v>
      </c>
      <c r="O19" s="64">
        <v>0.08</v>
      </c>
    </row>
    <row r="20" spans="1:15" x14ac:dyDescent="0.2">
      <c r="A20" s="15"/>
      <c r="B20" s="15"/>
      <c r="C20" s="49">
        <v>0</v>
      </c>
      <c r="D20" s="15"/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J20" s="26"/>
      <c r="K20" s="51">
        <f t="shared" si="2"/>
        <v>0</v>
      </c>
      <c r="L20" s="15"/>
      <c r="M20" s="15"/>
      <c r="N20" s="72" t="s">
        <v>123</v>
      </c>
      <c r="O20" s="64">
        <v>0.05</v>
      </c>
    </row>
    <row r="21" spans="1:15" x14ac:dyDescent="0.2">
      <c r="A21" s="15"/>
      <c r="B21" s="15"/>
      <c r="C21" s="49">
        <v>0</v>
      </c>
      <c r="D21" s="15"/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J21" s="26"/>
      <c r="K21" s="51">
        <f t="shared" si="2"/>
        <v>0</v>
      </c>
      <c r="L21" s="15"/>
      <c r="M21" s="15"/>
      <c r="N21" s="73" t="s">
        <v>118</v>
      </c>
      <c r="O21" s="67">
        <v>0</v>
      </c>
    </row>
    <row r="22" spans="1:15" x14ac:dyDescent="0.2">
      <c r="A22" s="15"/>
      <c r="B22" s="15"/>
      <c r="C22" s="49">
        <v>0</v>
      </c>
      <c r="D22" s="15"/>
      <c r="E22" s="50">
        <v>0</v>
      </c>
      <c r="F22" s="26"/>
      <c r="G22" s="51">
        <f t="shared" si="0"/>
        <v>0</v>
      </c>
      <c r="H22" s="26"/>
      <c r="I22" s="51">
        <f t="shared" si="1"/>
        <v>0</v>
      </c>
      <c r="J22" s="26"/>
      <c r="K22" s="51">
        <f t="shared" si="2"/>
        <v>0</v>
      </c>
      <c r="L22" s="15"/>
      <c r="M22" s="15"/>
      <c r="N22" s="15"/>
    </row>
    <row r="23" spans="1:15" x14ac:dyDescent="0.2">
      <c r="A23" s="15"/>
      <c r="B23" s="15"/>
      <c r="C23" s="49">
        <v>0</v>
      </c>
      <c r="D23" s="15"/>
      <c r="E23" s="50">
        <v>0</v>
      </c>
      <c r="F23" s="26"/>
      <c r="G23" s="51">
        <f t="shared" si="0"/>
        <v>0</v>
      </c>
      <c r="H23" s="26"/>
      <c r="I23" s="51">
        <f t="shared" si="1"/>
        <v>0</v>
      </c>
      <c r="J23" s="26"/>
      <c r="K23" s="51">
        <f t="shared" si="2"/>
        <v>0</v>
      </c>
      <c r="L23" s="15"/>
      <c r="M23" s="15"/>
      <c r="N23" s="15"/>
    </row>
    <row r="24" spans="1:15" x14ac:dyDescent="0.2">
      <c r="A24" s="15"/>
      <c r="B24" s="15"/>
      <c r="C24" s="49">
        <v>0</v>
      </c>
      <c r="D24" s="15"/>
      <c r="E24" s="50">
        <v>0</v>
      </c>
      <c r="F24" s="26"/>
      <c r="G24" s="51">
        <f t="shared" si="0"/>
        <v>0</v>
      </c>
      <c r="H24" s="26"/>
      <c r="I24" s="51">
        <f t="shared" si="1"/>
        <v>0</v>
      </c>
      <c r="J24" s="26"/>
      <c r="K24" s="51">
        <f t="shared" si="2"/>
        <v>0</v>
      </c>
      <c r="L24" s="15"/>
      <c r="M24" s="15"/>
      <c r="N24" s="15"/>
    </row>
    <row r="25" spans="1:15" x14ac:dyDescent="0.2">
      <c r="A25" s="15"/>
      <c r="B25" s="15"/>
      <c r="C25" s="49">
        <v>0</v>
      </c>
      <c r="D25" s="15"/>
      <c r="E25" s="50">
        <v>0</v>
      </c>
      <c r="F25" s="26"/>
      <c r="G25" s="51">
        <f t="shared" si="0"/>
        <v>0</v>
      </c>
      <c r="H25" s="26"/>
      <c r="I25" s="51">
        <f t="shared" si="1"/>
        <v>0</v>
      </c>
      <c r="J25" s="26"/>
      <c r="K25" s="51">
        <f t="shared" si="2"/>
        <v>0</v>
      </c>
      <c r="L25" s="15"/>
      <c r="M25" s="15"/>
      <c r="N25" s="15"/>
    </row>
    <row r="26" spans="1:15" x14ac:dyDescent="0.2">
      <c r="A26" s="15"/>
      <c r="B26" s="15"/>
      <c r="C26" s="49">
        <v>0</v>
      </c>
      <c r="D26" s="15"/>
      <c r="E26" s="50">
        <v>0</v>
      </c>
      <c r="F26" s="26"/>
      <c r="G26" s="51">
        <f t="shared" si="0"/>
        <v>0</v>
      </c>
      <c r="H26" s="26"/>
      <c r="I26" s="51">
        <f t="shared" si="1"/>
        <v>0</v>
      </c>
      <c r="J26" s="26"/>
      <c r="K26" s="51">
        <f t="shared" si="2"/>
        <v>0</v>
      </c>
      <c r="L26" s="15"/>
      <c r="M26" s="15"/>
      <c r="N26" s="15"/>
    </row>
    <row r="27" spans="1:15" x14ac:dyDescent="0.2">
      <c r="A27" s="15"/>
      <c r="B27" s="15"/>
      <c r="C27" s="49">
        <v>0</v>
      </c>
      <c r="D27" s="15"/>
      <c r="E27" s="50">
        <v>0</v>
      </c>
      <c r="F27" s="26"/>
      <c r="G27" s="51">
        <f t="shared" si="0"/>
        <v>0</v>
      </c>
      <c r="H27" s="26"/>
      <c r="I27" s="51">
        <f t="shared" si="1"/>
        <v>0</v>
      </c>
      <c r="J27" s="26"/>
      <c r="K27" s="51">
        <f t="shared" si="2"/>
        <v>0</v>
      </c>
      <c r="L27" s="15"/>
      <c r="M27" s="15"/>
      <c r="N27" s="15"/>
    </row>
    <row r="28" spans="1:15" x14ac:dyDescent="0.2">
      <c r="A28" s="15"/>
      <c r="B28" s="15"/>
      <c r="C28" s="52">
        <v>0</v>
      </c>
      <c r="D28" s="15"/>
      <c r="E28" s="53">
        <v>0</v>
      </c>
      <c r="F28" s="26"/>
      <c r="G28" s="54">
        <f t="shared" si="0"/>
        <v>0</v>
      </c>
      <c r="H28" s="26"/>
      <c r="I28" s="54">
        <f t="shared" si="1"/>
        <v>0</v>
      </c>
      <c r="J28" s="26"/>
      <c r="K28" s="54">
        <f t="shared" si="2"/>
        <v>0</v>
      </c>
      <c r="L28" s="15"/>
      <c r="M28" s="15"/>
      <c r="N28" s="15"/>
    </row>
    <row r="29" spans="1:15" x14ac:dyDescent="0.2">
      <c r="A29" s="19" t="s">
        <v>6</v>
      </c>
      <c r="B29" s="15"/>
      <c r="C29" s="15"/>
      <c r="D29" s="15"/>
      <c r="E29" s="26"/>
      <c r="F29" s="26"/>
      <c r="G29" s="30">
        <f>SUM(G19:G28)</f>
        <v>0</v>
      </c>
      <c r="H29" s="30"/>
      <c r="I29" s="30">
        <f>SUM(I19:I28)</f>
        <v>0</v>
      </c>
      <c r="J29" s="30"/>
      <c r="K29" s="30">
        <f>SUM(K19:K28)</f>
        <v>0</v>
      </c>
      <c r="L29" s="15"/>
      <c r="M29" s="15"/>
      <c r="N29" s="15"/>
    </row>
    <row r="30" spans="1:15" x14ac:dyDescent="0.2">
      <c r="A30" s="19"/>
      <c r="B30" s="15"/>
      <c r="C30" s="15"/>
      <c r="D30" s="15"/>
      <c r="E30" s="26"/>
      <c r="F30" s="26"/>
      <c r="G30" s="30"/>
      <c r="H30" s="30"/>
      <c r="I30" s="30"/>
      <c r="J30" s="30"/>
      <c r="K30" s="30"/>
      <c r="L30" s="15"/>
      <c r="M30" s="15"/>
      <c r="N30" s="15"/>
    </row>
    <row r="31" spans="1:15" x14ac:dyDescent="0.2">
      <c r="A31" s="19"/>
      <c r="B31" s="15"/>
      <c r="C31" s="15"/>
      <c r="D31" s="15"/>
      <c r="E31" s="26"/>
      <c r="F31" s="26"/>
      <c r="G31" s="30"/>
      <c r="H31" s="30"/>
      <c r="I31" s="30"/>
      <c r="J31" s="30"/>
      <c r="K31" s="30"/>
      <c r="L31" s="15"/>
      <c r="M31" s="15"/>
      <c r="N31" s="15"/>
    </row>
    <row r="32" spans="1:15" x14ac:dyDescent="0.2">
      <c r="A32" s="19" t="s">
        <v>67</v>
      </c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">
      <c r="A33" s="20" t="s">
        <v>3</v>
      </c>
      <c r="B33" s="15"/>
      <c r="C33" s="20" t="s">
        <v>4</v>
      </c>
      <c r="D33" s="21"/>
      <c r="E33" s="20" t="s">
        <v>2</v>
      </c>
      <c r="F33" s="15"/>
      <c r="G33" s="22" t="s">
        <v>5</v>
      </c>
      <c r="H33" s="15"/>
      <c r="I33" s="22" t="s">
        <v>71</v>
      </c>
      <c r="J33" s="15"/>
      <c r="K33" s="22" t="s">
        <v>83</v>
      </c>
      <c r="L33" s="15"/>
      <c r="M33" s="15"/>
      <c r="N33" s="15"/>
    </row>
    <row r="34" spans="1:14" x14ac:dyDescent="0.2">
      <c r="A34" s="15"/>
      <c r="B34" s="15"/>
      <c r="C34" s="49">
        <v>0</v>
      </c>
      <c r="D34" s="26"/>
      <c r="E34" s="50">
        <v>0</v>
      </c>
      <c r="F34" s="26"/>
      <c r="G34" s="51">
        <f t="shared" ref="G34:G43" si="3">C34*E34</f>
        <v>0</v>
      </c>
      <c r="H34" s="26"/>
      <c r="I34" s="51">
        <f t="shared" ref="I34:I43" si="4">ROUND(SUM(G34+(G34*$C$10)),0)</f>
        <v>0</v>
      </c>
      <c r="J34" s="26"/>
      <c r="K34" s="51">
        <f t="shared" ref="K34:K43" si="5">ROUND(SUM(I34+(I34*$C$10)),0)</f>
        <v>0</v>
      </c>
      <c r="L34" s="15"/>
      <c r="M34" s="15"/>
      <c r="N34" s="15"/>
    </row>
    <row r="35" spans="1:14" x14ac:dyDescent="0.2">
      <c r="A35" s="15"/>
      <c r="B35" s="15"/>
      <c r="C35" s="49">
        <v>0</v>
      </c>
      <c r="D35" s="26"/>
      <c r="E35" s="50">
        <v>0</v>
      </c>
      <c r="F35" s="26"/>
      <c r="G35" s="51">
        <f t="shared" si="3"/>
        <v>0</v>
      </c>
      <c r="H35" s="26"/>
      <c r="I35" s="51">
        <f t="shared" si="4"/>
        <v>0</v>
      </c>
      <c r="J35" s="26"/>
      <c r="K35" s="51">
        <f t="shared" si="5"/>
        <v>0</v>
      </c>
      <c r="L35" s="15"/>
      <c r="M35" s="15"/>
      <c r="N35" s="15"/>
    </row>
    <row r="36" spans="1:14" x14ac:dyDescent="0.2">
      <c r="A36" s="15"/>
      <c r="B36" s="15"/>
      <c r="C36" s="49">
        <v>0</v>
      </c>
      <c r="D36" s="26"/>
      <c r="E36" s="50">
        <v>0</v>
      </c>
      <c r="F36" s="26"/>
      <c r="G36" s="51">
        <f t="shared" si="3"/>
        <v>0</v>
      </c>
      <c r="H36" s="26"/>
      <c r="I36" s="51">
        <f t="shared" si="4"/>
        <v>0</v>
      </c>
      <c r="J36" s="26"/>
      <c r="K36" s="51">
        <f t="shared" si="5"/>
        <v>0</v>
      </c>
      <c r="L36" s="15"/>
      <c r="M36" s="15"/>
      <c r="N36" s="15"/>
    </row>
    <row r="37" spans="1:14" x14ac:dyDescent="0.2">
      <c r="A37" s="15"/>
      <c r="B37" s="15"/>
      <c r="C37" s="49">
        <v>0</v>
      </c>
      <c r="D37" s="26"/>
      <c r="E37" s="50">
        <v>0</v>
      </c>
      <c r="F37" s="26"/>
      <c r="G37" s="51">
        <f t="shared" si="3"/>
        <v>0</v>
      </c>
      <c r="H37" s="26"/>
      <c r="I37" s="51">
        <f t="shared" si="4"/>
        <v>0</v>
      </c>
      <c r="J37" s="26"/>
      <c r="K37" s="51">
        <f t="shared" si="5"/>
        <v>0</v>
      </c>
      <c r="L37" s="15"/>
      <c r="M37" s="15"/>
      <c r="N37" s="15"/>
    </row>
    <row r="38" spans="1:14" x14ac:dyDescent="0.2">
      <c r="A38" s="15"/>
      <c r="B38" s="15"/>
      <c r="C38" s="49">
        <v>0</v>
      </c>
      <c r="D38" s="26"/>
      <c r="E38" s="50">
        <v>0</v>
      </c>
      <c r="F38" s="26"/>
      <c r="G38" s="51">
        <f t="shared" si="3"/>
        <v>0</v>
      </c>
      <c r="H38" s="26"/>
      <c r="I38" s="51">
        <f t="shared" si="4"/>
        <v>0</v>
      </c>
      <c r="J38" s="26"/>
      <c r="K38" s="51">
        <f t="shared" si="5"/>
        <v>0</v>
      </c>
      <c r="L38" s="15"/>
      <c r="M38" s="15"/>
      <c r="N38" s="15"/>
    </row>
    <row r="39" spans="1:14" x14ac:dyDescent="0.2">
      <c r="A39" s="15"/>
      <c r="B39" s="15"/>
      <c r="C39" s="49">
        <v>0</v>
      </c>
      <c r="D39" s="26"/>
      <c r="E39" s="50">
        <v>0</v>
      </c>
      <c r="F39" s="26"/>
      <c r="G39" s="51">
        <f t="shared" si="3"/>
        <v>0</v>
      </c>
      <c r="H39" s="26"/>
      <c r="I39" s="51">
        <f t="shared" si="4"/>
        <v>0</v>
      </c>
      <c r="J39" s="26"/>
      <c r="K39" s="51">
        <f t="shared" si="5"/>
        <v>0</v>
      </c>
      <c r="L39" s="15"/>
      <c r="M39" s="15"/>
      <c r="N39" s="15"/>
    </row>
    <row r="40" spans="1:14" x14ac:dyDescent="0.2">
      <c r="A40" s="15"/>
      <c r="B40" s="15"/>
      <c r="C40" s="49">
        <v>0</v>
      </c>
      <c r="D40" s="26"/>
      <c r="E40" s="50">
        <v>0</v>
      </c>
      <c r="F40" s="26"/>
      <c r="G40" s="51">
        <f t="shared" si="3"/>
        <v>0</v>
      </c>
      <c r="H40" s="26"/>
      <c r="I40" s="51">
        <f t="shared" si="4"/>
        <v>0</v>
      </c>
      <c r="J40" s="26"/>
      <c r="K40" s="51">
        <f t="shared" si="5"/>
        <v>0</v>
      </c>
      <c r="L40" s="15"/>
      <c r="M40" s="15"/>
      <c r="N40" s="15"/>
    </row>
    <row r="41" spans="1:14" x14ac:dyDescent="0.2">
      <c r="A41" s="15"/>
      <c r="B41" s="15"/>
      <c r="C41" s="49">
        <v>0</v>
      </c>
      <c r="D41" s="26"/>
      <c r="E41" s="50">
        <v>0</v>
      </c>
      <c r="F41" s="26"/>
      <c r="G41" s="51">
        <f t="shared" si="3"/>
        <v>0</v>
      </c>
      <c r="H41" s="26"/>
      <c r="I41" s="51">
        <f t="shared" si="4"/>
        <v>0</v>
      </c>
      <c r="J41" s="26"/>
      <c r="K41" s="51">
        <f t="shared" si="5"/>
        <v>0</v>
      </c>
      <c r="L41" s="15"/>
      <c r="M41" s="15"/>
      <c r="N41" s="15"/>
    </row>
    <row r="42" spans="1:14" x14ac:dyDescent="0.2">
      <c r="A42" s="15"/>
      <c r="B42" s="15"/>
      <c r="C42" s="49">
        <v>0</v>
      </c>
      <c r="D42" s="26"/>
      <c r="E42" s="50">
        <v>0</v>
      </c>
      <c r="F42" s="26"/>
      <c r="G42" s="51">
        <f t="shared" si="3"/>
        <v>0</v>
      </c>
      <c r="H42" s="26"/>
      <c r="I42" s="51">
        <f t="shared" si="4"/>
        <v>0</v>
      </c>
      <c r="J42" s="26"/>
      <c r="K42" s="51">
        <f t="shared" si="5"/>
        <v>0</v>
      </c>
      <c r="L42" s="15"/>
      <c r="M42" s="15"/>
      <c r="N42" s="15"/>
    </row>
    <row r="43" spans="1:14" x14ac:dyDescent="0.2">
      <c r="A43" s="15"/>
      <c r="B43" s="15"/>
      <c r="C43" s="52">
        <v>0</v>
      </c>
      <c r="D43" s="26"/>
      <c r="E43" s="53">
        <v>0</v>
      </c>
      <c r="F43" s="26"/>
      <c r="G43" s="54">
        <f t="shared" si="3"/>
        <v>0</v>
      </c>
      <c r="H43" s="26"/>
      <c r="I43" s="54">
        <f t="shared" si="4"/>
        <v>0</v>
      </c>
      <c r="J43" s="26"/>
      <c r="K43" s="54">
        <f t="shared" si="5"/>
        <v>0</v>
      </c>
      <c r="L43" s="15"/>
      <c r="M43" s="15"/>
      <c r="N43" s="15"/>
    </row>
    <row r="44" spans="1:14" x14ac:dyDescent="0.2">
      <c r="A44" s="19" t="s">
        <v>6</v>
      </c>
      <c r="B44" s="15"/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  <c r="J44" s="31"/>
      <c r="K44" s="31">
        <f>SUM(K34:K43)</f>
        <v>0</v>
      </c>
      <c r="L44" s="15"/>
      <c r="M44" s="15"/>
      <c r="N44" s="15"/>
    </row>
    <row r="45" spans="1:14" x14ac:dyDescent="0.2">
      <c r="A45" s="19"/>
      <c r="B45" s="15"/>
      <c r="C45" s="26"/>
      <c r="D45" s="26"/>
      <c r="E45" s="26"/>
      <c r="F45" s="26"/>
      <c r="G45" s="31"/>
      <c r="H45" s="31"/>
      <c r="I45" s="31"/>
      <c r="J45" s="31"/>
      <c r="K45" s="31"/>
      <c r="L45" s="15"/>
      <c r="M45" s="15"/>
      <c r="N45" s="15"/>
    </row>
    <row r="46" spans="1:14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x14ac:dyDescent="0.2">
      <c r="A47" s="48" t="s">
        <v>68</v>
      </c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x14ac:dyDescent="0.2">
      <c r="A48" s="20" t="s">
        <v>3</v>
      </c>
      <c r="B48" s="15"/>
      <c r="C48" s="20" t="s">
        <v>8</v>
      </c>
      <c r="D48" s="15"/>
      <c r="E48" s="20" t="s">
        <v>7</v>
      </c>
      <c r="F48" s="15"/>
      <c r="G48" s="22" t="s">
        <v>5</v>
      </c>
      <c r="H48" s="15"/>
      <c r="I48" s="22" t="s">
        <v>71</v>
      </c>
      <c r="J48" s="15"/>
      <c r="K48" s="22" t="s">
        <v>83</v>
      </c>
      <c r="L48" s="15"/>
      <c r="M48" s="15"/>
      <c r="N48" s="15"/>
    </row>
    <row r="49" spans="1:14" x14ac:dyDescent="0.2">
      <c r="A49" s="15"/>
      <c r="B49" s="15"/>
      <c r="C49" s="50">
        <v>0</v>
      </c>
      <c r="D49" s="26"/>
      <c r="E49" s="50">
        <v>0</v>
      </c>
      <c r="F49" s="26"/>
      <c r="G49" s="51">
        <f t="shared" ref="G49:G58" si="6">C49*E49</f>
        <v>0</v>
      </c>
      <c r="H49" s="26"/>
      <c r="I49" s="51">
        <f t="shared" ref="I49:I58" si="7">ROUND(SUM(G49+(G49*$C$10)),0)</f>
        <v>0</v>
      </c>
      <c r="J49" s="26"/>
      <c r="K49" s="51">
        <f t="shared" ref="K49:K58" si="8">ROUND(SUM(I49+(I49*$C$10)),0)</f>
        <v>0</v>
      </c>
      <c r="L49" s="15"/>
      <c r="M49" s="15"/>
      <c r="N49" s="15"/>
    </row>
    <row r="50" spans="1:14" x14ac:dyDescent="0.2">
      <c r="A50" s="15"/>
      <c r="B50" s="15"/>
      <c r="C50" s="50">
        <v>0</v>
      </c>
      <c r="D50" s="26"/>
      <c r="E50" s="50">
        <v>0</v>
      </c>
      <c r="F50" s="26"/>
      <c r="G50" s="51">
        <f t="shared" si="6"/>
        <v>0</v>
      </c>
      <c r="H50" s="26"/>
      <c r="I50" s="51">
        <f t="shared" si="7"/>
        <v>0</v>
      </c>
      <c r="J50" s="26"/>
      <c r="K50" s="51">
        <f t="shared" si="8"/>
        <v>0</v>
      </c>
      <c r="L50" s="15"/>
      <c r="M50" s="15"/>
      <c r="N50" s="15"/>
    </row>
    <row r="51" spans="1:14" x14ac:dyDescent="0.2">
      <c r="A51" s="15"/>
      <c r="B51" s="15"/>
      <c r="C51" s="50">
        <v>0</v>
      </c>
      <c r="D51" s="26"/>
      <c r="E51" s="50">
        <v>0</v>
      </c>
      <c r="F51" s="26"/>
      <c r="G51" s="51">
        <f t="shared" si="6"/>
        <v>0</v>
      </c>
      <c r="H51" s="26"/>
      <c r="I51" s="51">
        <f t="shared" si="7"/>
        <v>0</v>
      </c>
      <c r="J51" s="26"/>
      <c r="K51" s="51">
        <f t="shared" si="8"/>
        <v>0</v>
      </c>
      <c r="L51" s="15"/>
      <c r="M51" s="15"/>
      <c r="N51" s="15"/>
    </row>
    <row r="52" spans="1:14" x14ac:dyDescent="0.2">
      <c r="A52" s="15"/>
      <c r="B52" s="15"/>
      <c r="C52" s="50">
        <v>0</v>
      </c>
      <c r="D52" s="26"/>
      <c r="E52" s="50">
        <v>0</v>
      </c>
      <c r="F52" s="26"/>
      <c r="G52" s="51">
        <f t="shared" si="6"/>
        <v>0</v>
      </c>
      <c r="H52" s="26"/>
      <c r="I52" s="51">
        <f t="shared" si="7"/>
        <v>0</v>
      </c>
      <c r="J52" s="26"/>
      <c r="K52" s="51">
        <f t="shared" si="8"/>
        <v>0</v>
      </c>
      <c r="L52" s="15"/>
      <c r="M52" s="15"/>
      <c r="N52" s="15"/>
    </row>
    <row r="53" spans="1:14" x14ac:dyDescent="0.2">
      <c r="A53" s="15"/>
      <c r="B53" s="15"/>
      <c r="C53" s="50">
        <v>0</v>
      </c>
      <c r="D53" s="26"/>
      <c r="E53" s="50">
        <v>0</v>
      </c>
      <c r="F53" s="26"/>
      <c r="G53" s="51">
        <f t="shared" si="6"/>
        <v>0</v>
      </c>
      <c r="H53" s="26"/>
      <c r="I53" s="51">
        <f t="shared" si="7"/>
        <v>0</v>
      </c>
      <c r="J53" s="26"/>
      <c r="K53" s="51">
        <f t="shared" si="8"/>
        <v>0</v>
      </c>
      <c r="L53" s="15"/>
      <c r="M53" s="15"/>
      <c r="N53" s="15"/>
    </row>
    <row r="54" spans="1:14" x14ac:dyDescent="0.2">
      <c r="A54" s="15"/>
      <c r="B54" s="15"/>
      <c r="C54" s="50">
        <v>0</v>
      </c>
      <c r="D54" s="26"/>
      <c r="E54" s="50">
        <v>0</v>
      </c>
      <c r="F54" s="26"/>
      <c r="G54" s="51">
        <f t="shared" si="6"/>
        <v>0</v>
      </c>
      <c r="H54" s="26"/>
      <c r="I54" s="51">
        <f t="shared" si="7"/>
        <v>0</v>
      </c>
      <c r="J54" s="26"/>
      <c r="K54" s="51">
        <f t="shared" si="8"/>
        <v>0</v>
      </c>
      <c r="L54" s="15"/>
      <c r="M54" s="15"/>
      <c r="N54" s="15"/>
    </row>
    <row r="55" spans="1:14" x14ac:dyDescent="0.2">
      <c r="A55" s="15"/>
      <c r="B55" s="15"/>
      <c r="C55" s="50">
        <v>0</v>
      </c>
      <c r="D55" s="26"/>
      <c r="E55" s="50">
        <v>0</v>
      </c>
      <c r="F55" s="26"/>
      <c r="G55" s="51">
        <f t="shared" si="6"/>
        <v>0</v>
      </c>
      <c r="H55" s="26"/>
      <c r="I55" s="51">
        <f t="shared" si="7"/>
        <v>0</v>
      </c>
      <c r="J55" s="26"/>
      <c r="K55" s="51">
        <f t="shared" si="8"/>
        <v>0</v>
      </c>
      <c r="L55" s="15"/>
      <c r="M55" s="15"/>
      <c r="N55" s="15"/>
    </row>
    <row r="56" spans="1:14" x14ac:dyDescent="0.2">
      <c r="A56" s="15"/>
      <c r="B56" s="15"/>
      <c r="C56" s="50">
        <v>0</v>
      </c>
      <c r="D56" s="26"/>
      <c r="E56" s="50">
        <v>0</v>
      </c>
      <c r="F56" s="26"/>
      <c r="G56" s="51">
        <f t="shared" si="6"/>
        <v>0</v>
      </c>
      <c r="H56" s="26"/>
      <c r="I56" s="51">
        <f t="shared" si="7"/>
        <v>0</v>
      </c>
      <c r="J56" s="26"/>
      <c r="K56" s="51">
        <f t="shared" si="8"/>
        <v>0</v>
      </c>
      <c r="L56" s="15"/>
      <c r="M56" s="15"/>
      <c r="N56" s="15"/>
    </row>
    <row r="57" spans="1:14" x14ac:dyDescent="0.2">
      <c r="A57" s="15"/>
      <c r="B57" s="15"/>
      <c r="C57" s="50">
        <v>0</v>
      </c>
      <c r="D57" s="26"/>
      <c r="E57" s="50">
        <v>0</v>
      </c>
      <c r="F57" s="26"/>
      <c r="G57" s="51">
        <f t="shared" si="6"/>
        <v>0</v>
      </c>
      <c r="H57" s="26"/>
      <c r="I57" s="51">
        <f t="shared" si="7"/>
        <v>0</v>
      </c>
      <c r="J57" s="26"/>
      <c r="K57" s="51">
        <f t="shared" si="8"/>
        <v>0</v>
      </c>
      <c r="L57" s="15"/>
      <c r="M57" s="15"/>
      <c r="N57" s="15"/>
    </row>
    <row r="58" spans="1:14" x14ac:dyDescent="0.2">
      <c r="A58" s="15"/>
      <c r="B58" s="15"/>
      <c r="C58" s="53">
        <v>0</v>
      </c>
      <c r="D58" s="26"/>
      <c r="E58" s="53">
        <v>0</v>
      </c>
      <c r="F58" s="26"/>
      <c r="G58" s="54">
        <f t="shared" si="6"/>
        <v>0</v>
      </c>
      <c r="H58" s="26"/>
      <c r="I58" s="54">
        <f t="shared" si="7"/>
        <v>0</v>
      </c>
      <c r="J58" s="26"/>
      <c r="K58" s="54">
        <f t="shared" si="8"/>
        <v>0</v>
      </c>
      <c r="L58" s="15"/>
      <c r="M58" s="15"/>
      <c r="N58" s="15"/>
    </row>
    <row r="59" spans="1:14" x14ac:dyDescent="0.2">
      <c r="A59" s="19" t="s">
        <v>6</v>
      </c>
      <c r="B59" s="15"/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  <c r="J59" s="31"/>
      <c r="K59" s="31">
        <f>SUM(K49:K58)</f>
        <v>0</v>
      </c>
      <c r="L59" s="15"/>
      <c r="M59" s="15"/>
      <c r="N59" s="15"/>
    </row>
    <row r="60" spans="1:14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x14ac:dyDescent="0.2">
      <c r="A62" s="19" t="s">
        <v>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x14ac:dyDescent="0.2">
      <c r="A63" s="20" t="s">
        <v>3</v>
      </c>
      <c r="B63" s="15"/>
      <c r="C63" s="20" t="s">
        <v>4</v>
      </c>
      <c r="D63" s="21"/>
      <c r="E63" s="20" t="s">
        <v>2</v>
      </c>
      <c r="F63" s="15"/>
      <c r="G63" s="22" t="s">
        <v>5</v>
      </c>
      <c r="H63" s="15"/>
      <c r="I63" s="22" t="s">
        <v>71</v>
      </c>
      <c r="J63" s="15"/>
      <c r="K63" s="22" t="s">
        <v>83</v>
      </c>
      <c r="L63" s="15"/>
      <c r="M63" s="15"/>
      <c r="N63" s="15"/>
    </row>
    <row r="64" spans="1:14" x14ac:dyDescent="0.2">
      <c r="A64" s="15"/>
      <c r="B64" s="15"/>
      <c r="C64" s="49">
        <v>0</v>
      </c>
      <c r="D64" s="15"/>
      <c r="E64" s="50">
        <v>0</v>
      </c>
      <c r="F64" s="26"/>
      <c r="G64" s="51">
        <f t="shared" ref="G64:G73" si="9">C64*E64</f>
        <v>0</v>
      </c>
      <c r="H64" s="26"/>
      <c r="I64" s="51">
        <f t="shared" ref="I64:I73" si="10">ROUND(SUM(G64+(G64*$C$10)),0)</f>
        <v>0</v>
      </c>
      <c r="J64" s="26"/>
      <c r="K64" s="51">
        <f t="shared" ref="K64:K73" si="11">ROUND(SUM(I64+(I64*$C$10)),0)</f>
        <v>0</v>
      </c>
      <c r="L64" s="15"/>
      <c r="M64" s="15"/>
      <c r="N64" s="15"/>
    </row>
    <row r="65" spans="1:14" x14ac:dyDescent="0.2">
      <c r="A65" s="15"/>
      <c r="B65" s="15"/>
      <c r="C65" s="49">
        <v>0</v>
      </c>
      <c r="D65" s="15"/>
      <c r="E65" s="50">
        <v>0</v>
      </c>
      <c r="F65" s="26"/>
      <c r="G65" s="51">
        <f t="shared" si="9"/>
        <v>0</v>
      </c>
      <c r="H65" s="26"/>
      <c r="I65" s="51">
        <f t="shared" si="10"/>
        <v>0</v>
      </c>
      <c r="J65" s="26"/>
      <c r="K65" s="51">
        <f t="shared" si="11"/>
        <v>0</v>
      </c>
      <c r="L65" s="15"/>
      <c r="M65" s="15"/>
      <c r="N65" s="15"/>
    </row>
    <row r="66" spans="1:14" x14ac:dyDescent="0.2">
      <c r="A66" s="15"/>
      <c r="B66" s="15"/>
      <c r="C66" s="49">
        <v>0</v>
      </c>
      <c r="D66" s="15"/>
      <c r="E66" s="50">
        <v>0</v>
      </c>
      <c r="F66" s="26"/>
      <c r="G66" s="51">
        <f t="shared" si="9"/>
        <v>0</v>
      </c>
      <c r="H66" s="26"/>
      <c r="I66" s="51">
        <f t="shared" si="10"/>
        <v>0</v>
      </c>
      <c r="J66" s="26"/>
      <c r="K66" s="51">
        <f t="shared" si="11"/>
        <v>0</v>
      </c>
      <c r="L66" s="15"/>
      <c r="M66" s="15"/>
      <c r="N66" s="15"/>
    </row>
    <row r="67" spans="1:14" x14ac:dyDescent="0.2">
      <c r="A67" s="15"/>
      <c r="B67" s="15"/>
      <c r="C67" s="49">
        <v>0</v>
      </c>
      <c r="D67" s="15"/>
      <c r="E67" s="50">
        <v>0</v>
      </c>
      <c r="F67" s="26"/>
      <c r="G67" s="51">
        <f t="shared" si="9"/>
        <v>0</v>
      </c>
      <c r="H67" s="26"/>
      <c r="I67" s="51">
        <f t="shared" si="10"/>
        <v>0</v>
      </c>
      <c r="J67" s="26"/>
      <c r="K67" s="51">
        <f t="shared" si="11"/>
        <v>0</v>
      </c>
      <c r="L67" s="15"/>
      <c r="M67" s="15"/>
      <c r="N67" s="15"/>
    </row>
    <row r="68" spans="1:14" x14ac:dyDescent="0.2">
      <c r="A68" s="15"/>
      <c r="B68" s="15"/>
      <c r="C68" s="49">
        <v>0</v>
      </c>
      <c r="D68" s="15"/>
      <c r="E68" s="50">
        <v>0</v>
      </c>
      <c r="F68" s="26"/>
      <c r="G68" s="51">
        <f t="shared" si="9"/>
        <v>0</v>
      </c>
      <c r="H68" s="26"/>
      <c r="I68" s="51">
        <f t="shared" si="10"/>
        <v>0</v>
      </c>
      <c r="J68" s="26"/>
      <c r="K68" s="51">
        <f t="shared" si="11"/>
        <v>0</v>
      </c>
      <c r="L68" s="15"/>
      <c r="M68" s="15"/>
      <c r="N68" s="15"/>
    </row>
    <row r="69" spans="1:14" x14ac:dyDescent="0.2">
      <c r="A69" s="15"/>
      <c r="B69" s="15"/>
      <c r="C69" s="49">
        <v>0</v>
      </c>
      <c r="D69" s="15"/>
      <c r="E69" s="50">
        <v>0</v>
      </c>
      <c r="F69" s="26"/>
      <c r="G69" s="51">
        <f t="shared" si="9"/>
        <v>0</v>
      </c>
      <c r="H69" s="26"/>
      <c r="I69" s="51">
        <f t="shared" si="10"/>
        <v>0</v>
      </c>
      <c r="J69" s="26"/>
      <c r="K69" s="51">
        <f t="shared" si="11"/>
        <v>0</v>
      </c>
      <c r="L69" s="15"/>
      <c r="M69" s="15"/>
      <c r="N69" s="15"/>
    </row>
    <row r="70" spans="1:14" x14ac:dyDescent="0.2">
      <c r="A70" s="15"/>
      <c r="B70" s="15"/>
      <c r="C70" s="49">
        <v>0</v>
      </c>
      <c r="D70" s="15"/>
      <c r="E70" s="50">
        <v>0</v>
      </c>
      <c r="F70" s="26"/>
      <c r="G70" s="51">
        <f t="shared" si="9"/>
        <v>0</v>
      </c>
      <c r="H70" s="26"/>
      <c r="I70" s="51">
        <f t="shared" si="10"/>
        <v>0</v>
      </c>
      <c r="J70" s="26"/>
      <c r="K70" s="51">
        <f t="shared" si="11"/>
        <v>0</v>
      </c>
      <c r="L70" s="15"/>
      <c r="M70" s="15"/>
      <c r="N70" s="15"/>
    </row>
    <row r="71" spans="1:14" x14ac:dyDescent="0.2">
      <c r="A71" s="15"/>
      <c r="B71" s="15"/>
      <c r="C71" s="49">
        <v>0</v>
      </c>
      <c r="D71" s="15"/>
      <c r="E71" s="50">
        <v>0</v>
      </c>
      <c r="F71" s="26"/>
      <c r="G71" s="51">
        <f t="shared" si="9"/>
        <v>0</v>
      </c>
      <c r="H71" s="26"/>
      <c r="I71" s="51">
        <f t="shared" si="10"/>
        <v>0</v>
      </c>
      <c r="J71" s="26"/>
      <c r="K71" s="51">
        <f t="shared" si="11"/>
        <v>0</v>
      </c>
      <c r="L71" s="15"/>
      <c r="M71" s="15"/>
      <c r="N71" s="15"/>
    </row>
    <row r="72" spans="1:14" x14ac:dyDescent="0.2">
      <c r="A72" s="15"/>
      <c r="B72" s="15"/>
      <c r="C72" s="49">
        <v>0</v>
      </c>
      <c r="D72" s="15"/>
      <c r="E72" s="50">
        <v>0</v>
      </c>
      <c r="F72" s="26"/>
      <c r="G72" s="51">
        <f t="shared" si="9"/>
        <v>0</v>
      </c>
      <c r="H72" s="26"/>
      <c r="I72" s="51">
        <f t="shared" si="10"/>
        <v>0</v>
      </c>
      <c r="J72" s="26"/>
      <c r="K72" s="51">
        <f t="shared" si="11"/>
        <v>0</v>
      </c>
      <c r="L72" s="15"/>
      <c r="M72" s="15"/>
      <c r="N72" s="15"/>
    </row>
    <row r="73" spans="1:14" x14ac:dyDescent="0.2">
      <c r="A73" s="15"/>
      <c r="B73" s="15"/>
      <c r="C73" s="52">
        <v>0</v>
      </c>
      <c r="D73" s="15"/>
      <c r="E73" s="53">
        <v>0</v>
      </c>
      <c r="F73" s="26"/>
      <c r="G73" s="54">
        <f t="shared" si="9"/>
        <v>0</v>
      </c>
      <c r="H73" s="26"/>
      <c r="I73" s="54">
        <f t="shared" si="10"/>
        <v>0</v>
      </c>
      <c r="J73" s="26"/>
      <c r="K73" s="54">
        <f t="shared" si="11"/>
        <v>0</v>
      </c>
      <c r="L73" s="15"/>
      <c r="M73" s="15"/>
      <c r="N73" s="15"/>
    </row>
    <row r="74" spans="1:14" x14ac:dyDescent="0.2">
      <c r="A74" s="19" t="s">
        <v>6</v>
      </c>
      <c r="B74" s="15"/>
      <c r="C74" s="15"/>
      <c r="D74" s="15"/>
      <c r="E74" s="26"/>
      <c r="F74" s="26"/>
      <c r="G74" s="31">
        <f>SUM(G64:G73)</f>
        <v>0</v>
      </c>
      <c r="H74" s="31"/>
      <c r="I74" s="31">
        <f>SUM(I64:I73)</f>
        <v>0</v>
      </c>
      <c r="J74" s="31"/>
      <c r="K74" s="31">
        <f>SUM(K64:K73)</f>
        <v>0</v>
      </c>
      <c r="L74" s="15"/>
      <c r="M74" s="15"/>
      <c r="N74" s="15"/>
    </row>
    <row r="75" spans="1:14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</row>
    <row r="76" spans="1:14" x14ac:dyDescent="0.2">
      <c r="A76" s="18" t="s">
        <v>10</v>
      </c>
      <c r="B76" s="15"/>
      <c r="C76" s="15"/>
      <c r="D76" s="15"/>
      <c r="E76" s="15"/>
      <c r="F76" s="15"/>
      <c r="G76" s="31">
        <f>SUM(G29+G44+G59+G74)</f>
        <v>0</v>
      </c>
      <c r="H76" s="31"/>
      <c r="I76" s="31">
        <f>SUM(I29+I44+I59+I74)</f>
        <v>0</v>
      </c>
      <c r="J76" s="31"/>
      <c r="K76" s="31">
        <f>SUM(K29+K44+K59+K74)</f>
        <v>0</v>
      </c>
      <c r="L76" s="15"/>
      <c r="M76" s="15"/>
      <c r="N76" s="15"/>
    </row>
    <row r="77" spans="1:14" x14ac:dyDescent="0.2">
      <c r="A77" s="18"/>
      <c r="B77" s="15"/>
      <c r="C77" s="15"/>
      <c r="D77" s="15"/>
      <c r="E77" s="15"/>
      <c r="F77" s="15"/>
      <c r="G77" s="31"/>
      <c r="H77" s="31"/>
      <c r="I77" s="31"/>
      <c r="J77" s="31"/>
      <c r="K77" s="31"/>
      <c r="L77" s="15"/>
      <c r="M77" s="15"/>
      <c r="N77" s="15"/>
    </row>
    <row r="78" spans="1:14" x14ac:dyDescent="0.2">
      <c r="A78" s="15" t="s">
        <v>11</v>
      </c>
      <c r="B78" s="15"/>
      <c r="C78" s="15"/>
      <c r="D78" s="15"/>
      <c r="E78" s="15"/>
      <c r="F78" s="15"/>
      <c r="G78" s="1">
        <f>ROUND(+G29*$C$11,0)</f>
        <v>0</v>
      </c>
      <c r="H78" s="26"/>
      <c r="I78" s="1">
        <f>ROUND(+I29*$C$11,0)</f>
        <v>0</v>
      </c>
      <c r="J78" s="26"/>
      <c r="K78" s="1">
        <f>ROUND(+K29*$C$11,0)</f>
        <v>0</v>
      </c>
      <c r="L78" s="15"/>
      <c r="M78" s="15"/>
      <c r="N78" s="15"/>
    </row>
    <row r="79" spans="1:14" x14ac:dyDescent="0.2">
      <c r="A79" s="15" t="s">
        <v>66</v>
      </c>
      <c r="B79" s="15"/>
      <c r="C79" s="15"/>
      <c r="D79" s="15"/>
      <c r="E79" s="15"/>
      <c r="F79" s="15"/>
      <c r="G79" s="2">
        <f>ROUND(+G44*$C$12,0)</f>
        <v>0</v>
      </c>
      <c r="H79" s="26"/>
      <c r="I79" s="2">
        <f>ROUND(+I44*$C$12,0)</f>
        <v>0</v>
      </c>
      <c r="J79" s="26"/>
      <c r="K79" s="2">
        <f>ROUND(+K44*$C$12,0)</f>
        <v>0</v>
      </c>
      <c r="L79" s="15"/>
      <c r="M79" s="15"/>
      <c r="N79" s="15"/>
    </row>
    <row r="80" spans="1:14" x14ac:dyDescent="0.2">
      <c r="A80" s="15" t="s">
        <v>12</v>
      </c>
      <c r="B80" s="15"/>
      <c r="C80" s="15"/>
      <c r="D80" s="15"/>
      <c r="E80" s="15"/>
      <c r="F80" s="15"/>
      <c r="G80" s="2">
        <f>ROUND(+G59*$C$12,0)</f>
        <v>0</v>
      </c>
      <c r="H80" s="26"/>
      <c r="I80" s="2">
        <f>ROUND(+I59*$C$12,0)</f>
        <v>0</v>
      </c>
      <c r="J80" s="26"/>
      <c r="K80" s="2">
        <f>ROUND(+K59*$C$12,0)</f>
        <v>0</v>
      </c>
      <c r="L80" s="15"/>
      <c r="M80" s="15"/>
      <c r="N80" s="15"/>
    </row>
    <row r="81" spans="1:14" x14ac:dyDescent="0.2">
      <c r="A81" s="15" t="s">
        <v>13</v>
      </c>
      <c r="B81" s="15"/>
      <c r="C81" s="15"/>
      <c r="D81" s="15"/>
      <c r="E81" s="15"/>
      <c r="F81" s="15"/>
      <c r="G81" s="33">
        <v>0</v>
      </c>
      <c r="H81" s="26"/>
      <c r="I81" s="33">
        <f>ROUND(+G81*(1+$C$10),0)</f>
        <v>0</v>
      </c>
      <c r="J81" s="26"/>
      <c r="K81" s="33">
        <f>ROUND(+I81*(1+$C$10),0)</f>
        <v>0</v>
      </c>
      <c r="L81" s="15"/>
      <c r="M81" s="15"/>
      <c r="N81" s="15"/>
    </row>
    <row r="82" spans="1:14" x14ac:dyDescent="0.2">
      <c r="A82" s="18" t="s">
        <v>16</v>
      </c>
      <c r="B82" s="15"/>
      <c r="C82" s="15"/>
      <c r="D82" s="15"/>
      <c r="E82" s="15"/>
      <c r="F82" s="15"/>
      <c r="G82" s="31">
        <f>SUM(G78:G81)</f>
        <v>0</v>
      </c>
      <c r="H82" s="26"/>
      <c r="I82" s="31">
        <f>SUM(I78:I81)</f>
        <v>0</v>
      </c>
      <c r="J82" s="26"/>
      <c r="K82" s="31">
        <f>SUM(K78:K81)</f>
        <v>0</v>
      </c>
      <c r="L82" s="15"/>
      <c r="M82" s="15"/>
      <c r="N82" s="15"/>
    </row>
    <row r="83" spans="1:14" x14ac:dyDescent="0.2">
      <c r="A83" s="18"/>
      <c r="B83" s="15"/>
      <c r="C83" s="15"/>
      <c r="D83" s="15"/>
      <c r="E83" s="15"/>
      <c r="F83" s="15"/>
      <c r="G83" s="26"/>
      <c r="H83" s="26"/>
      <c r="I83" s="26"/>
      <c r="J83" s="26"/>
      <c r="K83" s="26"/>
      <c r="L83" s="15"/>
      <c r="M83" s="15"/>
      <c r="N83" s="15"/>
    </row>
    <row r="84" spans="1:14" x14ac:dyDescent="0.2">
      <c r="A84" s="19" t="s">
        <v>15</v>
      </c>
      <c r="B84" s="15"/>
      <c r="C84" s="15"/>
      <c r="D84" s="15"/>
      <c r="E84" s="15"/>
      <c r="F84" s="15"/>
      <c r="G84" s="31">
        <f>G76+G82</f>
        <v>0</v>
      </c>
      <c r="H84" s="26"/>
      <c r="I84" s="31">
        <f>I76+I82</f>
        <v>0</v>
      </c>
      <c r="J84" s="26"/>
      <c r="K84" s="31">
        <f>K76+K82</f>
        <v>0</v>
      </c>
      <c r="L84" s="15"/>
      <c r="M84" s="15"/>
      <c r="N84" s="15"/>
    </row>
    <row r="85" spans="1:14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</row>
    <row r="86" spans="1:14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</row>
    <row r="87" spans="1:14" x14ac:dyDescent="0.2">
      <c r="A87" s="19" t="s">
        <v>17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</row>
    <row r="88" spans="1:14" x14ac:dyDescent="0.2">
      <c r="A88" s="32" t="s">
        <v>18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</row>
    <row r="89" spans="1:14" x14ac:dyDescent="0.2">
      <c r="A89" s="15"/>
      <c r="B89" s="15"/>
      <c r="C89" s="15"/>
      <c r="D89" s="15"/>
      <c r="E89" s="15"/>
      <c r="F89" s="15"/>
      <c r="G89" s="26">
        <v>0</v>
      </c>
      <c r="H89" s="26"/>
      <c r="I89" s="51">
        <f>ROUND(SUM(G89+(G89*$C$9)),0)</f>
        <v>0</v>
      </c>
      <c r="J89" s="26"/>
      <c r="K89" s="51">
        <f>ROUND(SUM(I89+(I89*$C$9)),0)</f>
        <v>0</v>
      </c>
      <c r="L89" s="15"/>
      <c r="M89" s="15"/>
      <c r="N89" s="15"/>
    </row>
    <row r="90" spans="1:14" x14ac:dyDescent="0.2">
      <c r="A90" s="15"/>
      <c r="B90" s="15"/>
      <c r="C90" s="15"/>
      <c r="D90" s="15"/>
      <c r="E90" s="15"/>
      <c r="F90" s="15"/>
      <c r="G90" s="26">
        <v>0</v>
      </c>
      <c r="H90" s="26"/>
      <c r="I90" s="51">
        <f>ROUND(SUM(G90+(G90*$C$9)),0)</f>
        <v>0</v>
      </c>
      <c r="J90" s="26"/>
      <c r="K90" s="51">
        <f>ROUND(SUM(I90+(I90*$C$9)),0)</f>
        <v>0</v>
      </c>
      <c r="L90" s="15"/>
      <c r="M90" s="15"/>
      <c r="N90" s="15"/>
    </row>
    <row r="91" spans="1:14" x14ac:dyDescent="0.2">
      <c r="A91" s="15"/>
      <c r="B91" s="15"/>
      <c r="C91" s="15"/>
      <c r="D91" s="15"/>
      <c r="E91" s="15"/>
      <c r="F91" s="15"/>
      <c r="G91" s="33">
        <v>0</v>
      </c>
      <c r="H91" s="26"/>
      <c r="I91" s="54">
        <f>ROUND(SUM(G91+(G91*$C$9)),0)</f>
        <v>0</v>
      </c>
      <c r="J91" s="26"/>
      <c r="K91" s="54">
        <f>ROUND(SUM(I91+(I91*$C$9)),0)</f>
        <v>0</v>
      </c>
      <c r="L91" s="15"/>
      <c r="M91" s="15"/>
      <c r="N91" s="15"/>
    </row>
    <row r="92" spans="1:14" x14ac:dyDescent="0.2">
      <c r="A92" s="19" t="s">
        <v>6</v>
      </c>
      <c r="B92" s="15"/>
      <c r="C92" s="15"/>
      <c r="D92" s="15"/>
      <c r="E92" s="15"/>
      <c r="F92" s="15"/>
      <c r="G92" s="31">
        <f>SUM(G89:G91)</f>
        <v>0</v>
      </c>
      <c r="H92" s="26"/>
      <c r="I92" s="31">
        <f>SUM(I89:I91)</f>
        <v>0</v>
      </c>
      <c r="J92" s="26"/>
      <c r="K92" s="31">
        <f>SUM(K89:K91)</f>
        <v>0</v>
      </c>
      <c r="L92" s="15"/>
      <c r="M92" s="15"/>
      <c r="N92" s="15"/>
    </row>
    <row r="93" spans="1:14" x14ac:dyDescent="0.2">
      <c r="A93" s="15" t="s">
        <v>19</v>
      </c>
      <c r="B93" s="15"/>
      <c r="C93" s="15"/>
      <c r="D93" s="15"/>
      <c r="E93" s="15"/>
      <c r="F93" s="15"/>
      <c r="G93" s="26"/>
      <c r="H93" s="26"/>
      <c r="I93" s="26"/>
      <c r="J93" s="26"/>
      <c r="K93" s="26"/>
      <c r="L93" s="15"/>
      <c r="M93" s="15"/>
      <c r="N93" s="15"/>
    </row>
    <row r="94" spans="1:14" x14ac:dyDescent="0.2">
      <c r="A94" s="15"/>
      <c r="B94" s="15"/>
      <c r="C94" s="15"/>
      <c r="D94" s="15"/>
      <c r="E94" s="15"/>
      <c r="F94" s="15"/>
      <c r="G94" s="26"/>
      <c r="H94" s="26"/>
      <c r="I94" s="26"/>
      <c r="J94" s="26"/>
      <c r="K94" s="26"/>
      <c r="L94" s="15"/>
      <c r="M94" s="15"/>
      <c r="N94" s="15"/>
    </row>
    <row r="95" spans="1:14" x14ac:dyDescent="0.2">
      <c r="A95" s="19" t="s">
        <v>55</v>
      </c>
      <c r="B95" s="15"/>
      <c r="C95" s="15"/>
      <c r="D95" s="15"/>
      <c r="E95" s="15"/>
      <c r="F95" s="15"/>
      <c r="G95" s="26"/>
      <c r="H95" s="26"/>
      <c r="I95" s="26"/>
      <c r="J95" s="26"/>
      <c r="K95" s="26"/>
      <c r="L95" s="15"/>
      <c r="M95" s="15"/>
      <c r="N95" s="15"/>
    </row>
    <row r="96" spans="1:14" x14ac:dyDescent="0.2">
      <c r="A96" s="32" t="s">
        <v>56</v>
      </c>
      <c r="B96" s="15"/>
      <c r="C96" s="15"/>
      <c r="D96" s="15"/>
      <c r="E96" s="15"/>
      <c r="F96" s="15"/>
      <c r="G96" s="26"/>
      <c r="H96" s="26"/>
      <c r="I96" s="26"/>
      <c r="J96" s="26"/>
      <c r="K96" s="26"/>
      <c r="L96" s="15"/>
      <c r="M96" s="15"/>
      <c r="N96" s="15"/>
    </row>
    <row r="97" spans="1:14" x14ac:dyDescent="0.2">
      <c r="A97" s="15"/>
      <c r="B97" s="15"/>
      <c r="C97" s="15"/>
      <c r="D97" s="15"/>
      <c r="E97" s="15"/>
      <c r="F97" s="15"/>
      <c r="G97" s="26">
        <v>0</v>
      </c>
      <c r="H97" s="26"/>
      <c r="I97" s="26">
        <v>0</v>
      </c>
      <c r="J97" s="26" t="s">
        <v>19</v>
      </c>
      <c r="K97" s="26">
        <v>0</v>
      </c>
      <c r="L97" s="15"/>
      <c r="M97" s="15"/>
      <c r="N97" s="15"/>
    </row>
    <row r="98" spans="1:14" x14ac:dyDescent="0.2">
      <c r="A98" s="15"/>
      <c r="B98" s="15"/>
      <c r="C98" s="15"/>
      <c r="D98" s="15"/>
      <c r="E98" s="15"/>
      <c r="F98" s="15"/>
      <c r="G98" s="26">
        <v>0</v>
      </c>
      <c r="H98" s="26"/>
      <c r="I98" s="26">
        <v>0</v>
      </c>
      <c r="J98" s="26"/>
      <c r="K98" s="26">
        <v>0</v>
      </c>
      <c r="L98" s="15"/>
      <c r="M98" s="15"/>
      <c r="N98" s="15"/>
    </row>
    <row r="99" spans="1:14" x14ac:dyDescent="0.2">
      <c r="A99" s="15"/>
      <c r="B99" s="15"/>
      <c r="C99" s="15"/>
      <c r="D99" s="15"/>
      <c r="E99" s="15"/>
      <c r="F99" s="15"/>
      <c r="G99" s="26">
        <v>0</v>
      </c>
      <c r="H99" s="26"/>
      <c r="I99" s="26">
        <v>0</v>
      </c>
      <c r="J99" s="26"/>
      <c r="K99" s="26">
        <v>0</v>
      </c>
      <c r="L99" s="15"/>
      <c r="M99" s="15"/>
      <c r="N99" s="15"/>
    </row>
    <row r="100" spans="1:14" x14ac:dyDescent="0.2">
      <c r="A100" s="15"/>
      <c r="B100" s="15"/>
      <c r="C100" s="15"/>
      <c r="D100" s="15"/>
      <c r="E100" s="15"/>
      <c r="F100" s="15"/>
      <c r="G100" s="33">
        <v>0</v>
      </c>
      <c r="H100" s="26"/>
      <c r="I100" s="33">
        <v>0</v>
      </c>
      <c r="J100" s="26"/>
      <c r="K100" s="33">
        <v>0</v>
      </c>
      <c r="L100" s="15"/>
      <c r="M100" s="15"/>
      <c r="N100" s="15"/>
    </row>
    <row r="101" spans="1:14" x14ac:dyDescent="0.2">
      <c r="A101" s="19" t="s">
        <v>6</v>
      </c>
      <c r="B101" s="15"/>
      <c r="C101" s="15"/>
      <c r="D101" s="15"/>
      <c r="E101" s="15"/>
      <c r="F101" s="15"/>
      <c r="G101" s="31">
        <f>SUM(G97:G100)</f>
        <v>0</v>
      </c>
      <c r="H101" s="26"/>
      <c r="I101" s="31">
        <f>SUM(I97:I100)</f>
        <v>0</v>
      </c>
      <c r="J101" s="26"/>
      <c r="K101" s="31">
        <f>SUM(K97:K100)</f>
        <v>0</v>
      </c>
      <c r="L101" s="15"/>
      <c r="M101" s="15"/>
      <c r="N101" s="15"/>
    </row>
    <row r="102" spans="1:14" x14ac:dyDescent="0.2">
      <c r="A102" s="15"/>
      <c r="B102" s="15"/>
      <c r="C102" s="15"/>
      <c r="D102" s="15"/>
      <c r="E102" s="15"/>
      <c r="F102" s="15"/>
      <c r="G102" s="26"/>
      <c r="H102" s="26"/>
      <c r="I102" s="26"/>
      <c r="J102" s="26"/>
      <c r="K102" s="26"/>
      <c r="L102" s="15"/>
      <c r="M102" s="15"/>
      <c r="N102" s="15"/>
    </row>
    <row r="103" spans="1:14" x14ac:dyDescent="0.2">
      <c r="A103" s="15"/>
      <c r="B103" s="15"/>
      <c r="C103" s="15"/>
      <c r="D103" s="15"/>
      <c r="E103" s="15"/>
      <c r="F103" s="15"/>
      <c r="G103" s="26"/>
      <c r="H103" s="26"/>
      <c r="I103" s="26"/>
      <c r="J103" s="26"/>
      <c r="K103" s="26"/>
      <c r="L103" s="15"/>
      <c r="M103" s="15"/>
      <c r="N103" s="15"/>
    </row>
    <row r="104" spans="1:14" x14ac:dyDescent="0.2">
      <c r="A104" s="19" t="s">
        <v>21</v>
      </c>
      <c r="B104" s="15"/>
      <c r="C104" s="15"/>
      <c r="D104" s="15"/>
      <c r="E104" s="15"/>
      <c r="F104" s="15"/>
      <c r="G104" s="26"/>
      <c r="H104" s="26"/>
      <c r="I104" s="26"/>
      <c r="J104" s="26"/>
      <c r="K104" s="26"/>
      <c r="L104" s="15"/>
      <c r="M104" s="15"/>
      <c r="N104" s="15"/>
    </row>
    <row r="105" spans="1:14" x14ac:dyDescent="0.2">
      <c r="A105" s="32" t="s">
        <v>20</v>
      </c>
      <c r="B105" s="15"/>
      <c r="C105" s="15"/>
      <c r="D105" s="15"/>
      <c r="E105" s="15"/>
      <c r="F105" s="15"/>
      <c r="G105" s="26"/>
      <c r="H105" s="26"/>
      <c r="I105" s="26"/>
      <c r="J105" s="26"/>
      <c r="K105" s="26"/>
      <c r="L105" s="15"/>
      <c r="M105" s="15"/>
      <c r="N105" s="15"/>
    </row>
    <row r="106" spans="1:14" x14ac:dyDescent="0.2">
      <c r="A106" s="15"/>
      <c r="B106" s="15"/>
      <c r="C106" s="15"/>
      <c r="D106" s="15"/>
      <c r="E106" s="15"/>
      <c r="F106" s="15"/>
      <c r="G106" s="26">
        <v>0</v>
      </c>
      <c r="H106" s="26"/>
      <c r="I106" s="51">
        <f t="shared" ref="I106:I117" si="12">ROUND(SUM(G106+(G106*$C$9)),0)</f>
        <v>0</v>
      </c>
      <c r="J106" s="26"/>
      <c r="K106" s="51">
        <f t="shared" ref="K106:K117" si="13">ROUND(SUM(I106+(I106*$C$9)),0)</f>
        <v>0</v>
      </c>
      <c r="L106" s="15"/>
      <c r="M106" s="15"/>
      <c r="N106" s="15"/>
    </row>
    <row r="107" spans="1:14" x14ac:dyDescent="0.2">
      <c r="A107" s="15"/>
      <c r="B107" s="15"/>
      <c r="C107" s="15"/>
      <c r="D107" s="15"/>
      <c r="E107" s="15"/>
      <c r="F107" s="15"/>
      <c r="G107" s="26">
        <v>0</v>
      </c>
      <c r="H107" s="26"/>
      <c r="I107" s="51">
        <f t="shared" si="12"/>
        <v>0</v>
      </c>
      <c r="J107" s="26"/>
      <c r="K107" s="51">
        <f t="shared" si="13"/>
        <v>0</v>
      </c>
      <c r="L107" s="15"/>
      <c r="M107" s="15"/>
      <c r="N107" s="15"/>
    </row>
    <row r="108" spans="1:14" x14ac:dyDescent="0.2">
      <c r="A108" s="15"/>
      <c r="B108" s="15"/>
      <c r="C108" s="15"/>
      <c r="D108" s="15"/>
      <c r="E108" s="15"/>
      <c r="F108" s="15"/>
      <c r="G108" s="26">
        <v>0</v>
      </c>
      <c r="H108" s="26"/>
      <c r="I108" s="51">
        <f t="shared" si="12"/>
        <v>0</v>
      </c>
      <c r="J108" s="26"/>
      <c r="K108" s="51">
        <f t="shared" si="13"/>
        <v>0</v>
      </c>
      <c r="L108" s="15"/>
      <c r="M108" s="15"/>
      <c r="N108" s="15"/>
    </row>
    <row r="109" spans="1:14" x14ac:dyDescent="0.2">
      <c r="A109" s="15"/>
      <c r="B109" s="15"/>
      <c r="C109" s="15"/>
      <c r="D109" s="15"/>
      <c r="E109" s="15"/>
      <c r="F109" s="15"/>
      <c r="G109" s="26">
        <v>0</v>
      </c>
      <c r="H109" s="26"/>
      <c r="I109" s="51">
        <f t="shared" si="12"/>
        <v>0</v>
      </c>
      <c r="J109" s="26"/>
      <c r="K109" s="51">
        <f t="shared" si="13"/>
        <v>0</v>
      </c>
      <c r="L109" s="15"/>
      <c r="M109" s="15"/>
      <c r="N109" s="15"/>
    </row>
    <row r="110" spans="1:14" x14ac:dyDescent="0.2">
      <c r="A110" s="15"/>
      <c r="B110" s="15"/>
      <c r="C110" s="15"/>
      <c r="D110" s="15"/>
      <c r="E110" s="15"/>
      <c r="F110" s="15"/>
      <c r="G110" s="26">
        <v>0</v>
      </c>
      <c r="H110" s="26"/>
      <c r="I110" s="51">
        <f t="shared" si="12"/>
        <v>0</v>
      </c>
      <c r="J110" s="26"/>
      <c r="K110" s="51">
        <f t="shared" si="13"/>
        <v>0</v>
      </c>
      <c r="L110" s="15"/>
      <c r="M110" s="15"/>
      <c r="N110" s="15"/>
    </row>
    <row r="111" spans="1:14" x14ac:dyDescent="0.2">
      <c r="A111" s="15"/>
      <c r="B111" s="15"/>
      <c r="C111" s="15"/>
      <c r="D111" s="15"/>
      <c r="E111" s="15"/>
      <c r="F111" s="15"/>
      <c r="G111" s="26">
        <v>0</v>
      </c>
      <c r="H111" s="26"/>
      <c r="I111" s="51">
        <f t="shared" si="12"/>
        <v>0</v>
      </c>
      <c r="J111" s="26"/>
      <c r="K111" s="51">
        <f t="shared" si="13"/>
        <v>0</v>
      </c>
      <c r="L111" s="15"/>
      <c r="M111" s="15"/>
      <c r="N111" s="15"/>
    </row>
    <row r="112" spans="1:14" x14ac:dyDescent="0.2">
      <c r="A112" s="15"/>
      <c r="B112" s="15"/>
      <c r="C112" s="15"/>
      <c r="D112" s="15"/>
      <c r="E112" s="15"/>
      <c r="F112" s="15"/>
      <c r="G112" s="26">
        <v>0</v>
      </c>
      <c r="H112" s="26"/>
      <c r="I112" s="51">
        <f t="shared" si="12"/>
        <v>0</v>
      </c>
      <c r="J112" s="26"/>
      <c r="K112" s="51">
        <f t="shared" si="13"/>
        <v>0</v>
      </c>
      <c r="L112" s="15"/>
      <c r="M112" s="15"/>
      <c r="N112" s="15"/>
    </row>
    <row r="113" spans="1:14" x14ac:dyDescent="0.2">
      <c r="A113" s="15"/>
      <c r="B113" s="15"/>
      <c r="C113" s="15"/>
      <c r="D113" s="15"/>
      <c r="E113" s="15"/>
      <c r="F113" s="15"/>
      <c r="G113" s="26">
        <v>0</v>
      </c>
      <c r="H113" s="26"/>
      <c r="I113" s="51">
        <f t="shared" si="12"/>
        <v>0</v>
      </c>
      <c r="J113" s="26"/>
      <c r="K113" s="51">
        <f t="shared" si="13"/>
        <v>0</v>
      </c>
      <c r="L113" s="15"/>
      <c r="M113" s="15"/>
      <c r="N113" s="15"/>
    </row>
    <row r="114" spans="1:14" x14ac:dyDescent="0.2">
      <c r="A114" s="15"/>
      <c r="B114" s="15"/>
      <c r="C114" s="15"/>
      <c r="D114" s="15"/>
      <c r="E114" s="15"/>
      <c r="F114" s="15"/>
      <c r="G114" s="26">
        <v>0</v>
      </c>
      <c r="H114" s="26"/>
      <c r="I114" s="51">
        <f t="shared" si="12"/>
        <v>0</v>
      </c>
      <c r="J114" s="26"/>
      <c r="K114" s="51">
        <f t="shared" si="13"/>
        <v>0</v>
      </c>
      <c r="L114" s="15"/>
      <c r="M114" s="15"/>
      <c r="N114" s="15"/>
    </row>
    <row r="115" spans="1:14" x14ac:dyDescent="0.2">
      <c r="A115" s="15"/>
      <c r="B115" s="15"/>
      <c r="C115" s="15"/>
      <c r="D115" s="15"/>
      <c r="E115" s="15"/>
      <c r="F115" s="15"/>
      <c r="G115" s="26">
        <v>0</v>
      </c>
      <c r="H115" s="26"/>
      <c r="I115" s="51">
        <f t="shared" si="12"/>
        <v>0</v>
      </c>
      <c r="J115" s="26"/>
      <c r="K115" s="51">
        <f t="shared" si="13"/>
        <v>0</v>
      </c>
      <c r="L115" s="15"/>
      <c r="M115" s="15"/>
      <c r="N115" s="15"/>
    </row>
    <row r="116" spans="1:14" x14ac:dyDescent="0.2">
      <c r="A116" s="15"/>
      <c r="B116" s="15"/>
      <c r="C116" s="15"/>
      <c r="D116" s="15"/>
      <c r="E116" s="15"/>
      <c r="F116" s="15"/>
      <c r="G116" s="26">
        <v>0</v>
      </c>
      <c r="H116" s="26"/>
      <c r="I116" s="51">
        <f t="shared" si="12"/>
        <v>0</v>
      </c>
      <c r="J116" s="26"/>
      <c r="K116" s="51">
        <f t="shared" si="13"/>
        <v>0</v>
      </c>
      <c r="L116" s="15"/>
      <c r="M116" s="15"/>
      <c r="N116" s="15"/>
    </row>
    <row r="117" spans="1:14" x14ac:dyDescent="0.2">
      <c r="A117" s="15"/>
      <c r="B117" s="15"/>
      <c r="C117" s="15"/>
      <c r="D117" s="15"/>
      <c r="E117" s="15"/>
      <c r="F117" s="15"/>
      <c r="G117" s="33">
        <v>0</v>
      </c>
      <c r="H117" s="26"/>
      <c r="I117" s="54">
        <f t="shared" si="12"/>
        <v>0</v>
      </c>
      <c r="J117" s="26"/>
      <c r="K117" s="54">
        <f t="shared" si="13"/>
        <v>0</v>
      </c>
      <c r="L117" s="15"/>
      <c r="M117" s="15"/>
      <c r="N117" s="15"/>
    </row>
    <row r="118" spans="1:14" x14ac:dyDescent="0.2">
      <c r="A118" s="19" t="s">
        <v>6</v>
      </c>
      <c r="B118" s="15"/>
      <c r="C118" s="15"/>
      <c r="D118" s="15"/>
      <c r="E118" s="15"/>
      <c r="F118" s="15"/>
      <c r="G118" s="31">
        <f>SUM(G106:G117)</f>
        <v>0</v>
      </c>
      <c r="H118" s="26"/>
      <c r="I118" s="31">
        <f>SUM(I106:I117)</f>
        <v>0</v>
      </c>
      <c r="J118" s="26"/>
      <c r="K118" s="31">
        <f>SUM(K106:K117)</f>
        <v>0</v>
      </c>
      <c r="L118" s="15"/>
      <c r="M118" s="15"/>
      <c r="N118" s="15"/>
    </row>
    <row r="119" spans="1:14" x14ac:dyDescent="0.2">
      <c r="A119" s="15"/>
      <c r="B119" s="15"/>
      <c r="C119" s="15"/>
      <c r="D119" s="15"/>
      <c r="E119" s="15"/>
      <c r="F119" s="15"/>
      <c r="G119" s="26"/>
      <c r="H119" s="26"/>
      <c r="I119" s="26"/>
      <c r="J119" s="26"/>
      <c r="K119" s="26"/>
      <c r="L119" s="15"/>
      <c r="M119" s="15"/>
      <c r="N119" s="15"/>
    </row>
    <row r="120" spans="1:14" x14ac:dyDescent="0.2">
      <c r="A120" s="15"/>
      <c r="B120" s="15"/>
      <c r="C120" s="15"/>
      <c r="D120" s="15"/>
      <c r="E120" s="15"/>
      <c r="F120" s="15"/>
      <c r="G120" s="26"/>
      <c r="H120" s="26"/>
      <c r="I120" s="26"/>
      <c r="J120" s="26"/>
      <c r="K120" s="26"/>
      <c r="L120" s="15"/>
      <c r="M120" s="15"/>
      <c r="N120" s="15"/>
    </row>
    <row r="121" spans="1:14" x14ac:dyDescent="0.2">
      <c r="A121" s="19" t="s">
        <v>22</v>
      </c>
      <c r="B121" s="15"/>
      <c r="C121" s="15"/>
      <c r="D121" s="15"/>
      <c r="E121" s="15"/>
      <c r="F121" s="15"/>
      <c r="G121" s="26"/>
      <c r="H121" s="26"/>
      <c r="I121" s="26"/>
      <c r="J121" s="26"/>
      <c r="K121" s="26"/>
      <c r="L121" s="15"/>
      <c r="M121" s="15"/>
      <c r="N121" s="15"/>
    </row>
    <row r="122" spans="1:14" x14ac:dyDescent="0.2">
      <c r="A122" s="34" t="s">
        <v>23</v>
      </c>
      <c r="B122" s="15"/>
      <c r="C122" s="15"/>
      <c r="D122" s="15"/>
      <c r="E122" s="15"/>
      <c r="F122" s="15"/>
      <c r="G122" s="26">
        <v>0</v>
      </c>
      <c r="H122" s="26"/>
      <c r="I122" s="51">
        <f>ROUND(SUM(G122+(G122*$C$9)),0)</f>
        <v>0</v>
      </c>
      <c r="J122" s="26"/>
      <c r="K122" s="51">
        <f>ROUND(SUM(I122+(I122*$C$9)),0)</f>
        <v>0</v>
      </c>
      <c r="L122" s="15"/>
      <c r="M122" s="15"/>
      <c r="N122" s="15"/>
    </row>
    <row r="123" spans="1:14" x14ac:dyDescent="0.2">
      <c r="A123" s="34" t="s">
        <v>24</v>
      </c>
      <c r="B123" s="15"/>
      <c r="C123" s="15"/>
      <c r="D123" s="15"/>
      <c r="E123" s="15"/>
      <c r="F123" s="15"/>
      <c r="G123" s="33">
        <v>0</v>
      </c>
      <c r="H123" s="26"/>
      <c r="I123" s="54">
        <f>ROUND(SUM(G123+(G123*$C$9)),0)</f>
        <v>0</v>
      </c>
      <c r="J123" s="26"/>
      <c r="K123" s="54">
        <f>ROUND(SUM(I123+(I123*$C$9)),0)</f>
        <v>0</v>
      </c>
      <c r="L123" s="15"/>
      <c r="M123" s="15"/>
      <c r="N123" s="15"/>
    </row>
    <row r="124" spans="1:14" x14ac:dyDescent="0.2">
      <c r="A124" s="19" t="s">
        <v>25</v>
      </c>
      <c r="B124" s="15"/>
      <c r="C124" s="15"/>
      <c r="D124" s="15"/>
      <c r="E124" s="15"/>
      <c r="F124" s="15"/>
      <c r="G124" s="31">
        <f>SUM(G122:G123)</f>
        <v>0</v>
      </c>
      <c r="H124" s="26"/>
      <c r="I124" s="31">
        <f>SUM(I122:I123)</f>
        <v>0</v>
      </c>
      <c r="J124" s="26"/>
      <c r="K124" s="31">
        <f>SUM(K122:K123)</f>
        <v>0</v>
      </c>
      <c r="L124" s="15"/>
      <c r="M124" s="15"/>
      <c r="N124" s="15"/>
    </row>
    <row r="125" spans="1:14" x14ac:dyDescent="0.2">
      <c r="A125" s="15"/>
      <c r="B125" s="15"/>
      <c r="C125" s="15"/>
      <c r="D125" s="15"/>
      <c r="E125" s="15"/>
      <c r="F125" s="15"/>
      <c r="G125" s="26"/>
      <c r="H125" s="26"/>
      <c r="I125" s="26"/>
      <c r="J125" s="26"/>
      <c r="K125" s="26"/>
      <c r="L125" s="15"/>
      <c r="M125" s="15"/>
      <c r="N125" s="15"/>
    </row>
    <row r="126" spans="1:14" x14ac:dyDescent="0.2">
      <c r="A126" s="15"/>
      <c r="B126" s="15"/>
      <c r="C126" s="15"/>
      <c r="D126" s="15"/>
      <c r="E126" s="15"/>
      <c r="F126" s="15"/>
      <c r="G126" s="26"/>
      <c r="H126" s="26"/>
      <c r="I126" s="26"/>
      <c r="J126" s="26"/>
      <c r="K126" s="26"/>
      <c r="L126" s="15"/>
      <c r="M126" s="15"/>
      <c r="N126" s="15"/>
    </row>
    <row r="127" spans="1:14" x14ac:dyDescent="0.2">
      <c r="A127" s="19" t="s">
        <v>26</v>
      </c>
      <c r="B127" s="15"/>
      <c r="C127" s="15"/>
      <c r="D127" s="15"/>
      <c r="E127" s="15"/>
      <c r="F127" s="15"/>
      <c r="G127" s="26"/>
      <c r="H127" s="26"/>
      <c r="I127" s="26"/>
      <c r="J127" s="26"/>
      <c r="K127" s="26"/>
      <c r="L127" s="15"/>
      <c r="M127" s="15"/>
      <c r="N127" s="15"/>
    </row>
    <row r="128" spans="1:14" x14ac:dyDescent="0.2">
      <c r="A128" s="32" t="s">
        <v>20</v>
      </c>
      <c r="B128" s="15"/>
      <c r="C128" s="15"/>
      <c r="D128" s="15"/>
      <c r="E128" s="15"/>
      <c r="F128" s="15"/>
      <c r="G128" s="26"/>
      <c r="H128" s="26"/>
      <c r="I128" s="26"/>
      <c r="J128" s="26"/>
      <c r="K128" s="26"/>
      <c r="L128" s="15"/>
      <c r="M128" s="15"/>
      <c r="N128" s="15"/>
    </row>
    <row r="129" spans="1:14" x14ac:dyDescent="0.2">
      <c r="A129" s="15"/>
      <c r="B129" s="15"/>
      <c r="C129" s="15"/>
      <c r="D129" s="15"/>
      <c r="E129" s="15"/>
      <c r="F129" s="15"/>
      <c r="G129" s="26">
        <v>0</v>
      </c>
      <c r="H129" s="26"/>
      <c r="I129" s="51">
        <f>ROUND(SUM(G129+(G129*$C$9)),0)</f>
        <v>0</v>
      </c>
      <c r="J129" s="26"/>
      <c r="K129" s="51">
        <f>ROUND(SUM(I129+(I129*$C$9)),0)</f>
        <v>0</v>
      </c>
      <c r="L129" s="15"/>
      <c r="M129" s="15"/>
      <c r="N129" s="15"/>
    </row>
    <row r="130" spans="1:14" x14ac:dyDescent="0.2">
      <c r="A130" s="15"/>
      <c r="B130" s="15"/>
      <c r="C130" s="15"/>
      <c r="D130" s="15"/>
      <c r="E130" s="15"/>
      <c r="F130" s="15"/>
      <c r="G130" s="26">
        <v>0</v>
      </c>
      <c r="H130" s="26"/>
      <c r="I130" s="51">
        <f>ROUND(SUM(G130+(G130*$C$9)),0)</f>
        <v>0</v>
      </c>
      <c r="J130" s="26"/>
      <c r="K130" s="51">
        <f>ROUND(SUM(I130+(I130*$C$9)),0)</f>
        <v>0</v>
      </c>
      <c r="L130" s="15"/>
      <c r="M130" s="15"/>
      <c r="N130" s="15"/>
    </row>
    <row r="131" spans="1:14" x14ac:dyDescent="0.2">
      <c r="A131" s="15"/>
      <c r="B131" s="15"/>
      <c r="C131" s="15"/>
      <c r="D131" s="15"/>
      <c r="E131" s="15"/>
      <c r="F131" s="15"/>
      <c r="G131" s="33">
        <v>0</v>
      </c>
      <c r="H131" s="26"/>
      <c r="I131" s="54">
        <f>ROUND(SUM(G131+(G131*$C$9)),0)</f>
        <v>0</v>
      </c>
      <c r="J131" s="26"/>
      <c r="K131" s="54">
        <f>ROUND(SUM(I131+(I131*$C$9)),0)</f>
        <v>0</v>
      </c>
      <c r="L131" s="15"/>
      <c r="M131" s="15"/>
      <c r="N131" s="15"/>
    </row>
    <row r="132" spans="1:14" x14ac:dyDescent="0.2">
      <c r="A132" s="19" t="s">
        <v>6</v>
      </c>
      <c r="B132" s="15"/>
      <c r="C132" s="15"/>
      <c r="D132" s="15"/>
      <c r="E132" s="15"/>
      <c r="F132" s="15"/>
      <c r="G132" s="31">
        <f>SUM(G129:G131)</f>
        <v>0</v>
      </c>
      <c r="H132" s="26"/>
      <c r="I132" s="31">
        <f>SUM(I129:I131)</f>
        <v>0</v>
      </c>
      <c r="J132" s="26"/>
      <c r="K132" s="31">
        <f>SUM(K129:K131)</f>
        <v>0</v>
      </c>
      <c r="L132" s="15"/>
      <c r="M132" s="15"/>
      <c r="N132" s="15"/>
    </row>
    <row r="133" spans="1:14" x14ac:dyDescent="0.2">
      <c r="A133" s="15"/>
      <c r="B133" s="15"/>
      <c r="C133" s="15"/>
      <c r="D133" s="15"/>
      <c r="E133" s="15"/>
      <c r="F133" s="15"/>
      <c r="G133" s="26"/>
      <c r="H133" s="26"/>
      <c r="I133" s="26"/>
      <c r="J133" s="26"/>
      <c r="K133" s="26"/>
      <c r="L133" s="15"/>
      <c r="M133" s="15"/>
      <c r="N133" s="15"/>
    </row>
    <row r="134" spans="1:14" x14ac:dyDescent="0.2">
      <c r="A134" s="15"/>
      <c r="B134" s="15"/>
      <c r="C134" s="15"/>
      <c r="D134" s="15"/>
      <c r="E134" s="15"/>
      <c r="F134" s="15"/>
      <c r="G134" s="26"/>
      <c r="H134" s="26"/>
      <c r="I134" s="26"/>
      <c r="J134" s="26"/>
      <c r="K134" s="26"/>
      <c r="L134" s="15"/>
      <c r="M134" s="15"/>
      <c r="N134" s="15"/>
    </row>
    <row r="135" spans="1:14" x14ac:dyDescent="0.2">
      <c r="A135" s="19" t="s">
        <v>27</v>
      </c>
      <c r="B135" s="15"/>
      <c r="C135" s="15"/>
      <c r="D135" s="15"/>
      <c r="E135" s="15"/>
      <c r="F135" s="15"/>
      <c r="G135" s="26"/>
      <c r="H135" s="26"/>
      <c r="I135" s="26"/>
      <c r="J135" s="26"/>
      <c r="K135" s="26"/>
      <c r="L135" s="15"/>
      <c r="M135" s="15"/>
      <c r="N135" s="15"/>
    </row>
    <row r="136" spans="1:14" x14ac:dyDescent="0.2">
      <c r="A136" s="32" t="s">
        <v>20</v>
      </c>
      <c r="B136" s="15"/>
      <c r="C136" s="15"/>
      <c r="D136" s="15"/>
      <c r="E136" s="15"/>
      <c r="F136" s="15"/>
      <c r="G136" s="26"/>
      <c r="H136" s="26"/>
      <c r="I136" s="26"/>
      <c r="J136" s="26"/>
      <c r="K136" s="26"/>
      <c r="L136" s="15"/>
      <c r="M136" s="15"/>
      <c r="N136" s="15"/>
    </row>
    <row r="137" spans="1:14" x14ac:dyDescent="0.2">
      <c r="A137" s="15"/>
      <c r="B137" s="15"/>
      <c r="C137" s="15"/>
      <c r="D137" s="15"/>
      <c r="E137" s="15"/>
      <c r="F137" s="15"/>
      <c r="G137" s="26">
        <v>0</v>
      </c>
      <c r="H137" s="26"/>
      <c r="I137" s="51">
        <f>ROUND(SUM(G137+(G137*$C$9)),0)</f>
        <v>0</v>
      </c>
      <c r="J137" s="26"/>
      <c r="K137" s="51">
        <f>ROUND(SUM(I137+(I137*$C$9)),0)</f>
        <v>0</v>
      </c>
      <c r="L137" s="15"/>
      <c r="M137" s="15"/>
      <c r="N137" s="15"/>
    </row>
    <row r="138" spans="1:14" x14ac:dyDescent="0.2">
      <c r="A138" s="15"/>
      <c r="B138" s="15"/>
      <c r="C138" s="15"/>
      <c r="D138" s="15"/>
      <c r="E138" s="15"/>
      <c r="F138" s="15"/>
      <c r="G138" s="26">
        <v>0</v>
      </c>
      <c r="H138" s="26"/>
      <c r="I138" s="51">
        <f>ROUND(SUM(G138+(G138*$C$9)),0)</f>
        <v>0</v>
      </c>
      <c r="J138" s="26"/>
      <c r="K138" s="51">
        <f>ROUND(SUM(I138+(I138*$C$9)),0)</f>
        <v>0</v>
      </c>
      <c r="L138" s="15"/>
      <c r="M138" s="15"/>
      <c r="N138" s="15"/>
    </row>
    <row r="139" spans="1:14" x14ac:dyDescent="0.2">
      <c r="A139" s="15"/>
      <c r="B139" s="15"/>
      <c r="C139" s="15"/>
      <c r="D139" s="15"/>
      <c r="E139" s="15"/>
      <c r="F139" s="15"/>
      <c r="G139" s="33">
        <v>0</v>
      </c>
      <c r="H139" s="26"/>
      <c r="I139" s="54">
        <f>ROUND(SUM(G139+(G139*$C$9)),0)</f>
        <v>0</v>
      </c>
      <c r="J139" s="26"/>
      <c r="K139" s="54">
        <f>ROUND(SUM(I139+(I139*$C$9)),0)</f>
        <v>0</v>
      </c>
      <c r="L139" s="15"/>
      <c r="M139" s="15"/>
      <c r="N139" s="15"/>
    </row>
    <row r="140" spans="1:14" x14ac:dyDescent="0.2">
      <c r="A140" s="19" t="s">
        <v>6</v>
      </c>
      <c r="B140" s="15"/>
      <c r="C140" s="15"/>
      <c r="D140" s="15"/>
      <c r="E140" s="15"/>
      <c r="F140" s="15"/>
      <c r="G140" s="31">
        <f>SUM(G137:G139)</f>
        <v>0</v>
      </c>
      <c r="H140" s="26"/>
      <c r="I140" s="31">
        <f>SUM(I137:I139)</f>
        <v>0</v>
      </c>
      <c r="J140" s="26"/>
      <c r="K140" s="31">
        <f>SUM(K137:K139)</f>
        <v>0</v>
      </c>
      <c r="L140" s="15"/>
      <c r="M140" s="15"/>
      <c r="N140" s="15"/>
    </row>
    <row r="141" spans="1:14" x14ac:dyDescent="0.2">
      <c r="A141" s="15" t="s">
        <v>19</v>
      </c>
      <c r="B141" s="15"/>
      <c r="C141" s="15"/>
      <c r="D141" s="15"/>
      <c r="E141" s="15"/>
      <c r="F141" s="15"/>
      <c r="G141" s="26"/>
      <c r="H141" s="26"/>
      <c r="I141" s="26"/>
      <c r="J141" s="26"/>
      <c r="K141" s="26"/>
      <c r="L141" s="15"/>
      <c r="M141" s="15"/>
      <c r="N141" s="15"/>
    </row>
    <row r="142" spans="1:14" x14ac:dyDescent="0.2">
      <c r="A142" s="15"/>
      <c r="B142" s="15"/>
      <c r="C142" s="15"/>
      <c r="D142" s="15"/>
      <c r="E142" s="15"/>
      <c r="F142" s="15"/>
      <c r="G142" s="26"/>
      <c r="H142" s="26"/>
      <c r="I142" s="26"/>
      <c r="J142" s="26"/>
      <c r="K142" s="26"/>
      <c r="L142" s="15"/>
      <c r="M142" s="15"/>
      <c r="N142" s="15"/>
    </row>
    <row r="143" spans="1:14" x14ac:dyDescent="0.2">
      <c r="A143" s="19" t="s">
        <v>28</v>
      </c>
      <c r="B143" s="15"/>
      <c r="C143" s="15"/>
      <c r="D143" s="15"/>
      <c r="E143" s="15"/>
      <c r="F143" s="15"/>
      <c r="G143" s="26"/>
      <c r="H143" s="26"/>
      <c r="I143" s="26"/>
      <c r="J143" s="26"/>
      <c r="K143" s="26"/>
      <c r="L143" s="15"/>
      <c r="M143" s="15"/>
      <c r="N143" s="15"/>
    </row>
    <row r="144" spans="1:14" x14ac:dyDescent="0.2">
      <c r="A144" s="32" t="s">
        <v>20</v>
      </c>
      <c r="B144" s="15"/>
      <c r="C144" s="15"/>
      <c r="D144" s="15"/>
      <c r="E144" s="15"/>
      <c r="F144" s="15"/>
      <c r="G144" s="26">
        <v>0</v>
      </c>
      <c r="H144" s="26"/>
      <c r="I144" s="51">
        <f>ROUND(SUM(G144+(G144*$C$9)),0)</f>
        <v>0</v>
      </c>
      <c r="J144" s="26"/>
      <c r="K144" s="51">
        <f>ROUND(SUM(I144+(I144*$C$9)),0)</f>
        <v>0</v>
      </c>
      <c r="L144" s="15"/>
      <c r="M144" s="15"/>
      <c r="N144" s="15"/>
    </row>
    <row r="145" spans="1:15" x14ac:dyDescent="0.2">
      <c r="A145" s="15"/>
      <c r="B145" s="15"/>
      <c r="C145" s="15"/>
      <c r="D145" s="15"/>
      <c r="E145" s="15"/>
      <c r="F145" s="15"/>
      <c r="G145" s="26">
        <v>0</v>
      </c>
      <c r="H145" s="26"/>
      <c r="I145" s="51">
        <f>ROUND(SUM(G145+(G145*$C$9)),0)</f>
        <v>0</v>
      </c>
      <c r="J145" s="26"/>
      <c r="K145" s="51">
        <f>ROUND(SUM(I145+(I145*$C$9)),0)</f>
        <v>0</v>
      </c>
      <c r="L145" s="15"/>
      <c r="M145" s="15"/>
      <c r="N145" s="15"/>
    </row>
    <row r="146" spans="1:15" x14ac:dyDescent="0.2">
      <c r="A146" s="15"/>
      <c r="B146" s="15"/>
      <c r="C146" s="15"/>
      <c r="D146" s="15"/>
      <c r="E146" s="15"/>
      <c r="F146" s="15"/>
      <c r="G146" s="26">
        <v>0</v>
      </c>
      <c r="H146" s="26"/>
      <c r="I146" s="51">
        <f>ROUND(SUM(G146+(G146*$C$9)),0)</f>
        <v>0</v>
      </c>
      <c r="J146" s="26"/>
      <c r="K146" s="51">
        <f>ROUND(SUM(I146+(I146*$C$9)),0)</f>
        <v>0</v>
      </c>
      <c r="L146" s="15"/>
      <c r="M146" s="15"/>
      <c r="N146" s="15"/>
    </row>
    <row r="147" spans="1:15" x14ac:dyDescent="0.2">
      <c r="A147" s="15"/>
      <c r="B147" s="15"/>
      <c r="C147" s="15"/>
      <c r="D147" s="15"/>
      <c r="E147" s="15"/>
      <c r="F147" s="15"/>
      <c r="G147" s="26">
        <v>0</v>
      </c>
      <c r="H147" s="26"/>
      <c r="I147" s="51">
        <f>ROUND(SUM(G147+(G147*$C$9)),0)</f>
        <v>0</v>
      </c>
      <c r="J147" s="26"/>
      <c r="K147" s="51">
        <f>ROUND(SUM(I147+(I147*$C$9)),0)</f>
        <v>0</v>
      </c>
      <c r="L147" s="15"/>
      <c r="M147" s="15"/>
      <c r="N147" s="15"/>
    </row>
    <row r="148" spans="1:15" x14ac:dyDescent="0.2">
      <c r="A148" s="15"/>
      <c r="B148" s="15"/>
      <c r="C148" s="15"/>
      <c r="D148" s="15"/>
      <c r="E148" s="15"/>
      <c r="F148" s="15"/>
      <c r="G148" s="26">
        <v>0</v>
      </c>
      <c r="H148" s="26"/>
      <c r="I148" s="51">
        <f>ROUND(SUM(G148+(G148*$C$9)),0)</f>
        <v>0</v>
      </c>
      <c r="J148" s="26"/>
      <c r="K148" s="51">
        <f>ROUND(SUM(I148+(I148*$C$9)),0)</f>
        <v>0</v>
      </c>
      <c r="L148" s="15"/>
      <c r="M148" s="15"/>
      <c r="N148" s="15"/>
    </row>
    <row r="149" spans="1:15" x14ac:dyDescent="0.2">
      <c r="A149" s="15"/>
      <c r="B149" s="15"/>
      <c r="C149" s="15"/>
      <c r="D149" s="15"/>
      <c r="E149" s="15"/>
      <c r="F149" s="15"/>
      <c r="G149" s="26"/>
      <c r="H149" s="26"/>
      <c r="I149" s="51"/>
      <c r="J149" s="26"/>
      <c r="K149" s="51"/>
      <c r="L149" s="15"/>
      <c r="M149" s="34" t="s">
        <v>57</v>
      </c>
      <c r="N149" s="15"/>
    </row>
    <row r="150" spans="1:15" x14ac:dyDescent="0.2">
      <c r="A150" s="16" t="s">
        <v>58</v>
      </c>
      <c r="B150" s="15"/>
      <c r="C150" s="15"/>
      <c r="D150" s="15"/>
      <c r="E150" s="15"/>
      <c r="F150" s="15"/>
      <c r="G150" s="26">
        <v>0</v>
      </c>
      <c r="H150" s="26"/>
      <c r="I150" s="51">
        <f>ROUND(SUM(G150+(G150*$C$9)),0)</f>
        <v>0</v>
      </c>
      <c r="J150" s="26"/>
      <c r="K150" s="51">
        <f>ROUND(SUM(I150+(I150*$C$9)),0)</f>
        <v>0</v>
      </c>
      <c r="L150" s="15"/>
      <c r="M150" s="26">
        <f>SUM(G150:K150)</f>
        <v>0</v>
      </c>
      <c r="N150" s="15"/>
    </row>
    <row r="151" spans="1:15" x14ac:dyDescent="0.2">
      <c r="A151" s="15"/>
      <c r="B151" s="15"/>
      <c r="C151" s="15"/>
      <c r="D151" s="15"/>
      <c r="E151" s="15"/>
      <c r="F151" s="15"/>
      <c r="G151" s="26"/>
      <c r="H151" s="26"/>
      <c r="I151" s="51"/>
      <c r="J151" s="26"/>
      <c r="K151" s="51"/>
      <c r="L151" s="15"/>
      <c r="M151" s="34" t="s">
        <v>30</v>
      </c>
      <c r="N151" s="15"/>
    </row>
    <row r="152" spans="1:15" x14ac:dyDescent="0.2">
      <c r="A152" s="16" t="s">
        <v>29</v>
      </c>
      <c r="B152" s="15"/>
      <c r="C152" s="15"/>
      <c r="D152" s="15"/>
      <c r="E152" s="15"/>
      <c r="F152" s="15"/>
      <c r="G152" s="33">
        <v>0</v>
      </c>
      <c r="H152" s="26"/>
      <c r="I152" s="54">
        <f>ROUND(SUM(G152+(G152*$C$9)),0)</f>
        <v>0</v>
      </c>
      <c r="J152" s="26"/>
      <c r="K152" s="54">
        <f>ROUND(SUM(I152+(I152*$C$9)),0)</f>
        <v>0</v>
      </c>
      <c r="L152" s="15"/>
      <c r="M152" s="26">
        <f>SUM(G152:K152)</f>
        <v>0</v>
      </c>
      <c r="N152" s="15"/>
    </row>
    <row r="153" spans="1:15" x14ac:dyDescent="0.2">
      <c r="A153" s="19" t="s">
        <v>6</v>
      </c>
      <c r="B153" s="15"/>
      <c r="C153" s="15"/>
      <c r="D153" s="15"/>
      <c r="E153" s="15"/>
      <c r="F153" s="15"/>
      <c r="G153" s="31">
        <f>SUM(G144:G152)</f>
        <v>0</v>
      </c>
      <c r="H153" s="26"/>
      <c r="I153" s="31">
        <f>SUM(I144:I152)</f>
        <v>0</v>
      </c>
      <c r="J153" s="26"/>
      <c r="K153" s="31">
        <f>SUM(K144:K152)</f>
        <v>0</v>
      </c>
      <c r="L153" s="15"/>
      <c r="M153" s="15"/>
      <c r="N153" s="15"/>
    </row>
    <row r="154" spans="1:15" x14ac:dyDescent="0.2">
      <c r="A154" s="15"/>
      <c r="B154" s="15"/>
      <c r="C154" s="15"/>
      <c r="D154" s="15"/>
      <c r="E154" s="15"/>
      <c r="F154" s="15"/>
      <c r="G154" s="26"/>
      <c r="H154" s="26"/>
      <c r="I154" s="26"/>
      <c r="J154" s="26"/>
      <c r="K154" s="26"/>
      <c r="L154" s="15"/>
      <c r="M154" s="15"/>
      <c r="N154" s="15"/>
    </row>
    <row r="155" spans="1:15" x14ac:dyDescent="0.2">
      <c r="A155" s="18" t="s">
        <v>31</v>
      </c>
      <c r="B155" s="15"/>
      <c r="C155" s="15"/>
      <c r="D155" s="15"/>
      <c r="E155" s="15"/>
      <c r="F155" s="15"/>
      <c r="G155" s="31">
        <f>SUM(G84+G92+G101+G118+G124+G132+G140+G153)</f>
        <v>0</v>
      </c>
      <c r="H155" s="31"/>
      <c r="I155" s="31">
        <f>SUM(I84+I92+I101+I118+I124+I132+I140+I153)</f>
        <v>0</v>
      </c>
      <c r="J155" s="31"/>
      <c r="K155" s="31">
        <f>SUM(K84+K92+K101+K118+K124+K132+K140+K153)</f>
        <v>0</v>
      </c>
      <c r="L155" s="15"/>
      <c r="M155" s="15"/>
      <c r="N155" s="15"/>
    </row>
    <row r="156" spans="1:15" ht="18" x14ac:dyDescent="0.25">
      <c r="A156" s="15"/>
      <c r="B156" s="15"/>
      <c r="C156" s="15"/>
      <c r="D156" s="15"/>
      <c r="E156" s="15"/>
      <c r="F156" s="15"/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15"/>
      <c r="M156" s="15"/>
      <c r="N156" s="38"/>
      <c r="O156" s="60"/>
    </row>
    <row r="157" spans="1:15" ht="18" x14ac:dyDescent="0.25">
      <c r="A157" s="15"/>
      <c r="B157" s="15"/>
      <c r="C157" s="15"/>
      <c r="D157" s="15"/>
      <c r="E157" s="15"/>
      <c r="F157" s="15"/>
      <c r="G157" s="26"/>
      <c r="H157" s="26"/>
      <c r="I157" s="26"/>
      <c r="J157" s="26"/>
      <c r="K157" s="26"/>
      <c r="L157" s="15"/>
      <c r="M157" s="15"/>
      <c r="N157" s="38"/>
      <c r="O157" s="60"/>
    </row>
    <row r="158" spans="1:15" ht="18" x14ac:dyDescent="0.25">
      <c r="A158" s="19" t="s">
        <v>32</v>
      </c>
      <c r="B158" s="15"/>
      <c r="C158" s="15"/>
      <c r="D158" s="15"/>
      <c r="E158" s="15"/>
      <c r="F158" s="15"/>
      <c r="G158" s="26"/>
      <c r="H158" s="26"/>
      <c r="I158" s="26"/>
      <c r="J158" s="26"/>
      <c r="K158" s="26"/>
      <c r="L158" s="15"/>
      <c r="M158" s="15"/>
      <c r="N158" s="38"/>
      <c r="O158" s="60"/>
    </row>
    <row r="159" spans="1:15" ht="18" x14ac:dyDescent="0.25">
      <c r="A159" s="34" t="s">
        <v>35</v>
      </c>
      <c r="B159" s="15"/>
      <c r="C159" s="15"/>
      <c r="D159" s="15"/>
      <c r="E159" s="15"/>
      <c r="F159" s="15"/>
      <c r="G159" s="26"/>
      <c r="H159" s="26"/>
      <c r="I159" s="26"/>
      <c r="J159" s="26"/>
      <c r="K159" s="26"/>
      <c r="L159" s="15"/>
      <c r="M159" s="34" t="s">
        <v>72</v>
      </c>
      <c r="N159" s="38"/>
      <c r="O159" s="60"/>
    </row>
    <row r="160" spans="1:15" x14ac:dyDescent="0.2">
      <c r="A160" s="15"/>
      <c r="B160" s="15"/>
      <c r="C160" s="15"/>
      <c r="D160" s="15"/>
      <c r="E160" s="21" t="s">
        <v>33</v>
      </c>
      <c r="F160" s="15"/>
      <c r="G160" s="33">
        <v>0</v>
      </c>
      <c r="H160" s="26"/>
      <c r="I160" s="33">
        <v>0</v>
      </c>
      <c r="J160" s="26"/>
      <c r="K160" s="33">
        <v>0</v>
      </c>
      <c r="L160" s="15"/>
      <c r="M160" s="26">
        <f>SUM(G160:K160)</f>
        <v>0</v>
      </c>
      <c r="N160" s="15"/>
    </row>
    <row r="161" spans="1:15" x14ac:dyDescent="0.2">
      <c r="A161" s="15"/>
      <c r="B161" s="15"/>
      <c r="C161" s="15"/>
      <c r="D161" s="15"/>
      <c r="E161" s="21" t="s">
        <v>34</v>
      </c>
      <c r="F161" s="15"/>
      <c r="G161" s="26">
        <v>0</v>
      </c>
      <c r="H161" s="26"/>
      <c r="I161" s="26">
        <v>0</v>
      </c>
      <c r="J161" s="26"/>
      <c r="K161" s="26">
        <v>0</v>
      </c>
      <c r="L161" s="15"/>
      <c r="M161" s="26">
        <f>SUM(G161:K161)</f>
        <v>0</v>
      </c>
      <c r="N161" s="15"/>
    </row>
    <row r="162" spans="1:15" x14ac:dyDescent="0.2">
      <c r="A162" s="15"/>
      <c r="B162" s="15"/>
      <c r="C162" s="15"/>
      <c r="D162" s="15"/>
      <c r="E162" s="15"/>
      <c r="F162" s="15"/>
      <c r="G162" s="36">
        <f>IF(G160+G161&gt;=25000,"25,000",G160+G161)</f>
        <v>0</v>
      </c>
      <c r="H162" s="35"/>
      <c r="I162" s="56">
        <f>IF(I160+I161+G162&gt;=25000, 25000-G162, I160+I161)</f>
        <v>0</v>
      </c>
      <c r="J162" s="35"/>
      <c r="K162" s="56">
        <f>IF(K160+K161+I162+G162&gt;=25000, 25000-(I162+G162), K160+K161)</f>
        <v>0</v>
      </c>
      <c r="L162" s="15"/>
      <c r="M162" s="15"/>
      <c r="N162" s="15"/>
    </row>
    <row r="163" spans="1:15" x14ac:dyDescent="0.2">
      <c r="A163" s="34" t="s">
        <v>36</v>
      </c>
      <c r="B163" s="15"/>
      <c r="C163" s="15"/>
      <c r="D163" s="15"/>
      <c r="E163" s="15"/>
      <c r="F163" s="15"/>
      <c r="G163" s="26"/>
      <c r="H163" s="26"/>
      <c r="I163" s="26"/>
      <c r="J163" s="26"/>
      <c r="K163" s="26"/>
      <c r="L163" s="15"/>
      <c r="M163" s="15"/>
      <c r="N163" s="15"/>
    </row>
    <row r="164" spans="1:15" x14ac:dyDescent="0.2">
      <c r="A164" s="15"/>
      <c r="B164" s="15"/>
      <c r="C164" s="15"/>
      <c r="D164" s="15"/>
      <c r="E164" s="21" t="s">
        <v>33</v>
      </c>
      <c r="F164" s="15"/>
      <c r="G164" s="33">
        <v>0</v>
      </c>
      <c r="H164" s="26"/>
      <c r="I164" s="33">
        <v>0</v>
      </c>
      <c r="J164" s="26"/>
      <c r="K164" s="33">
        <v>0</v>
      </c>
      <c r="L164" s="15"/>
      <c r="M164" s="26">
        <f>SUM(G164:K164)</f>
        <v>0</v>
      </c>
      <c r="N164" s="15"/>
    </row>
    <row r="165" spans="1:15" x14ac:dyDescent="0.2">
      <c r="A165" s="15"/>
      <c r="B165" s="15"/>
      <c r="C165" s="15"/>
      <c r="D165" s="15"/>
      <c r="E165" s="21" t="s">
        <v>34</v>
      </c>
      <c r="F165" s="15"/>
      <c r="G165" s="26">
        <v>0</v>
      </c>
      <c r="H165" s="26"/>
      <c r="I165" s="26">
        <v>0</v>
      </c>
      <c r="J165" s="26"/>
      <c r="K165" s="26">
        <v>0</v>
      </c>
      <c r="L165" s="15"/>
      <c r="M165" s="26">
        <f>SUM(G165:K165)</f>
        <v>0</v>
      </c>
      <c r="N165" s="15"/>
    </row>
    <row r="166" spans="1:15" x14ac:dyDescent="0.2">
      <c r="A166" s="15"/>
      <c r="B166" s="15"/>
      <c r="C166" s="15"/>
      <c r="D166" s="15"/>
      <c r="E166" s="15"/>
      <c r="F166" s="15"/>
      <c r="G166" s="36">
        <f>IF(G164+G165&gt;=25000,"25,000",G164+G165)</f>
        <v>0</v>
      </c>
      <c r="H166" s="35"/>
      <c r="I166" s="56">
        <f>IF(I164+I165+G166&gt;=25000, 25000-G166, I164+I165)</f>
        <v>0</v>
      </c>
      <c r="J166" s="35"/>
      <c r="K166" s="56">
        <f>IF(K164+K165+I166+G166&gt;=25000, 25000-(I166+G166), K164+K165)</f>
        <v>0</v>
      </c>
      <c r="L166" s="15"/>
      <c r="M166" s="15"/>
      <c r="N166" s="15"/>
    </row>
    <row r="167" spans="1:15" x14ac:dyDescent="0.2">
      <c r="A167" s="34" t="s">
        <v>59</v>
      </c>
      <c r="B167" s="15"/>
      <c r="C167" s="15"/>
      <c r="D167" s="15"/>
      <c r="E167" s="15"/>
      <c r="F167" s="15"/>
      <c r="G167" s="26"/>
      <c r="H167" s="26"/>
      <c r="I167" s="26"/>
      <c r="J167" s="26"/>
      <c r="K167" s="26"/>
      <c r="L167" s="15"/>
      <c r="M167" s="15"/>
      <c r="N167" s="15"/>
    </row>
    <row r="168" spans="1:15" x14ac:dyDescent="0.2">
      <c r="A168" s="15"/>
      <c r="B168" s="15"/>
      <c r="C168" s="15"/>
      <c r="D168" s="15"/>
      <c r="E168" s="21" t="s">
        <v>33</v>
      </c>
      <c r="F168" s="15"/>
      <c r="G168" s="33">
        <v>0</v>
      </c>
      <c r="H168" s="26"/>
      <c r="I168" s="33">
        <v>0</v>
      </c>
      <c r="J168" s="26"/>
      <c r="K168" s="33">
        <v>0</v>
      </c>
      <c r="L168" s="15"/>
      <c r="M168" s="26">
        <f>SUM(G168:K168)</f>
        <v>0</v>
      </c>
      <c r="N168" s="15"/>
    </row>
    <row r="169" spans="1:15" x14ac:dyDescent="0.2">
      <c r="A169" s="15"/>
      <c r="B169" s="15"/>
      <c r="C169" s="15"/>
      <c r="D169" s="15"/>
      <c r="E169" s="21" t="s">
        <v>34</v>
      </c>
      <c r="F169" s="15"/>
      <c r="G169" s="26">
        <v>0</v>
      </c>
      <c r="H169" s="26"/>
      <c r="I169" s="26">
        <v>0</v>
      </c>
      <c r="J169" s="26"/>
      <c r="K169" s="26">
        <v>0</v>
      </c>
      <c r="L169" s="15"/>
      <c r="M169" s="26">
        <f>SUM(G169:K169)</f>
        <v>0</v>
      </c>
      <c r="N169" s="15"/>
    </row>
    <row r="170" spans="1:15" x14ac:dyDescent="0.2">
      <c r="A170" s="15"/>
      <c r="B170" s="15"/>
      <c r="C170" s="15"/>
      <c r="D170" s="15"/>
      <c r="E170" s="15"/>
      <c r="F170" s="15"/>
      <c r="G170" s="36">
        <f>IF(G168+G169&gt;=25000,"25,000",G168+G169)</f>
        <v>0</v>
      </c>
      <c r="H170" s="35"/>
      <c r="I170" s="56">
        <f>IF(I168+I169+G170&gt;=25000, 25000-G170, I168+I169)</f>
        <v>0</v>
      </c>
      <c r="J170" s="35"/>
      <c r="K170" s="56">
        <f>IF(K168+K169+I170+G170&gt;=25000, 25000-(I170+G170), K168+K169)</f>
        <v>0</v>
      </c>
      <c r="L170" s="15"/>
      <c r="M170" s="15"/>
      <c r="N170" s="15"/>
    </row>
    <row r="171" spans="1:15" x14ac:dyDescent="0.2">
      <c r="A171" s="34" t="s">
        <v>37</v>
      </c>
      <c r="B171" s="15"/>
      <c r="C171" s="15"/>
      <c r="D171" s="15"/>
      <c r="E171" s="15"/>
      <c r="F171" s="15"/>
      <c r="G171" s="26"/>
      <c r="H171" s="26"/>
      <c r="I171" s="26"/>
      <c r="J171" s="26"/>
      <c r="K171" s="26"/>
      <c r="L171" s="15"/>
      <c r="M171" s="15"/>
      <c r="N171" s="15"/>
    </row>
    <row r="172" spans="1:15" x14ac:dyDescent="0.2">
      <c r="A172" s="15"/>
      <c r="B172" s="15"/>
      <c r="C172" s="15"/>
      <c r="D172" s="15"/>
      <c r="E172" s="21" t="s">
        <v>33</v>
      </c>
      <c r="F172" s="15"/>
      <c r="G172" s="33">
        <v>0</v>
      </c>
      <c r="H172" s="26"/>
      <c r="I172" s="33">
        <v>0</v>
      </c>
      <c r="J172" s="26"/>
      <c r="K172" s="33">
        <v>0</v>
      </c>
      <c r="L172" s="15"/>
      <c r="M172" s="26">
        <f>SUM(G172:K172)</f>
        <v>0</v>
      </c>
      <c r="N172" s="15"/>
      <c r="O172" s="15"/>
    </row>
    <row r="173" spans="1:15" x14ac:dyDescent="0.2">
      <c r="A173" s="15"/>
      <c r="B173" s="15"/>
      <c r="C173" s="15"/>
      <c r="D173" s="15"/>
      <c r="E173" s="21" t="s">
        <v>34</v>
      </c>
      <c r="F173" s="15"/>
      <c r="G173" s="26">
        <v>0</v>
      </c>
      <c r="H173" s="26"/>
      <c r="I173" s="26">
        <v>0</v>
      </c>
      <c r="J173" s="26"/>
      <c r="K173" s="26">
        <v>0</v>
      </c>
      <c r="L173" s="15"/>
      <c r="M173" s="26">
        <f>SUM(G173:K173)</f>
        <v>0</v>
      </c>
      <c r="N173" s="15"/>
      <c r="O173" s="15"/>
    </row>
    <row r="174" spans="1:15" x14ac:dyDescent="0.2">
      <c r="A174" s="15"/>
      <c r="B174" s="15"/>
      <c r="C174" s="15"/>
      <c r="D174" s="15"/>
      <c r="E174" s="15"/>
      <c r="F174" s="15"/>
      <c r="G174" s="36">
        <f>IF(G172+G173&gt;=25000,"25,000",G172+G173)</f>
        <v>0</v>
      </c>
      <c r="H174" s="35"/>
      <c r="I174" s="56">
        <f>IF(I172+I173+G174&gt;=25000, 25000-G174, I172+I173)</f>
        <v>0</v>
      </c>
      <c r="J174" s="35"/>
      <c r="K174" s="56">
        <f>IF(K172+K173+I174+G174&gt;=25000, 25000-(I174+G174), K172+K173)</f>
        <v>0</v>
      </c>
      <c r="L174" s="15"/>
      <c r="M174" s="15"/>
      <c r="N174" s="15"/>
      <c r="O174" s="15"/>
    </row>
    <row r="175" spans="1:15" x14ac:dyDescent="0.2">
      <c r="A175" s="15"/>
      <c r="B175" s="15"/>
      <c r="C175" s="15"/>
      <c r="D175" s="15"/>
      <c r="E175" s="15"/>
      <c r="F175" s="15"/>
      <c r="G175" s="26"/>
      <c r="H175" s="26"/>
      <c r="I175" s="26"/>
      <c r="J175" s="26"/>
      <c r="K175" s="26"/>
      <c r="L175" s="15"/>
      <c r="M175" s="15"/>
      <c r="N175" s="15"/>
      <c r="O175" s="15"/>
    </row>
    <row r="176" spans="1:15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J176" s="31"/>
      <c r="K176" s="31">
        <f>SUM(K160+K164+K168+K172)</f>
        <v>0</v>
      </c>
      <c r="L176" s="15"/>
      <c r="M176" s="31">
        <f>SUM(G176:K176)</f>
        <v>0</v>
      </c>
      <c r="N176" s="15"/>
      <c r="O176" s="15"/>
    </row>
    <row r="177" spans="1:15" x14ac:dyDescent="0.2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J177" s="31"/>
      <c r="K177" s="31">
        <f>SUM(K161+K165+K169+K173)</f>
        <v>0</v>
      </c>
      <c r="L177" s="15"/>
      <c r="M177" s="31">
        <f>SUM(G177:K177)</f>
        <v>0</v>
      </c>
      <c r="N177" s="15"/>
      <c r="O177" s="15"/>
    </row>
    <row r="178" spans="1:15" x14ac:dyDescent="0.2">
      <c r="A178" s="15"/>
      <c r="B178" s="15"/>
      <c r="C178" s="15"/>
      <c r="D178" s="15"/>
      <c r="E178" s="15"/>
      <c r="F178" s="15"/>
      <c r="G178" s="26"/>
      <c r="H178" s="26"/>
      <c r="I178" s="26"/>
      <c r="J178" s="26"/>
      <c r="K178" s="26"/>
      <c r="L178" s="15"/>
      <c r="M178" s="15"/>
      <c r="N178" s="15"/>
      <c r="O178" s="15"/>
    </row>
    <row r="179" spans="1:15" x14ac:dyDescent="0.2">
      <c r="A179" s="15"/>
      <c r="B179" s="15"/>
      <c r="C179" s="15"/>
      <c r="D179" s="15"/>
      <c r="E179" s="15"/>
      <c r="F179" s="15"/>
      <c r="G179" s="26"/>
      <c r="H179" s="26"/>
      <c r="I179" s="26"/>
      <c r="J179" s="26"/>
      <c r="K179" s="26"/>
      <c r="L179" s="15"/>
      <c r="M179" s="15"/>
    </row>
    <row r="180" spans="1:15" x14ac:dyDescent="0.2">
      <c r="A180" s="15"/>
      <c r="B180" s="15"/>
      <c r="C180" s="15"/>
      <c r="D180" s="15"/>
      <c r="E180" s="15"/>
      <c r="F180" s="15"/>
      <c r="G180" s="26"/>
      <c r="H180" s="26"/>
      <c r="I180" s="26"/>
      <c r="J180" s="26"/>
      <c r="K180" s="26"/>
      <c r="L180" s="15"/>
      <c r="M180" s="15"/>
    </row>
    <row r="181" spans="1:15" s="60" customFormat="1" ht="18.75" customHeight="1" x14ac:dyDescent="0.25">
      <c r="A181" s="37" t="s">
        <v>40</v>
      </c>
      <c r="B181" s="38"/>
      <c r="C181" s="38"/>
      <c r="D181" s="38"/>
      <c r="E181" s="38"/>
      <c r="F181" s="38"/>
      <c r="G181" s="39">
        <f>SUM(G155+G176+G177)</f>
        <v>0</v>
      </c>
      <c r="H181" s="39"/>
      <c r="I181" s="39">
        <f>SUM(I155+I176+I177)</f>
        <v>0</v>
      </c>
      <c r="J181" s="39"/>
      <c r="K181" s="39">
        <f>SUM(K155+K176+K177)</f>
        <v>0</v>
      </c>
      <c r="L181" s="38"/>
      <c r="M181" s="38"/>
      <c r="N181" s="58"/>
      <c r="O181" s="58"/>
    </row>
    <row r="182" spans="1:15" s="60" customFormat="1" ht="18.75" customHeight="1" x14ac:dyDescent="0.25">
      <c r="A182" s="37" t="s">
        <v>41</v>
      </c>
      <c r="B182" s="38"/>
      <c r="C182" s="38"/>
      <c r="D182" s="38"/>
      <c r="E182" s="38"/>
      <c r="F182" s="38"/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J182" s="39"/>
      <c r="K182" s="3">
        <f>IF(K162&gt;25000,"25000",K162)+IF(K166&gt;25000,"25000",K166)+IF(K170&gt;25000,"25000",K170)+IF(K174&gt;25000,"25000",K174)+K156</f>
        <v>0</v>
      </c>
      <c r="L182" s="38"/>
      <c r="M182" s="38"/>
      <c r="N182" s="58"/>
      <c r="O182" s="58"/>
    </row>
    <row r="183" spans="1:15" s="60" customFormat="1" ht="18.75" customHeight="1" x14ac:dyDescent="0.25">
      <c r="A183" s="37" t="s">
        <v>42</v>
      </c>
      <c r="B183" s="38"/>
      <c r="C183" s="38"/>
      <c r="D183" s="38"/>
      <c r="E183" s="38"/>
      <c r="F183" s="38"/>
      <c r="G183" s="4">
        <f>ROUND(+G182*$C$13,0)</f>
        <v>0</v>
      </c>
      <c r="H183" s="39"/>
      <c r="I183" s="4">
        <f>ROUND(+I182*$C$13,0)</f>
        <v>0</v>
      </c>
      <c r="J183" s="39"/>
      <c r="K183" s="4">
        <f>ROUND(+K182*$C$13,0)</f>
        <v>0</v>
      </c>
      <c r="L183" s="38"/>
      <c r="M183" s="38"/>
      <c r="N183" s="58"/>
      <c r="O183" s="58"/>
    </row>
    <row r="184" spans="1:15" s="60" customFormat="1" ht="18.75" customHeight="1" x14ac:dyDescent="0.25">
      <c r="A184" s="37" t="s">
        <v>43</v>
      </c>
      <c r="B184" s="38"/>
      <c r="C184" s="38"/>
      <c r="D184" s="38"/>
      <c r="E184" s="38"/>
      <c r="F184" s="38"/>
      <c r="G184" s="39">
        <f>SUM(G181+G183)</f>
        <v>0</v>
      </c>
      <c r="H184" s="39"/>
      <c r="I184" s="39">
        <f>SUM(I181+I183)</f>
        <v>0</v>
      </c>
      <c r="J184" s="39"/>
      <c r="K184" s="39">
        <f>SUM(K181+K183)</f>
        <v>0</v>
      </c>
      <c r="L184" s="38"/>
      <c r="M184" s="38"/>
      <c r="N184" s="58"/>
      <c r="O184" s="58"/>
    </row>
    <row r="185" spans="1:15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1:15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1:15" ht="13.5" thickBo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1:15" ht="18" x14ac:dyDescent="0.25">
      <c r="A188" s="5" t="s">
        <v>84</v>
      </c>
      <c r="B188" s="6"/>
      <c r="C188" s="7">
        <f>SUM(G181+I181+K181)</f>
        <v>0</v>
      </c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1:15" ht="18" x14ac:dyDescent="0.25">
      <c r="A189" s="8" t="s">
        <v>85</v>
      </c>
      <c r="B189" s="9"/>
      <c r="C189" s="10">
        <f>SUM(G182+I182+K182)</f>
        <v>0</v>
      </c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1:15" ht="18" x14ac:dyDescent="0.25">
      <c r="A190" s="8" t="s">
        <v>86</v>
      </c>
      <c r="B190" s="9"/>
      <c r="C190" s="10">
        <f>SUM(G183+I183+K183)</f>
        <v>0</v>
      </c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1:15" ht="18.75" thickBot="1" x14ac:dyDescent="0.3">
      <c r="A191" s="11" t="s">
        <v>87</v>
      </c>
      <c r="B191" s="12"/>
      <c r="C191" s="13">
        <f>(C188+C190)</f>
        <v>0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1:15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1:15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1:15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1:15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1:15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1:15" s="15" customFormat="1" ht="18" x14ac:dyDescent="0.25">
      <c r="A197" s="47" t="s">
        <v>60</v>
      </c>
      <c r="N197" s="58"/>
      <c r="O197" s="58"/>
    </row>
    <row r="198" spans="1:15" s="15" customFormat="1" x14ac:dyDescent="0.2">
      <c r="G198" s="19" t="s">
        <v>77</v>
      </c>
      <c r="H198" s="19"/>
      <c r="I198" s="19" t="s">
        <v>71</v>
      </c>
      <c r="J198" s="19"/>
      <c r="K198" s="19" t="s">
        <v>83</v>
      </c>
      <c r="L198" s="18"/>
      <c r="M198" s="19" t="s">
        <v>78</v>
      </c>
      <c r="N198" s="58"/>
      <c r="O198" s="58"/>
    </row>
    <row r="199" spans="1:15" s="15" customFormat="1" x14ac:dyDescent="0.2">
      <c r="A199" s="15" t="s">
        <v>61</v>
      </c>
      <c r="G199" s="26">
        <f>G155</f>
        <v>0</v>
      </c>
      <c r="I199" s="26">
        <f>I155</f>
        <v>0</v>
      </c>
      <c r="K199" s="26">
        <f>K155</f>
        <v>0</v>
      </c>
      <c r="M199" s="26">
        <f>SUM(G199:K199)</f>
        <v>0</v>
      </c>
      <c r="N199" s="58"/>
      <c r="O199" s="58"/>
    </row>
    <row r="200" spans="1:15" s="15" customFormat="1" x14ac:dyDescent="0.2">
      <c r="A200" s="15" t="s">
        <v>62</v>
      </c>
      <c r="G200" s="26">
        <f>G176</f>
        <v>0</v>
      </c>
      <c r="I200" s="26">
        <f>I176</f>
        <v>0</v>
      </c>
      <c r="K200" s="26">
        <f>K176</f>
        <v>0</v>
      </c>
      <c r="M200" s="26">
        <f>SUM(G200:K200)</f>
        <v>0</v>
      </c>
      <c r="N200" s="58"/>
      <c r="O200" s="58"/>
    </row>
    <row r="201" spans="1:15" s="15" customFormat="1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SUM(K199:K200)</f>
        <v>0</v>
      </c>
      <c r="M201" s="31">
        <f>SUM(G201:K201)</f>
        <v>0</v>
      </c>
      <c r="N201" s="58"/>
      <c r="O201" s="58"/>
    </row>
    <row r="202" spans="1:15" s="15" customFormat="1" x14ac:dyDescent="0.2">
      <c r="A202" s="15" t="s">
        <v>64</v>
      </c>
      <c r="G202" s="26">
        <f>G177</f>
        <v>0</v>
      </c>
      <c r="I202" s="26">
        <f>I177</f>
        <v>0</v>
      </c>
      <c r="K202" s="26">
        <f>K177</f>
        <v>0</v>
      </c>
      <c r="M202" s="26">
        <f>SUM(G202:K202)</f>
        <v>0</v>
      </c>
      <c r="N202" s="58"/>
      <c r="O202" s="58"/>
    </row>
    <row r="203" spans="1:15" s="15" customFormat="1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SUM(K201:K202)</f>
        <v>0</v>
      </c>
      <c r="M203" s="31">
        <f>SUM(G203:K203)</f>
        <v>0</v>
      </c>
      <c r="N203" s="58"/>
      <c r="O203" s="58"/>
    </row>
  </sheetData>
  <phoneticPr fontId="0" type="noConversion"/>
  <dataValidations count="1">
    <dataValidation type="list" allowBlank="1" showInputMessage="1" showErrorMessage="1" promptTitle="F&amp;A Rates" prompt="Select Corresponding Rate" sqref="C13">
      <formula1>$O$7:$O$21</formula1>
    </dataValidation>
  </dataValidations>
  <pageMargins left="0.25" right="0.25" top="0.5" bottom="0.5" header="0.5" footer="0.5"/>
  <pageSetup scale="67" fitToHeight="3" orientation="portrait" horizontalDpi="300" r:id="rId1"/>
  <headerFooter alignWithMargins="0"/>
  <rowBreaks count="1" manualBreakCount="1">
    <brk id="1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opLeftCell="B1" zoomScaleNormal="100" workbookViewId="0">
      <selection activeCell="C13" sqref="C13"/>
    </sheetView>
  </sheetViews>
  <sheetFormatPr defaultRowHeight="12.75" x14ac:dyDescent="0.2"/>
  <cols>
    <col min="1" max="1" width="28.140625" style="58" customWidth="1"/>
    <col min="2" max="2" width="2.28515625" style="58" customWidth="1"/>
    <col min="3" max="3" width="13.5703125" style="58" customWidth="1"/>
    <col min="4" max="4" width="2.28515625" style="58" customWidth="1"/>
    <col min="5" max="5" width="12.5703125" style="58" customWidth="1"/>
    <col min="6" max="6" width="2.28515625" style="58" customWidth="1"/>
    <col min="7" max="7" width="14.140625" style="58" customWidth="1"/>
    <col min="8" max="8" width="2.28515625" style="58" customWidth="1"/>
    <col min="9" max="9" width="14.140625" style="58" customWidth="1"/>
    <col min="10" max="10" width="2.28515625" style="58" customWidth="1"/>
    <col min="11" max="11" width="14.140625" style="58" customWidth="1"/>
    <col min="12" max="12" width="2.28515625" style="58" customWidth="1"/>
    <col min="13" max="13" width="14.140625" style="58" customWidth="1"/>
    <col min="14" max="14" width="2.28515625" style="58" customWidth="1"/>
    <col min="15" max="15" width="10.85546875" style="58" customWidth="1"/>
    <col min="16" max="16" width="41.42578125" style="58" customWidth="1"/>
    <col min="17" max="17" width="10.28515625" style="58" customWidth="1"/>
    <col min="18" max="16384" width="9.140625" style="58"/>
  </cols>
  <sheetData>
    <row r="1" spans="1:17" ht="22.5" customHeight="1" x14ac:dyDescent="0.3">
      <c r="A1" s="14" t="s">
        <v>116</v>
      </c>
      <c r="B1" s="15"/>
      <c r="C1" s="15"/>
      <c r="D1" s="15"/>
      <c r="E1" s="15"/>
      <c r="F1" s="15"/>
      <c r="G1" s="41"/>
      <c r="H1" s="15"/>
      <c r="I1" s="15"/>
      <c r="J1" s="15"/>
      <c r="K1" s="15"/>
      <c r="L1" s="15"/>
      <c r="M1" s="15"/>
      <c r="N1" s="15"/>
      <c r="O1" s="15"/>
      <c r="P1" s="62" t="s">
        <v>127</v>
      </c>
      <c r="Q1" s="63"/>
    </row>
    <row r="2" spans="1:17" x14ac:dyDescent="0.2">
      <c r="A2" s="15" t="s">
        <v>45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8" t="s">
        <v>99</v>
      </c>
      <c r="Q2" s="64">
        <v>0.34100000000000003</v>
      </c>
    </row>
    <row r="3" spans="1:17" x14ac:dyDescent="0.2">
      <c r="A3" s="15" t="s">
        <v>44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68" t="s">
        <v>100</v>
      </c>
      <c r="Q3" s="64">
        <v>7.9000000000000001E-2</v>
      </c>
    </row>
    <row r="4" spans="1:17" x14ac:dyDescent="0.2">
      <c r="A4" s="15" t="s">
        <v>54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68" t="s">
        <v>101</v>
      </c>
      <c r="Q4" s="64">
        <v>0</v>
      </c>
    </row>
    <row r="5" spans="1:17" x14ac:dyDescent="0.2">
      <c r="A5" s="15" t="s">
        <v>109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69"/>
      <c r="Q5" s="65"/>
    </row>
    <row r="6" spans="1:17" ht="21" x14ac:dyDescent="0.2">
      <c r="A6" s="40" t="s">
        <v>46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66" t="s">
        <v>112</v>
      </c>
      <c r="Q6" s="65"/>
    </row>
    <row r="7" spans="1:17" ht="22.5" x14ac:dyDescent="0.2">
      <c r="A7" s="4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68"/>
      <c r="Q7" s="70" t="s">
        <v>125</v>
      </c>
    </row>
    <row r="8" spans="1:17" x14ac:dyDescent="0.2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68" t="s">
        <v>102</v>
      </c>
      <c r="Q8" s="64">
        <v>0.52500000000000002</v>
      </c>
    </row>
    <row r="9" spans="1:17" s="59" customFormat="1" ht="15" x14ac:dyDescent="0.2">
      <c r="A9" s="42" t="s">
        <v>51</v>
      </c>
      <c r="B9" s="43"/>
      <c r="C9" s="44">
        <v>0.04</v>
      </c>
      <c r="D9" s="42"/>
      <c r="E9" s="42" t="s">
        <v>69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68" t="s">
        <v>103</v>
      </c>
      <c r="Q9" s="64">
        <v>0.26</v>
      </c>
    </row>
    <row r="10" spans="1:17" s="59" customFormat="1" ht="15" x14ac:dyDescent="0.2">
      <c r="A10" s="42" t="s">
        <v>51</v>
      </c>
      <c r="B10" s="42"/>
      <c r="C10" s="45">
        <v>0.04</v>
      </c>
      <c r="D10" s="42"/>
      <c r="E10" s="42" t="s">
        <v>0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68" t="s">
        <v>104</v>
      </c>
      <c r="Q10" s="64">
        <v>0.4</v>
      </c>
    </row>
    <row r="11" spans="1:17" s="59" customFormat="1" ht="15" x14ac:dyDescent="0.2">
      <c r="A11" s="42" t="s">
        <v>70</v>
      </c>
      <c r="B11" s="42"/>
      <c r="C11" s="71">
        <v>0.34100000000000003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68" t="s">
        <v>105</v>
      </c>
      <c r="Q11" s="64">
        <v>0.26</v>
      </c>
    </row>
    <row r="12" spans="1:17" s="59" customFormat="1" ht="15" x14ac:dyDescent="0.2">
      <c r="A12" s="42" t="s">
        <v>14</v>
      </c>
      <c r="B12" s="42"/>
      <c r="C12" s="45">
        <v>7.9000000000000001E-2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68" t="s">
        <v>106</v>
      </c>
      <c r="Q12" s="64">
        <v>0.35</v>
      </c>
    </row>
    <row r="13" spans="1:17" s="59" customFormat="1" ht="15" x14ac:dyDescent="0.2">
      <c r="A13" s="42" t="s">
        <v>108</v>
      </c>
      <c r="B13" s="42"/>
      <c r="C13" s="44">
        <v>0.52500000000000002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68" t="s">
        <v>107</v>
      </c>
      <c r="Q13" s="64">
        <v>0.26</v>
      </c>
    </row>
    <row r="14" spans="1:17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5"/>
      <c r="O14" s="15"/>
      <c r="P14" s="68"/>
      <c r="Q14" s="74" t="s">
        <v>119</v>
      </c>
    </row>
    <row r="15" spans="1:17" x14ac:dyDescent="0.2">
      <c r="A15" s="18"/>
      <c r="B15" s="18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72" t="s">
        <v>126</v>
      </c>
      <c r="Q15" s="75">
        <v>0.52</v>
      </c>
    </row>
    <row r="16" spans="1:17" x14ac:dyDescent="0.2">
      <c r="A16" s="18" t="s">
        <v>0</v>
      </c>
      <c r="B16" s="1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72" t="s">
        <v>124</v>
      </c>
      <c r="Q16" s="64">
        <v>0.25</v>
      </c>
    </row>
    <row r="17" spans="1:17" x14ac:dyDescent="0.2">
      <c r="A17" s="19" t="s">
        <v>1</v>
      </c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72" t="s">
        <v>120</v>
      </c>
      <c r="Q17" s="64">
        <v>0.2</v>
      </c>
    </row>
    <row r="18" spans="1:17" x14ac:dyDescent="0.2">
      <c r="A18" s="20" t="s">
        <v>3</v>
      </c>
      <c r="B18" s="21"/>
      <c r="C18" s="20" t="s">
        <v>4</v>
      </c>
      <c r="D18" s="21"/>
      <c r="E18" s="20" t="s">
        <v>2</v>
      </c>
      <c r="F18" s="15"/>
      <c r="G18" s="22" t="s">
        <v>5</v>
      </c>
      <c r="H18" s="15"/>
      <c r="I18" s="22" t="s">
        <v>71</v>
      </c>
      <c r="J18" s="15"/>
      <c r="K18" s="22" t="s">
        <v>83</v>
      </c>
      <c r="L18" s="15"/>
      <c r="M18" s="22" t="s">
        <v>88</v>
      </c>
      <c r="N18" s="15"/>
      <c r="O18" s="15"/>
      <c r="P18" s="72" t="s">
        <v>121</v>
      </c>
      <c r="Q18" s="64">
        <v>0.1</v>
      </c>
    </row>
    <row r="19" spans="1:17" x14ac:dyDescent="0.2">
      <c r="A19" s="15"/>
      <c r="B19" s="15"/>
      <c r="C19" s="49">
        <v>0</v>
      </c>
      <c r="D19" s="15"/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J19" s="26"/>
      <c r="K19" s="51">
        <f t="shared" ref="K19:K28" si="2">ROUND(SUM(I19+(I19*$C$10)),0)</f>
        <v>0</v>
      </c>
      <c r="L19" s="26"/>
      <c r="M19" s="51">
        <f t="shared" ref="M19:M28" si="3">ROUND(SUM(K19+(K19*$C$10)),0)</f>
        <v>0</v>
      </c>
      <c r="N19" s="15"/>
      <c r="O19" s="15"/>
      <c r="P19" s="72" t="s">
        <v>122</v>
      </c>
      <c r="Q19" s="64">
        <v>0.08</v>
      </c>
    </row>
    <row r="20" spans="1:17" x14ac:dyDescent="0.2">
      <c r="A20" s="15"/>
      <c r="B20" s="15"/>
      <c r="C20" s="49">
        <v>0</v>
      </c>
      <c r="D20" s="15"/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J20" s="26"/>
      <c r="K20" s="51">
        <f t="shared" si="2"/>
        <v>0</v>
      </c>
      <c r="L20" s="26"/>
      <c r="M20" s="51">
        <f t="shared" si="3"/>
        <v>0</v>
      </c>
      <c r="N20" s="15"/>
      <c r="O20" s="15"/>
      <c r="P20" s="72" t="s">
        <v>123</v>
      </c>
      <c r="Q20" s="64">
        <v>0.05</v>
      </c>
    </row>
    <row r="21" spans="1:17" x14ac:dyDescent="0.2">
      <c r="A21" s="15"/>
      <c r="B21" s="15"/>
      <c r="C21" s="49">
        <v>0</v>
      </c>
      <c r="D21" s="15"/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J21" s="26"/>
      <c r="K21" s="51">
        <f t="shared" si="2"/>
        <v>0</v>
      </c>
      <c r="L21" s="26"/>
      <c r="M21" s="51">
        <f t="shared" si="3"/>
        <v>0</v>
      </c>
      <c r="N21" s="15"/>
      <c r="O21" s="15"/>
      <c r="P21" s="73" t="s">
        <v>118</v>
      </c>
      <c r="Q21" s="67">
        <v>0</v>
      </c>
    </row>
    <row r="22" spans="1:17" x14ac:dyDescent="0.2">
      <c r="A22" s="15"/>
      <c r="B22" s="15"/>
      <c r="C22" s="49">
        <v>0</v>
      </c>
      <c r="D22" s="15"/>
      <c r="E22" s="50">
        <v>0</v>
      </c>
      <c r="F22" s="26"/>
      <c r="G22" s="51">
        <f t="shared" si="0"/>
        <v>0</v>
      </c>
      <c r="H22" s="26"/>
      <c r="I22" s="51">
        <f t="shared" si="1"/>
        <v>0</v>
      </c>
      <c r="J22" s="26"/>
      <c r="K22" s="51">
        <f t="shared" si="2"/>
        <v>0</v>
      </c>
      <c r="L22" s="26"/>
      <c r="M22" s="51">
        <f t="shared" si="3"/>
        <v>0</v>
      </c>
      <c r="N22" s="15"/>
      <c r="O22" s="15"/>
      <c r="P22" s="15"/>
    </row>
    <row r="23" spans="1:17" x14ac:dyDescent="0.2">
      <c r="A23" s="15"/>
      <c r="B23" s="15"/>
      <c r="C23" s="49">
        <v>0</v>
      </c>
      <c r="D23" s="15"/>
      <c r="E23" s="50">
        <v>0</v>
      </c>
      <c r="F23" s="26"/>
      <c r="G23" s="51">
        <f t="shared" si="0"/>
        <v>0</v>
      </c>
      <c r="H23" s="26"/>
      <c r="I23" s="51">
        <f t="shared" si="1"/>
        <v>0</v>
      </c>
      <c r="J23" s="26"/>
      <c r="K23" s="51">
        <f t="shared" si="2"/>
        <v>0</v>
      </c>
      <c r="L23" s="26"/>
      <c r="M23" s="51">
        <f t="shared" si="3"/>
        <v>0</v>
      </c>
      <c r="N23" s="15"/>
      <c r="O23" s="15"/>
      <c r="P23" s="15"/>
    </row>
    <row r="24" spans="1:17" x14ac:dyDescent="0.2">
      <c r="A24" s="15"/>
      <c r="B24" s="15"/>
      <c r="C24" s="49">
        <v>0</v>
      </c>
      <c r="D24" s="15"/>
      <c r="E24" s="50">
        <v>0</v>
      </c>
      <c r="F24" s="26"/>
      <c r="G24" s="51">
        <f t="shared" si="0"/>
        <v>0</v>
      </c>
      <c r="H24" s="26"/>
      <c r="I24" s="51">
        <f t="shared" si="1"/>
        <v>0</v>
      </c>
      <c r="J24" s="26"/>
      <c r="K24" s="51">
        <f t="shared" si="2"/>
        <v>0</v>
      </c>
      <c r="L24" s="26"/>
      <c r="M24" s="51">
        <f t="shared" si="3"/>
        <v>0</v>
      </c>
      <c r="N24" s="15"/>
      <c r="O24" s="15"/>
      <c r="P24" s="15"/>
    </row>
    <row r="25" spans="1:17" x14ac:dyDescent="0.2">
      <c r="A25" s="15"/>
      <c r="B25" s="15"/>
      <c r="C25" s="49">
        <v>0</v>
      </c>
      <c r="D25" s="15"/>
      <c r="E25" s="50">
        <v>0</v>
      </c>
      <c r="F25" s="26"/>
      <c r="G25" s="51">
        <f t="shared" si="0"/>
        <v>0</v>
      </c>
      <c r="H25" s="26"/>
      <c r="I25" s="51">
        <f t="shared" si="1"/>
        <v>0</v>
      </c>
      <c r="J25" s="26"/>
      <c r="K25" s="51">
        <f t="shared" si="2"/>
        <v>0</v>
      </c>
      <c r="L25" s="26"/>
      <c r="M25" s="51">
        <f t="shared" si="3"/>
        <v>0</v>
      </c>
      <c r="N25" s="15"/>
      <c r="O25" s="15"/>
      <c r="P25" s="15"/>
    </row>
    <row r="26" spans="1:17" x14ac:dyDescent="0.2">
      <c r="A26" s="15"/>
      <c r="B26" s="15"/>
      <c r="C26" s="49">
        <v>0</v>
      </c>
      <c r="D26" s="15"/>
      <c r="E26" s="50">
        <v>0</v>
      </c>
      <c r="F26" s="26"/>
      <c r="G26" s="51">
        <f t="shared" si="0"/>
        <v>0</v>
      </c>
      <c r="H26" s="26"/>
      <c r="I26" s="51">
        <f t="shared" si="1"/>
        <v>0</v>
      </c>
      <c r="J26" s="26"/>
      <c r="K26" s="51">
        <f t="shared" si="2"/>
        <v>0</v>
      </c>
      <c r="L26" s="26"/>
      <c r="M26" s="51">
        <f t="shared" si="3"/>
        <v>0</v>
      </c>
      <c r="N26" s="15"/>
      <c r="O26" s="15"/>
      <c r="P26" s="15"/>
    </row>
    <row r="27" spans="1:17" x14ac:dyDescent="0.2">
      <c r="A27" s="15"/>
      <c r="B27" s="15"/>
      <c r="C27" s="49">
        <v>0</v>
      </c>
      <c r="D27" s="15"/>
      <c r="E27" s="50">
        <v>0</v>
      </c>
      <c r="F27" s="26"/>
      <c r="G27" s="51">
        <f t="shared" si="0"/>
        <v>0</v>
      </c>
      <c r="H27" s="26"/>
      <c r="I27" s="51">
        <f t="shared" si="1"/>
        <v>0</v>
      </c>
      <c r="J27" s="26"/>
      <c r="K27" s="51">
        <f t="shared" si="2"/>
        <v>0</v>
      </c>
      <c r="L27" s="26"/>
      <c r="M27" s="51">
        <f t="shared" si="3"/>
        <v>0</v>
      </c>
      <c r="N27" s="15"/>
      <c r="O27" s="15"/>
      <c r="P27" s="15"/>
    </row>
    <row r="28" spans="1:17" x14ac:dyDescent="0.2">
      <c r="A28" s="15"/>
      <c r="B28" s="15"/>
      <c r="C28" s="52">
        <v>0</v>
      </c>
      <c r="D28" s="15"/>
      <c r="E28" s="53">
        <v>0</v>
      </c>
      <c r="F28" s="26"/>
      <c r="G28" s="54">
        <f t="shared" si="0"/>
        <v>0</v>
      </c>
      <c r="H28" s="26"/>
      <c r="I28" s="54">
        <f t="shared" si="1"/>
        <v>0</v>
      </c>
      <c r="J28" s="26"/>
      <c r="K28" s="54">
        <f t="shared" si="2"/>
        <v>0</v>
      </c>
      <c r="L28" s="26"/>
      <c r="M28" s="54">
        <f t="shared" si="3"/>
        <v>0</v>
      </c>
      <c r="N28" s="15"/>
      <c r="O28" s="15"/>
      <c r="P28" s="15"/>
    </row>
    <row r="29" spans="1:17" x14ac:dyDescent="0.2">
      <c r="A29" s="19" t="s">
        <v>6</v>
      </c>
      <c r="B29" s="15"/>
      <c r="C29" s="15"/>
      <c r="D29" s="15"/>
      <c r="E29" s="26"/>
      <c r="F29" s="26"/>
      <c r="G29" s="30">
        <f>SUM(G19:G28)</f>
        <v>0</v>
      </c>
      <c r="H29" s="30"/>
      <c r="I29" s="30">
        <f>SUM(I19:I28)</f>
        <v>0</v>
      </c>
      <c r="J29" s="30"/>
      <c r="K29" s="30">
        <f>SUM(K19:K28)</f>
        <v>0</v>
      </c>
      <c r="L29" s="30"/>
      <c r="M29" s="30">
        <f>SUM(M19:M28)</f>
        <v>0</v>
      </c>
      <c r="N29" s="15"/>
      <c r="O29" s="15"/>
      <c r="P29" s="15"/>
    </row>
    <row r="30" spans="1:17" x14ac:dyDescent="0.2">
      <c r="A30" s="19"/>
      <c r="B30" s="15"/>
      <c r="C30" s="15"/>
      <c r="D30" s="15"/>
      <c r="E30" s="26"/>
      <c r="F30" s="26"/>
      <c r="G30" s="30"/>
      <c r="H30" s="30"/>
      <c r="I30" s="30"/>
      <c r="J30" s="30"/>
      <c r="K30" s="30"/>
      <c r="L30" s="30"/>
      <c r="M30" s="30"/>
      <c r="N30" s="15"/>
      <c r="O30" s="15"/>
      <c r="P30" s="15"/>
    </row>
    <row r="31" spans="1:17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7" x14ac:dyDescent="0.2">
      <c r="A32" s="19" t="s">
        <v>67</v>
      </c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x14ac:dyDescent="0.2">
      <c r="A33" s="20" t="s">
        <v>3</v>
      </c>
      <c r="B33" s="15"/>
      <c r="C33" s="20" t="s">
        <v>4</v>
      </c>
      <c r="D33" s="21"/>
      <c r="E33" s="20" t="s">
        <v>2</v>
      </c>
      <c r="F33" s="15"/>
      <c r="G33" s="22" t="s">
        <v>5</v>
      </c>
      <c r="H33" s="15"/>
      <c r="I33" s="22" t="s">
        <v>71</v>
      </c>
      <c r="J33" s="15"/>
      <c r="K33" s="22" t="s">
        <v>83</v>
      </c>
      <c r="L33" s="15"/>
      <c r="M33" s="22" t="s">
        <v>88</v>
      </c>
      <c r="N33" s="15"/>
      <c r="O33" s="15"/>
      <c r="P33" s="15"/>
    </row>
    <row r="34" spans="1:16" x14ac:dyDescent="0.2">
      <c r="A34" s="15"/>
      <c r="B34" s="15"/>
      <c r="C34" s="49">
        <v>0</v>
      </c>
      <c r="D34" s="26"/>
      <c r="E34" s="50">
        <v>0</v>
      </c>
      <c r="F34" s="26"/>
      <c r="G34" s="51">
        <f t="shared" ref="G34:G43" si="4">C34*E34</f>
        <v>0</v>
      </c>
      <c r="H34" s="26"/>
      <c r="I34" s="51">
        <f t="shared" ref="I34:I43" si="5">ROUND(SUM(G34+(G34*$C$10)),0)</f>
        <v>0</v>
      </c>
      <c r="J34" s="26"/>
      <c r="K34" s="51">
        <f t="shared" ref="K34:K43" si="6">ROUND(SUM(I34+(I34*$C$10)),0)</f>
        <v>0</v>
      </c>
      <c r="L34" s="26"/>
      <c r="M34" s="51">
        <f t="shared" ref="M34:M43" si="7">ROUND(SUM(K34+(K34*$C$10)),0)</f>
        <v>0</v>
      </c>
      <c r="N34" s="15"/>
      <c r="O34" s="15"/>
      <c r="P34" s="15"/>
    </row>
    <row r="35" spans="1:16" x14ac:dyDescent="0.2">
      <c r="A35" s="15"/>
      <c r="B35" s="15"/>
      <c r="C35" s="49">
        <v>0</v>
      </c>
      <c r="D35" s="26"/>
      <c r="E35" s="50">
        <v>0</v>
      </c>
      <c r="F35" s="26"/>
      <c r="G35" s="51">
        <f t="shared" si="4"/>
        <v>0</v>
      </c>
      <c r="H35" s="26"/>
      <c r="I35" s="51">
        <f t="shared" si="5"/>
        <v>0</v>
      </c>
      <c r="J35" s="26"/>
      <c r="K35" s="51">
        <f t="shared" si="6"/>
        <v>0</v>
      </c>
      <c r="L35" s="26"/>
      <c r="M35" s="51">
        <f t="shared" si="7"/>
        <v>0</v>
      </c>
      <c r="N35" s="15"/>
      <c r="O35" s="15"/>
      <c r="P35" s="15"/>
    </row>
    <row r="36" spans="1:16" x14ac:dyDescent="0.2">
      <c r="A36" s="15"/>
      <c r="B36" s="15"/>
      <c r="C36" s="49">
        <v>0</v>
      </c>
      <c r="D36" s="26"/>
      <c r="E36" s="50">
        <v>0</v>
      </c>
      <c r="F36" s="26"/>
      <c r="G36" s="51">
        <f t="shared" si="4"/>
        <v>0</v>
      </c>
      <c r="H36" s="26"/>
      <c r="I36" s="51">
        <f t="shared" si="5"/>
        <v>0</v>
      </c>
      <c r="J36" s="26"/>
      <c r="K36" s="51">
        <f t="shared" si="6"/>
        <v>0</v>
      </c>
      <c r="L36" s="26"/>
      <c r="M36" s="51">
        <f t="shared" si="7"/>
        <v>0</v>
      </c>
      <c r="N36" s="15"/>
      <c r="O36" s="15"/>
      <c r="P36" s="15"/>
    </row>
    <row r="37" spans="1:16" x14ac:dyDescent="0.2">
      <c r="A37" s="15"/>
      <c r="B37" s="15"/>
      <c r="C37" s="49">
        <v>0</v>
      </c>
      <c r="D37" s="26"/>
      <c r="E37" s="50">
        <v>0</v>
      </c>
      <c r="F37" s="26"/>
      <c r="G37" s="51">
        <f t="shared" si="4"/>
        <v>0</v>
      </c>
      <c r="H37" s="26"/>
      <c r="I37" s="51">
        <f t="shared" si="5"/>
        <v>0</v>
      </c>
      <c r="J37" s="26"/>
      <c r="K37" s="51">
        <f t="shared" si="6"/>
        <v>0</v>
      </c>
      <c r="L37" s="26"/>
      <c r="M37" s="51">
        <f t="shared" si="7"/>
        <v>0</v>
      </c>
      <c r="N37" s="15"/>
      <c r="O37" s="15"/>
      <c r="P37" s="15"/>
    </row>
    <row r="38" spans="1:16" x14ac:dyDescent="0.2">
      <c r="A38" s="15"/>
      <c r="B38" s="15"/>
      <c r="C38" s="49">
        <v>0</v>
      </c>
      <c r="D38" s="26"/>
      <c r="E38" s="50">
        <v>0</v>
      </c>
      <c r="F38" s="26"/>
      <c r="G38" s="51">
        <f t="shared" si="4"/>
        <v>0</v>
      </c>
      <c r="H38" s="26"/>
      <c r="I38" s="51">
        <f t="shared" si="5"/>
        <v>0</v>
      </c>
      <c r="J38" s="26"/>
      <c r="K38" s="51">
        <f t="shared" si="6"/>
        <v>0</v>
      </c>
      <c r="L38" s="26"/>
      <c r="M38" s="51">
        <f t="shared" si="7"/>
        <v>0</v>
      </c>
      <c r="N38" s="15"/>
      <c r="O38" s="15"/>
      <c r="P38" s="15"/>
    </row>
    <row r="39" spans="1:16" x14ac:dyDescent="0.2">
      <c r="A39" s="15"/>
      <c r="B39" s="15"/>
      <c r="C39" s="49">
        <v>0</v>
      </c>
      <c r="D39" s="26"/>
      <c r="E39" s="50">
        <v>0</v>
      </c>
      <c r="F39" s="26"/>
      <c r="G39" s="51">
        <f t="shared" si="4"/>
        <v>0</v>
      </c>
      <c r="H39" s="26"/>
      <c r="I39" s="51">
        <f t="shared" si="5"/>
        <v>0</v>
      </c>
      <c r="J39" s="26"/>
      <c r="K39" s="51">
        <f t="shared" si="6"/>
        <v>0</v>
      </c>
      <c r="L39" s="26"/>
      <c r="M39" s="51">
        <f t="shared" si="7"/>
        <v>0</v>
      </c>
      <c r="N39" s="15"/>
      <c r="O39" s="15"/>
      <c r="P39" s="15"/>
    </row>
    <row r="40" spans="1:16" x14ac:dyDescent="0.2">
      <c r="A40" s="15"/>
      <c r="B40" s="15"/>
      <c r="C40" s="49">
        <v>0</v>
      </c>
      <c r="D40" s="26"/>
      <c r="E40" s="50">
        <v>0</v>
      </c>
      <c r="F40" s="26"/>
      <c r="G40" s="51">
        <f t="shared" si="4"/>
        <v>0</v>
      </c>
      <c r="H40" s="26"/>
      <c r="I40" s="51">
        <f t="shared" si="5"/>
        <v>0</v>
      </c>
      <c r="J40" s="26"/>
      <c r="K40" s="51">
        <f t="shared" si="6"/>
        <v>0</v>
      </c>
      <c r="L40" s="26"/>
      <c r="M40" s="51">
        <f t="shared" si="7"/>
        <v>0</v>
      </c>
      <c r="N40" s="15"/>
      <c r="O40" s="15"/>
      <c r="P40" s="15"/>
    </row>
    <row r="41" spans="1:16" x14ac:dyDescent="0.2">
      <c r="A41" s="15"/>
      <c r="B41" s="15"/>
      <c r="C41" s="49">
        <v>0</v>
      </c>
      <c r="D41" s="26"/>
      <c r="E41" s="50">
        <v>0</v>
      </c>
      <c r="F41" s="26"/>
      <c r="G41" s="51">
        <f t="shared" si="4"/>
        <v>0</v>
      </c>
      <c r="H41" s="26"/>
      <c r="I41" s="51">
        <f t="shared" si="5"/>
        <v>0</v>
      </c>
      <c r="J41" s="26"/>
      <c r="K41" s="51">
        <f t="shared" si="6"/>
        <v>0</v>
      </c>
      <c r="L41" s="26"/>
      <c r="M41" s="51">
        <f t="shared" si="7"/>
        <v>0</v>
      </c>
      <c r="N41" s="15"/>
      <c r="O41" s="15"/>
      <c r="P41" s="15"/>
    </row>
    <row r="42" spans="1:16" x14ac:dyDescent="0.2">
      <c r="A42" s="15"/>
      <c r="B42" s="15"/>
      <c r="C42" s="49">
        <v>0</v>
      </c>
      <c r="D42" s="26"/>
      <c r="E42" s="50">
        <v>0</v>
      </c>
      <c r="F42" s="26"/>
      <c r="G42" s="51">
        <f t="shared" si="4"/>
        <v>0</v>
      </c>
      <c r="H42" s="26"/>
      <c r="I42" s="51">
        <f t="shared" si="5"/>
        <v>0</v>
      </c>
      <c r="J42" s="26"/>
      <c r="K42" s="51">
        <f t="shared" si="6"/>
        <v>0</v>
      </c>
      <c r="L42" s="26"/>
      <c r="M42" s="51">
        <f t="shared" si="7"/>
        <v>0</v>
      </c>
      <c r="N42" s="15"/>
      <c r="O42" s="15"/>
      <c r="P42" s="15"/>
    </row>
    <row r="43" spans="1:16" x14ac:dyDescent="0.2">
      <c r="A43" s="15"/>
      <c r="B43" s="15"/>
      <c r="C43" s="52">
        <v>0</v>
      </c>
      <c r="D43" s="26"/>
      <c r="E43" s="53">
        <v>0</v>
      </c>
      <c r="F43" s="26"/>
      <c r="G43" s="54">
        <f t="shared" si="4"/>
        <v>0</v>
      </c>
      <c r="H43" s="26"/>
      <c r="I43" s="54">
        <f t="shared" si="5"/>
        <v>0</v>
      </c>
      <c r="J43" s="26"/>
      <c r="K43" s="54">
        <f t="shared" si="6"/>
        <v>0</v>
      </c>
      <c r="L43" s="26"/>
      <c r="M43" s="54">
        <f t="shared" si="7"/>
        <v>0</v>
      </c>
      <c r="N43" s="15"/>
      <c r="O43" s="15"/>
      <c r="P43" s="15"/>
    </row>
    <row r="44" spans="1:16" x14ac:dyDescent="0.2">
      <c r="A44" s="19" t="s">
        <v>6</v>
      </c>
      <c r="B44" s="15"/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  <c r="J44" s="31"/>
      <c r="K44" s="31">
        <f>SUM(K34:K43)</f>
        <v>0</v>
      </c>
      <c r="L44" s="31"/>
      <c r="M44" s="31">
        <f>SUM(M34:M43)</f>
        <v>0</v>
      </c>
      <c r="N44" s="15"/>
      <c r="O44" s="15"/>
      <c r="P44" s="15"/>
    </row>
    <row r="45" spans="1:16" x14ac:dyDescent="0.2">
      <c r="A45" s="19"/>
      <c r="B45" s="15"/>
      <c r="C45" s="26"/>
      <c r="D45" s="26"/>
      <c r="E45" s="26"/>
      <c r="F45" s="26"/>
      <c r="G45" s="31"/>
      <c r="H45" s="31"/>
      <c r="I45" s="31"/>
      <c r="J45" s="31"/>
      <c r="K45" s="31"/>
      <c r="L45" s="31"/>
      <c r="M45" s="31"/>
      <c r="N45" s="15"/>
      <c r="O45" s="15"/>
      <c r="P45" s="15"/>
    </row>
    <row r="46" spans="1:16" x14ac:dyDescent="0.2">
      <c r="A46" s="19"/>
      <c r="B46" s="15"/>
      <c r="C46" s="26"/>
      <c r="D46" s="26"/>
      <c r="E46" s="26"/>
      <c r="F46" s="26"/>
      <c r="G46" s="31"/>
      <c r="H46" s="31"/>
      <c r="I46" s="31"/>
      <c r="J46" s="31"/>
      <c r="K46" s="31"/>
      <c r="L46" s="31"/>
      <c r="M46" s="31"/>
      <c r="N46" s="15"/>
      <c r="O46" s="15"/>
      <c r="P46" s="15"/>
    </row>
    <row r="47" spans="1:16" x14ac:dyDescent="0.2">
      <c r="A47" s="48" t="s">
        <v>68</v>
      </c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x14ac:dyDescent="0.2">
      <c r="A48" s="20" t="s">
        <v>3</v>
      </c>
      <c r="B48" s="15"/>
      <c r="C48" s="20" t="s">
        <v>8</v>
      </c>
      <c r="D48" s="15"/>
      <c r="E48" s="20" t="s">
        <v>7</v>
      </c>
      <c r="F48" s="15"/>
      <c r="G48" s="22" t="s">
        <v>5</v>
      </c>
      <c r="H48" s="15"/>
      <c r="I48" s="22" t="s">
        <v>71</v>
      </c>
      <c r="J48" s="15"/>
      <c r="K48" s="22" t="s">
        <v>83</v>
      </c>
      <c r="L48" s="15"/>
      <c r="M48" s="22" t="s">
        <v>88</v>
      </c>
      <c r="N48" s="15"/>
      <c r="O48" s="15"/>
      <c r="P48" s="15"/>
    </row>
    <row r="49" spans="1:16" x14ac:dyDescent="0.2">
      <c r="A49" s="15"/>
      <c r="B49" s="15"/>
      <c r="C49" s="50">
        <v>0</v>
      </c>
      <c r="D49" s="26"/>
      <c r="E49" s="50">
        <v>0</v>
      </c>
      <c r="F49" s="26"/>
      <c r="G49" s="51">
        <f t="shared" ref="G49:G58" si="8">C49*E49</f>
        <v>0</v>
      </c>
      <c r="H49" s="26"/>
      <c r="I49" s="51">
        <f t="shared" ref="I49:I58" si="9">ROUND(SUM(G49+(G49*$C$10)),0)</f>
        <v>0</v>
      </c>
      <c r="J49" s="26"/>
      <c r="K49" s="51">
        <f t="shared" ref="K49:K58" si="10">ROUND(SUM(I49+(I49*$C$10)),0)</f>
        <v>0</v>
      </c>
      <c r="L49" s="26"/>
      <c r="M49" s="51">
        <f t="shared" ref="M49:M58" si="11">ROUND(SUM(K49+(K49*$C$10)),0)</f>
        <v>0</v>
      </c>
      <c r="N49" s="15"/>
      <c r="O49" s="15"/>
      <c r="P49" s="15"/>
    </row>
    <row r="50" spans="1:16" x14ac:dyDescent="0.2">
      <c r="A50" s="15"/>
      <c r="B50" s="15"/>
      <c r="C50" s="50">
        <v>0</v>
      </c>
      <c r="D50" s="26"/>
      <c r="E50" s="50">
        <v>0</v>
      </c>
      <c r="F50" s="26"/>
      <c r="G50" s="51">
        <f t="shared" si="8"/>
        <v>0</v>
      </c>
      <c r="H50" s="26"/>
      <c r="I50" s="51">
        <f t="shared" si="9"/>
        <v>0</v>
      </c>
      <c r="J50" s="26"/>
      <c r="K50" s="51">
        <f t="shared" si="10"/>
        <v>0</v>
      </c>
      <c r="L50" s="26"/>
      <c r="M50" s="51">
        <f t="shared" si="11"/>
        <v>0</v>
      </c>
      <c r="N50" s="15"/>
      <c r="O50" s="15"/>
      <c r="P50" s="15"/>
    </row>
    <row r="51" spans="1:16" x14ac:dyDescent="0.2">
      <c r="A51" s="15"/>
      <c r="B51" s="15"/>
      <c r="C51" s="50">
        <v>0</v>
      </c>
      <c r="D51" s="26"/>
      <c r="E51" s="50">
        <v>0</v>
      </c>
      <c r="F51" s="26"/>
      <c r="G51" s="51">
        <f t="shared" si="8"/>
        <v>0</v>
      </c>
      <c r="H51" s="26"/>
      <c r="I51" s="51">
        <f t="shared" si="9"/>
        <v>0</v>
      </c>
      <c r="J51" s="26"/>
      <c r="K51" s="51">
        <f t="shared" si="10"/>
        <v>0</v>
      </c>
      <c r="L51" s="26"/>
      <c r="M51" s="51">
        <f t="shared" si="11"/>
        <v>0</v>
      </c>
      <c r="N51" s="15"/>
      <c r="O51" s="15"/>
      <c r="P51" s="15"/>
    </row>
    <row r="52" spans="1:16" x14ac:dyDescent="0.2">
      <c r="A52" s="15"/>
      <c r="B52" s="15"/>
      <c r="C52" s="50">
        <v>0</v>
      </c>
      <c r="D52" s="26"/>
      <c r="E52" s="50">
        <v>0</v>
      </c>
      <c r="F52" s="26"/>
      <c r="G52" s="51">
        <f t="shared" si="8"/>
        <v>0</v>
      </c>
      <c r="H52" s="26"/>
      <c r="I52" s="51">
        <f t="shared" si="9"/>
        <v>0</v>
      </c>
      <c r="J52" s="26"/>
      <c r="K52" s="51">
        <f t="shared" si="10"/>
        <v>0</v>
      </c>
      <c r="L52" s="26"/>
      <c r="M52" s="51">
        <f t="shared" si="11"/>
        <v>0</v>
      </c>
      <c r="N52" s="15"/>
      <c r="O52" s="15"/>
      <c r="P52" s="15"/>
    </row>
    <row r="53" spans="1:16" x14ac:dyDescent="0.2">
      <c r="A53" s="15"/>
      <c r="B53" s="15"/>
      <c r="C53" s="50">
        <v>0</v>
      </c>
      <c r="D53" s="26"/>
      <c r="E53" s="50">
        <v>0</v>
      </c>
      <c r="F53" s="26"/>
      <c r="G53" s="51">
        <f t="shared" si="8"/>
        <v>0</v>
      </c>
      <c r="H53" s="26"/>
      <c r="I53" s="51">
        <f t="shared" si="9"/>
        <v>0</v>
      </c>
      <c r="J53" s="26"/>
      <c r="K53" s="51">
        <f t="shared" si="10"/>
        <v>0</v>
      </c>
      <c r="L53" s="26"/>
      <c r="M53" s="51">
        <f t="shared" si="11"/>
        <v>0</v>
      </c>
      <c r="N53" s="15"/>
      <c r="O53" s="15"/>
      <c r="P53" s="15"/>
    </row>
    <row r="54" spans="1:16" x14ac:dyDescent="0.2">
      <c r="A54" s="15"/>
      <c r="B54" s="15"/>
      <c r="C54" s="50">
        <v>0</v>
      </c>
      <c r="D54" s="26"/>
      <c r="E54" s="50">
        <v>0</v>
      </c>
      <c r="F54" s="26"/>
      <c r="G54" s="51">
        <f t="shared" si="8"/>
        <v>0</v>
      </c>
      <c r="H54" s="26"/>
      <c r="I54" s="51">
        <f t="shared" si="9"/>
        <v>0</v>
      </c>
      <c r="J54" s="26"/>
      <c r="K54" s="51">
        <f t="shared" si="10"/>
        <v>0</v>
      </c>
      <c r="L54" s="26"/>
      <c r="M54" s="51">
        <f t="shared" si="11"/>
        <v>0</v>
      </c>
      <c r="N54" s="15"/>
      <c r="O54" s="15"/>
      <c r="P54" s="15"/>
    </row>
    <row r="55" spans="1:16" x14ac:dyDescent="0.2">
      <c r="A55" s="15"/>
      <c r="B55" s="15"/>
      <c r="C55" s="50">
        <v>0</v>
      </c>
      <c r="D55" s="26"/>
      <c r="E55" s="50">
        <v>0</v>
      </c>
      <c r="F55" s="26"/>
      <c r="G55" s="51">
        <f t="shared" si="8"/>
        <v>0</v>
      </c>
      <c r="H55" s="26"/>
      <c r="I55" s="51">
        <f t="shared" si="9"/>
        <v>0</v>
      </c>
      <c r="J55" s="26"/>
      <c r="K55" s="51">
        <f t="shared" si="10"/>
        <v>0</v>
      </c>
      <c r="L55" s="26"/>
      <c r="M55" s="51">
        <f t="shared" si="11"/>
        <v>0</v>
      </c>
      <c r="N55" s="15"/>
      <c r="O55" s="15"/>
      <c r="P55" s="15"/>
    </row>
    <row r="56" spans="1:16" x14ac:dyDescent="0.2">
      <c r="A56" s="15"/>
      <c r="B56" s="15"/>
      <c r="C56" s="50">
        <v>0</v>
      </c>
      <c r="D56" s="26"/>
      <c r="E56" s="50">
        <v>0</v>
      </c>
      <c r="F56" s="26"/>
      <c r="G56" s="51">
        <f t="shared" si="8"/>
        <v>0</v>
      </c>
      <c r="H56" s="26"/>
      <c r="I56" s="51">
        <f t="shared" si="9"/>
        <v>0</v>
      </c>
      <c r="J56" s="26"/>
      <c r="K56" s="51">
        <f t="shared" si="10"/>
        <v>0</v>
      </c>
      <c r="L56" s="26"/>
      <c r="M56" s="51">
        <f t="shared" si="11"/>
        <v>0</v>
      </c>
      <c r="N56" s="15"/>
      <c r="O56" s="15"/>
      <c r="P56" s="15"/>
    </row>
    <row r="57" spans="1:16" x14ac:dyDescent="0.2">
      <c r="A57" s="15"/>
      <c r="B57" s="15"/>
      <c r="C57" s="50">
        <v>0</v>
      </c>
      <c r="D57" s="26"/>
      <c r="E57" s="50">
        <v>0</v>
      </c>
      <c r="F57" s="26"/>
      <c r="G57" s="51">
        <f t="shared" si="8"/>
        <v>0</v>
      </c>
      <c r="H57" s="26"/>
      <c r="I57" s="51">
        <f t="shared" si="9"/>
        <v>0</v>
      </c>
      <c r="J57" s="26"/>
      <c r="K57" s="51">
        <f t="shared" si="10"/>
        <v>0</v>
      </c>
      <c r="L57" s="26"/>
      <c r="M57" s="51">
        <f t="shared" si="11"/>
        <v>0</v>
      </c>
      <c r="N57" s="15"/>
      <c r="O57" s="15"/>
      <c r="P57" s="15"/>
    </row>
    <row r="58" spans="1:16" x14ac:dyDescent="0.2">
      <c r="A58" s="15"/>
      <c r="B58" s="15"/>
      <c r="C58" s="53">
        <v>0</v>
      </c>
      <c r="D58" s="26"/>
      <c r="E58" s="53">
        <v>0</v>
      </c>
      <c r="F58" s="26"/>
      <c r="G58" s="54">
        <f t="shared" si="8"/>
        <v>0</v>
      </c>
      <c r="H58" s="26"/>
      <c r="I58" s="54">
        <f t="shared" si="9"/>
        <v>0</v>
      </c>
      <c r="J58" s="26"/>
      <c r="K58" s="54">
        <f t="shared" si="10"/>
        <v>0</v>
      </c>
      <c r="L58" s="26"/>
      <c r="M58" s="54">
        <f t="shared" si="11"/>
        <v>0</v>
      </c>
      <c r="N58" s="15"/>
      <c r="O58" s="15"/>
      <c r="P58" s="15"/>
    </row>
    <row r="59" spans="1:16" x14ac:dyDescent="0.2">
      <c r="A59" s="19" t="s">
        <v>6</v>
      </c>
      <c r="B59" s="15"/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  <c r="J59" s="31"/>
      <c r="K59" s="31">
        <f>SUM(K49:K58)</f>
        <v>0</v>
      </c>
      <c r="L59" s="31"/>
      <c r="M59" s="31">
        <f>SUM(M49:M58)</f>
        <v>0</v>
      </c>
      <c r="N59" s="15"/>
      <c r="O59" s="15"/>
      <c r="P59" s="15"/>
    </row>
    <row r="60" spans="1:16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</row>
    <row r="61" spans="1:16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</row>
    <row r="62" spans="1:16" x14ac:dyDescent="0.2">
      <c r="A62" s="19" t="s">
        <v>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</row>
    <row r="63" spans="1:16" x14ac:dyDescent="0.2">
      <c r="A63" s="20" t="s">
        <v>3</v>
      </c>
      <c r="B63" s="15"/>
      <c r="C63" s="20" t="s">
        <v>4</v>
      </c>
      <c r="D63" s="21"/>
      <c r="E63" s="20" t="s">
        <v>2</v>
      </c>
      <c r="F63" s="15"/>
      <c r="G63" s="22" t="s">
        <v>5</v>
      </c>
      <c r="H63" s="15"/>
      <c r="I63" s="22" t="s">
        <v>71</v>
      </c>
      <c r="J63" s="15"/>
      <c r="K63" s="22" t="s">
        <v>83</v>
      </c>
      <c r="L63" s="15"/>
      <c r="M63" s="22" t="s">
        <v>88</v>
      </c>
      <c r="N63" s="15"/>
      <c r="O63" s="15"/>
      <c r="P63" s="15"/>
    </row>
    <row r="64" spans="1:16" x14ac:dyDescent="0.2">
      <c r="A64" s="15"/>
      <c r="B64" s="15"/>
      <c r="C64" s="49">
        <v>0</v>
      </c>
      <c r="D64" s="15"/>
      <c r="E64" s="50">
        <v>0</v>
      </c>
      <c r="F64" s="26"/>
      <c r="G64" s="51">
        <f t="shared" ref="G64:G73" si="12">C64*E64</f>
        <v>0</v>
      </c>
      <c r="H64" s="26"/>
      <c r="I64" s="51">
        <f t="shared" ref="I64:I73" si="13">ROUND(SUM(G64+(G64*$C$10)),0)</f>
        <v>0</v>
      </c>
      <c r="J64" s="26"/>
      <c r="K64" s="51">
        <f t="shared" ref="K64:K73" si="14">ROUND(SUM(I64+(I64*$C$10)),0)</f>
        <v>0</v>
      </c>
      <c r="L64" s="26"/>
      <c r="M64" s="51">
        <f t="shared" ref="M64:M73" si="15">ROUND(SUM(K64+(K64*$C$10)),0)</f>
        <v>0</v>
      </c>
      <c r="N64" s="15"/>
      <c r="O64" s="15"/>
      <c r="P64" s="15"/>
    </row>
    <row r="65" spans="1:16" x14ac:dyDescent="0.2">
      <c r="A65" s="15"/>
      <c r="B65" s="15"/>
      <c r="C65" s="49">
        <v>0</v>
      </c>
      <c r="D65" s="15"/>
      <c r="E65" s="50">
        <v>0</v>
      </c>
      <c r="F65" s="26"/>
      <c r="G65" s="51">
        <f t="shared" si="12"/>
        <v>0</v>
      </c>
      <c r="H65" s="26"/>
      <c r="I65" s="51">
        <f t="shared" si="13"/>
        <v>0</v>
      </c>
      <c r="J65" s="26"/>
      <c r="K65" s="51">
        <f t="shared" si="14"/>
        <v>0</v>
      </c>
      <c r="L65" s="26"/>
      <c r="M65" s="51">
        <f t="shared" si="15"/>
        <v>0</v>
      </c>
      <c r="N65" s="15"/>
      <c r="O65" s="15"/>
      <c r="P65" s="15"/>
    </row>
    <row r="66" spans="1:16" x14ac:dyDescent="0.2">
      <c r="A66" s="15"/>
      <c r="B66" s="15"/>
      <c r="C66" s="49">
        <v>0</v>
      </c>
      <c r="D66" s="15"/>
      <c r="E66" s="50">
        <v>0</v>
      </c>
      <c r="F66" s="26"/>
      <c r="G66" s="51">
        <f t="shared" si="12"/>
        <v>0</v>
      </c>
      <c r="H66" s="26"/>
      <c r="I66" s="51">
        <f t="shared" si="13"/>
        <v>0</v>
      </c>
      <c r="J66" s="26"/>
      <c r="K66" s="51">
        <f t="shared" si="14"/>
        <v>0</v>
      </c>
      <c r="L66" s="26"/>
      <c r="M66" s="51">
        <f t="shared" si="15"/>
        <v>0</v>
      </c>
      <c r="N66" s="15"/>
      <c r="O66" s="15"/>
      <c r="P66" s="15"/>
    </row>
    <row r="67" spans="1:16" x14ac:dyDescent="0.2">
      <c r="A67" s="15"/>
      <c r="B67" s="15"/>
      <c r="C67" s="49">
        <v>0</v>
      </c>
      <c r="D67" s="15"/>
      <c r="E67" s="50">
        <v>0</v>
      </c>
      <c r="F67" s="26"/>
      <c r="G67" s="51">
        <f t="shared" si="12"/>
        <v>0</v>
      </c>
      <c r="H67" s="26"/>
      <c r="I67" s="51">
        <f t="shared" si="13"/>
        <v>0</v>
      </c>
      <c r="J67" s="26"/>
      <c r="K67" s="51">
        <f t="shared" si="14"/>
        <v>0</v>
      </c>
      <c r="L67" s="26"/>
      <c r="M67" s="51">
        <f t="shared" si="15"/>
        <v>0</v>
      </c>
      <c r="N67" s="15"/>
      <c r="O67" s="15"/>
      <c r="P67" s="15"/>
    </row>
    <row r="68" spans="1:16" x14ac:dyDescent="0.2">
      <c r="A68" s="15"/>
      <c r="B68" s="15"/>
      <c r="C68" s="49">
        <v>0</v>
      </c>
      <c r="D68" s="15"/>
      <c r="E68" s="50">
        <v>0</v>
      </c>
      <c r="F68" s="26"/>
      <c r="G68" s="51">
        <f t="shared" si="12"/>
        <v>0</v>
      </c>
      <c r="H68" s="26"/>
      <c r="I68" s="51">
        <f t="shared" si="13"/>
        <v>0</v>
      </c>
      <c r="J68" s="26"/>
      <c r="K68" s="51">
        <f t="shared" si="14"/>
        <v>0</v>
      </c>
      <c r="L68" s="26"/>
      <c r="M68" s="51">
        <f t="shared" si="15"/>
        <v>0</v>
      </c>
      <c r="N68" s="15"/>
      <c r="O68" s="15"/>
      <c r="P68" s="15"/>
    </row>
    <row r="69" spans="1:16" x14ac:dyDescent="0.2">
      <c r="A69" s="15"/>
      <c r="B69" s="15"/>
      <c r="C69" s="49">
        <v>0</v>
      </c>
      <c r="D69" s="15"/>
      <c r="E69" s="50">
        <v>0</v>
      </c>
      <c r="F69" s="26"/>
      <c r="G69" s="51">
        <f t="shared" si="12"/>
        <v>0</v>
      </c>
      <c r="H69" s="26"/>
      <c r="I69" s="51">
        <f t="shared" si="13"/>
        <v>0</v>
      </c>
      <c r="J69" s="26"/>
      <c r="K69" s="51">
        <f t="shared" si="14"/>
        <v>0</v>
      </c>
      <c r="L69" s="26"/>
      <c r="M69" s="51">
        <f t="shared" si="15"/>
        <v>0</v>
      </c>
      <c r="N69" s="15"/>
      <c r="O69" s="15"/>
      <c r="P69" s="15"/>
    </row>
    <row r="70" spans="1:16" x14ac:dyDescent="0.2">
      <c r="A70" s="15"/>
      <c r="B70" s="15"/>
      <c r="C70" s="49">
        <v>0</v>
      </c>
      <c r="D70" s="15"/>
      <c r="E70" s="50">
        <v>0</v>
      </c>
      <c r="F70" s="26"/>
      <c r="G70" s="51">
        <f t="shared" si="12"/>
        <v>0</v>
      </c>
      <c r="H70" s="26"/>
      <c r="I70" s="51">
        <f t="shared" si="13"/>
        <v>0</v>
      </c>
      <c r="J70" s="26"/>
      <c r="K70" s="51">
        <f t="shared" si="14"/>
        <v>0</v>
      </c>
      <c r="L70" s="26"/>
      <c r="M70" s="51">
        <f t="shared" si="15"/>
        <v>0</v>
      </c>
      <c r="N70" s="15"/>
      <c r="O70" s="15"/>
      <c r="P70" s="15"/>
    </row>
    <row r="71" spans="1:16" x14ac:dyDescent="0.2">
      <c r="A71" s="15"/>
      <c r="B71" s="15"/>
      <c r="C71" s="49">
        <v>0</v>
      </c>
      <c r="D71" s="15"/>
      <c r="E71" s="50">
        <v>0</v>
      </c>
      <c r="F71" s="26"/>
      <c r="G71" s="51">
        <f t="shared" si="12"/>
        <v>0</v>
      </c>
      <c r="H71" s="26"/>
      <c r="I71" s="51">
        <f t="shared" si="13"/>
        <v>0</v>
      </c>
      <c r="J71" s="26"/>
      <c r="K71" s="51">
        <f t="shared" si="14"/>
        <v>0</v>
      </c>
      <c r="L71" s="26"/>
      <c r="M71" s="51">
        <f t="shared" si="15"/>
        <v>0</v>
      </c>
      <c r="N71" s="15"/>
      <c r="O71" s="15"/>
      <c r="P71" s="15"/>
    </row>
    <row r="72" spans="1:16" x14ac:dyDescent="0.2">
      <c r="A72" s="15"/>
      <c r="B72" s="15"/>
      <c r="C72" s="49">
        <v>0</v>
      </c>
      <c r="D72" s="15"/>
      <c r="E72" s="50">
        <v>0</v>
      </c>
      <c r="F72" s="26"/>
      <c r="G72" s="51">
        <f t="shared" si="12"/>
        <v>0</v>
      </c>
      <c r="H72" s="26"/>
      <c r="I72" s="51">
        <f t="shared" si="13"/>
        <v>0</v>
      </c>
      <c r="J72" s="26"/>
      <c r="K72" s="51">
        <f t="shared" si="14"/>
        <v>0</v>
      </c>
      <c r="L72" s="26"/>
      <c r="M72" s="51">
        <f t="shared" si="15"/>
        <v>0</v>
      </c>
      <c r="N72" s="15"/>
      <c r="O72" s="15"/>
      <c r="P72" s="15"/>
    </row>
    <row r="73" spans="1:16" x14ac:dyDescent="0.2">
      <c r="A73" s="15"/>
      <c r="B73" s="15"/>
      <c r="C73" s="52">
        <v>0</v>
      </c>
      <c r="D73" s="15"/>
      <c r="E73" s="53">
        <v>0</v>
      </c>
      <c r="F73" s="26"/>
      <c r="G73" s="54">
        <f t="shared" si="12"/>
        <v>0</v>
      </c>
      <c r="H73" s="26"/>
      <c r="I73" s="54">
        <f t="shared" si="13"/>
        <v>0</v>
      </c>
      <c r="J73" s="26"/>
      <c r="K73" s="54">
        <f t="shared" si="14"/>
        <v>0</v>
      </c>
      <c r="L73" s="26"/>
      <c r="M73" s="54">
        <f t="shared" si="15"/>
        <v>0</v>
      </c>
      <c r="N73" s="15"/>
      <c r="O73" s="15"/>
      <c r="P73" s="15"/>
    </row>
    <row r="74" spans="1:16" x14ac:dyDescent="0.2">
      <c r="A74" s="19" t="s">
        <v>6</v>
      </c>
      <c r="B74" s="15"/>
      <c r="C74" s="15"/>
      <c r="D74" s="15"/>
      <c r="E74" s="26"/>
      <c r="F74" s="26"/>
      <c r="G74" s="31">
        <f>SUM(G64:G73)</f>
        <v>0</v>
      </c>
      <c r="H74" s="31"/>
      <c r="I74" s="31">
        <f>SUM(I64:I73)</f>
        <v>0</v>
      </c>
      <c r="J74" s="31"/>
      <c r="K74" s="31">
        <f>SUM(K64:K73)</f>
        <v>0</v>
      </c>
      <c r="L74" s="31"/>
      <c r="M74" s="31">
        <f>SUM(M64:M73)</f>
        <v>0</v>
      </c>
      <c r="N74" s="15"/>
      <c r="O74" s="15"/>
      <c r="P74" s="15"/>
    </row>
    <row r="75" spans="1:16" x14ac:dyDescent="0.2">
      <c r="A75" s="15"/>
      <c r="B75" s="15"/>
      <c r="C75" s="15"/>
      <c r="D75" s="15"/>
      <c r="E75" s="26"/>
      <c r="F75" s="26"/>
      <c r="G75" s="26"/>
      <c r="H75" s="26"/>
      <c r="I75" s="26"/>
      <c r="J75" s="26"/>
      <c r="K75" s="26"/>
      <c r="L75" s="26"/>
      <c r="M75" s="26"/>
      <c r="N75" s="15"/>
      <c r="O75" s="15"/>
      <c r="P75" s="15"/>
    </row>
    <row r="76" spans="1:16" x14ac:dyDescent="0.2">
      <c r="A76" s="18" t="s">
        <v>10</v>
      </c>
      <c r="B76" s="15"/>
      <c r="C76" s="15"/>
      <c r="D76" s="15"/>
      <c r="E76" s="26"/>
      <c r="F76" s="26"/>
      <c r="G76" s="31">
        <f>SUM(G29+G44+G59+G74)</f>
        <v>0</v>
      </c>
      <c r="H76" s="31"/>
      <c r="I76" s="31">
        <f>SUM(I29+I44+I59+I74)</f>
        <v>0</v>
      </c>
      <c r="J76" s="31"/>
      <c r="K76" s="31">
        <f>SUM(K29+K44+K59+K74)</f>
        <v>0</v>
      </c>
      <c r="L76" s="31"/>
      <c r="M76" s="31">
        <f>SUM(M29+M44+M59+M74)</f>
        <v>0</v>
      </c>
      <c r="N76" s="15"/>
      <c r="O76" s="15"/>
      <c r="P76" s="15"/>
    </row>
    <row r="77" spans="1:16" x14ac:dyDescent="0.2">
      <c r="A77" s="18"/>
      <c r="B77" s="15"/>
      <c r="C77" s="15"/>
      <c r="D77" s="15"/>
      <c r="E77" s="26"/>
      <c r="F77" s="26"/>
      <c r="G77" s="31"/>
      <c r="H77" s="31"/>
      <c r="I77" s="31"/>
      <c r="J77" s="31"/>
      <c r="K77" s="31"/>
      <c r="L77" s="31"/>
      <c r="M77" s="31"/>
      <c r="N77" s="15"/>
      <c r="O77" s="15"/>
      <c r="P77" s="15"/>
    </row>
    <row r="78" spans="1:16" x14ac:dyDescent="0.2">
      <c r="A78" s="15" t="s">
        <v>11</v>
      </c>
      <c r="B78" s="15"/>
      <c r="C78" s="15"/>
      <c r="D78" s="15"/>
      <c r="E78" s="26"/>
      <c r="F78" s="26"/>
      <c r="G78" s="1">
        <f>ROUND(+G29*$C$11,0)</f>
        <v>0</v>
      </c>
      <c r="H78" s="26"/>
      <c r="I78" s="1">
        <f>ROUND(+I29*$C$11,0)</f>
        <v>0</v>
      </c>
      <c r="J78" s="26"/>
      <c r="K78" s="1">
        <f>ROUND(+K29*$C$11,0)</f>
        <v>0</v>
      </c>
      <c r="L78" s="26"/>
      <c r="M78" s="1">
        <f>ROUND(+M29*$C$11,0)</f>
        <v>0</v>
      </c>
      <c r="N78" s="15"/>
      <c r="O78" s="15"/>
      <c r="P78" s="15"/>
    </row>
    <row r="79" spans="1:16" x14ac:dyDescent="0.2">
      <c r="A79" s="15" t="s">
        <v>66</v>
      </c>
      <c r="B79" s="15"/>
      <c r="C79" s="15"/>
      <c r="D79" s="15"/>
      <c r="E79" s="26"/>
      <c r="F79" s="26"/>
      <c r="G79" s="2">
        <f>ROUND(+G44*$C$12,0)</f>
        <v>0</v>
      </c>
      <c r="H79" s="26"/>
      <c r="I79" s="2">
        <f>ROUND(+I44*$C$12,0)</f>
        <v>0</v>
      </c>
      <c r="J79" s="26"/>
      <c r="K79" s="2">
        <f>ROUND(+K44*$C$12,0)</f>
        <v>0</v>
      </c>
      <c r="L79" s="26"/>
      <c r="M79" s="2">
        <f>ROUND(+M44*$C$12,0)</f>
        <v>0</v>
      </c>
      <c r="N79" s="15"/>
      <c r="O79" s="15"/>
      <c r="P79" s="15"/>
    </row>
    <row r="80" spans="1:16" x14ac:dyDescent="0.2">
      <c r="A80" s="15" t="s">
        <v>12</v>
      </c>
      <c r="B80" s="15"/>
      <c r="C80" s="15"/>
      <c r="D80" s="15"/>
      <c r="E80" s="26"/>
      <c r="F80" s="26"/>
      <c r="G80" s="2">
        <f>ROUND(+G59*$C$12,0)</f>
        <v>0</v>
      </c>
      <c r="H80" s="26"/>
      <c r="I80" s="2">
        <f>ROUND(+I59*$C$12,0)</f>
        <v>0</v>
      </c>
      <c r="J80" s="26"/>
      <c r="K80" s="2">
        <f>ROUND(+K59*$C$12,0)</f>
        <v>0</v>
      </c>
      <c r="L80" s="26"/>
      <c r="M80" s="2">
        <f>ROUND(+M59*$C$12,0)</f>
        <v>0</v>
      </c>
      <c r="N80" s="15"/>
      <c r="O80" s="15"/>
      <c r="P80" s="15"/>
    </row>
    <row r="81" spans="1:16" x14ac:dyDescent="0.2">
      <c r="A81" s="15" t="s">
        <v>13</v>
      </c>
      <c r="B81" s="15"/>
      <c r="C81" s="15"/>
      <c r="D81" s="15"/>
      <c r="E81" s="26"/>
      <c r="F81" s="26"/>
      <c r="G81" s="33">
        <v>0</v>
      </c>
      <c r="H81" s="26"/>
      <c r="I81" s="33">
        <f>ROUND(+G81*(1+$C$10),0)</f>
        <v>0</v>
      </c>
      <c r="J81" s="26"/>
      <c r="K81" s="33">
        <f>ROUND(+I81*(1+$C$10),0)</f>
        <v>0</v>
      </c>
      <c r="L81" s="26"/>
      <c r="M81" s="33">
        <f>ROUND(+K81*(1+$C$10),0)</f>
        <v>0</v>
      </c>
      <c r="N81" s="15"/>
      <c r="O81" s="15"/>
      <c r="P81" s="15"/>
    </row>
    <row r="82" spans="1:16" x14ac:dyDescent="0.2">
      <c r="A82" s="18" t="s">
        <v>16</v>
      </c>
      <c r="B82" s="15"/>
      <c r="C82" s="15"/>
      <c r="D82" s="15"/>
      <c r="E82" s="26"/>
      <c r="F82" s="26"/>
      <c r="G82" s="31">
        <f>SUM(G78:G81)</f>
        <v>0</v>
      </c>
      <c r="H82" s="26"/>
      <c r="I82" s="31">
        <f>SUM(I78:I81)</f>
        <v>0</v>
      </c>
      <c r="J82" s="26"/>
      <c r="K82" s="31">
        <f>SUM(K78:K81)</f>
        <v>0</v>
      </c>
      <c r="L82" s="26"/>
      <c r="M82" s="31">
        <f>SUM(M78:M81)</f>
        <v>0</v>
      </c>
      <c r="N82" s="15"/>
      <c r="O82" s="15"/>
      <c r="P82" s="15"/>
    </row>
    <row r="83" spans="1:16" x14ac:dyDescent="0.2">
      <c r="A83" s="18"/>
      <c r="B83" s="15"/>
      <c r="C83" s="15"/>
      <c r="D83" s="15"/>
      <c r="E83" s="26"/>
      <c r="F83" s="26"/>
      <c r="G83" s="26"/>
      <c r="H83" s="26"/>
      <c r="I83" s="26"/>
      <c r="J83" s="26"/>
      <c r="K83" s="26"/>
      <c r="L83" s="26"/>
      <c r="M83" s="26"/>
      <c r="N83" s="15"/>
      <c r="O83" s="15"/>
      <c r="P83" s="15"/>
    </row>
    <row r="84" spans="1:16" x14ac:dyDescent="0.2">
      <c r="A84" s="19" t="s">
        <v>15</v>
      </c>
      <c r="B84" s="15"/>
      <c r="C84" s="15"/>
      <c r="D84" s="15"/>
      <c r="E84" s="26"/>
      <c r="F84" s="26"/>
      <c r="G84" s="31">
        <f>G76+G82</f>
        <v>0</v>
      </c>
      <c r="H84" s="26"/>
      <c r="I84" s="31">
        <f>I76+I82</f>
        <v>0</v>
      </c>
      <c r="J84" s="26"/>
      <c r="K84" s="31">
        <f>K76+K82</f>
        <v>0</v>
      </c>
      <c r="L84" s="26"/>
      <c r="M84" s="31">
        <f>M76+M82</f>
        <v>0</v>
      </c>
      <c r="N84" s="15"/>
      <c r="O84" s="15"/>
      <c r="P84" s="15"/>
    </row>
    <row r="85" spans="1:16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</row>
    <row r="86" spans="1:16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</row>
    <row r="87" spans="1:16" x14ac:dyDescent="0.2">
      <c r="A87" s="19" t="s">
        <v>17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</row>
    <row r="88" spans="1:16" x14ac:dyDescent="0.2">
      <c r="A88" s="32" t="s">
        <v>18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</row>
    <row r="89" spans="1:16" x14ac:dyDescent="0.2">
      <c r="A89" s="15"/>
      <c r="B89" s="15"/>
      <c r="C89" s="15"/>
      <c r="D89" s="15"/>
      <c r="E89" s="15"/>
      <c r="F89" s="15"/>
      <c r="G89" s="26">
        <v>0</v>
      </c>
      <c r="H89" s="26"/>
      <c r="I89" s="51">
        <f>ROUND(SUM(G89+(G89*$C$9)),0)</f>
        <v>0</v>
      </c>
      <c r="J89" s="26"/>
      <c r="K89" s="51">
        <f>ROUND(SUM(I89+(I89*$C$9)),0)</f>
        <v>0</v>
      </c>
      <c r="L89" s="26"/>
      <c r="M89" s="51">
        <f>ROUND(SUM(K89+(K89*$C$9)),0)</f>
        <v>0</v>
      </c>
      <c r="N89" s="15"/>
      <c r="O89" s="15"/>
      <c r="P89" s="15"/>
    </row>
    <row r="90" spans="1:16" x14ac:dyDescent="0.2">
      <c r="A90" s="15"/>
      <c r="B90" s="15"/>
      <c r="C90" s="15"/>
      <c r="D90" s="15"/>
      <c r="E90" s="15"/>
      <c r="F90" s="15"/>
      <c r="G90" s="26">
        <v>0</v>
      </c>
      <c r="H90" s="26"/>
      <c r="I90" s="51">
        <f>ROUND(SUM(G90+(G90*$C$9)),0)</f>
        <v>0</v>
      </c>
      <c r="J90" s="26"/>
      <c r="K90" s="51">
        <f>ROUND(SUM(I90+(I90*$C$9)),0)</f>
        <v>0</v>
      </c>
      <c r="L90" s="26"/>
      <c r="M90" s="51">
        <f>ROUND(SUM(K90+(K90*$C$9)),0)</f>
        <v>0</v>
      </c>
      <c r="N90" s="15"/>
      <c r="O90" s="15"/>
      <c r="P90" s="15"/>
    </row>
    <row r="91" spans="1:16" x14ac:dyDescent="0.2">
      <c r="A91" s="15"/>
      <c r="B91" s="15"/>
      <c r="C91" s="15"/>
      <c r="D91" s="15"/>
      <c r="E91" s="15"/>
      <c r="F91" s="15"/>
      <c r="G91" s="33">
        <v>0</v>
      </c>
      <c r="H91" s="26"/>
      <c r="I91" s="54">
        <f>ROUND(SUM(G91+(G91*$C$9)),0)</f>
        <v>0</v>
      </c>
      <c r="J91" s="26"/>
      <c r="K91" s="54">
        <f>ROUND(SUM(I91+(I91*$C$9)),0)</f>
        <v>0</v>
      </c>
      <c r="L91" s="26"/>
      <c r="M91" s="54">
        <f>ROUND(SUM(K91+(K91*$C$9)),0)</f>
        <v>0</v>
      </c>
      <c r="N91" s="15"/>
      <c r="O91" s="15"/>
      <c r="P91" s="15"/>
    </row>
    <row r="92" spans="1:16" x14ac:dyDescent="0.2">
      <c r="A92" s="19" t="s">
        <v>6</v>
      </c>
      <c r="B92" s="15"/>
      <c r="C92" s="15"/>
      <c r="D92" s="15"/>
      <c r="E92" s="15"/>
      <c r="F92" s="15"/>
      <c r="G92" s="31">
        <f>SUM(G89:G91)</f>
        <v>0</v>
      </c>
      <c r="H92" s="26"/>
      <c r="I92" s="31">
        <f>SUM(I89:I91)</f>
        <v>0</v>
      </c>
      <c r="J92" s="26"/>
      <c r="K92" s="31">
        <f>SUM(K89:K91)</f>
        <v>0</v>
      </c>
      <c r="L92" s="26"/>
      <c r="M92" s="31">
        <f>SUM(M89:M91)</f>
        <v>0</v>
      </c>
      <c r="N92" s="15"/>
      <c r="O92" s="15"/>
      <c r="P92" s="15"/>
    </row>
    <row r="93" spans="1:16" x14ac:dyDescent="0.2">
      <c r="A93" s="15" t="s">
        <v>19</v>
      </c>
      <c r="B93" s="15"/>
      <c r="C93" s="15"/>
      <c r="D93" s="15"/>
      <c r="E93" s="15"/>
      <c r="F93" s="15"/>
      <c r="G93" s="26"/>
      <c r="H93" s="26"/>
      <c r="I93" s="26"/>
      <c r="J93" s="26"/>
      <c r="K93" s="26"/>
      <c r="L93" s="26"/>
      <c r="M93" s="26"/>
      <c r="N93" s="15"/>
      <c r="O93" s="15"/>
      <c r="P93" s="15"/>
    </row>
    <row r="94" spans="1:16" x14ac:dyDescent="0.2">
      <c r="A94" s="15"/>
      <c r="B94" s="15"/>
      <c r="C94" s="15"/>
      <c r="D94" s="15"/>
      <c r="E94" s="15"/>
      <c r="F94" s="15"/>
      <c r="G94" s="26"/>
      <c r="H94" s="26"/>
      <c r="I94" s="26"/>
      <c r="J94" s="26"/>
      <c r="K94" s="26"/>
      <c r="L94" s="26"/>
      <c r="M94" s="26"/>
      <c r="N94" s="15"/>
      <c r="O94" s="15"/>
      <c r="P94" s="15"/>
    </row>
    <row r="95" spans="1:16" x14ac:dyDescent="0.2">
      <c r="A95" s="19" t="s">
        <v>55</v>
      </c>
      <c r="B95" s="15"/>
      <c r="C95" s="15"/>
      <c r="D95" s="15"/>
      <c r="E95" s="15"/>
      <c r="F95" s="15"/>
      <c r="G95" s="26"/>
      <c r="H95" s="26"/>
      <c r="I95" s="26"/>
      <c r="J95" s="26"/>
      <c r="K95" s="26"/>
      <c r="L95" s="26"/>
      <c r="M95" s="26"/>
      <c r="N95" s="15"/>
      <c r="O95" s="15"/>
      <c r="P95" s="15"/>
    </row>
    <row r="96" spans="1:16" x14ac:dyDescent="0.2">
      <c r="A96" s="32" t="s">
        <v>56</v>
      </c>
      <c r="B96" s="15"/>
      <c r="C96" s="15"/>
      <c r="D96" s="15"/>
      <c r="E96" s="15"/>
      <c r="F96" s="15"/>
      <c r="G96" s="26"/>
      <c r="H96" s="26"/>
      <c r="I96" s="26"/>
      <c r="J96" s="26"/>
      <c r="K96" s="26"/>
      <c r="L96" s="26"/>
      <c r="M96" s="26"/>
      <c r="N96" s="15"/>
      <c r="O96" s="15"/>
      <c r="P96" s="15"/>
    </row>
    <row r="97" spans="1:16" x14ac:dyDescent="0.2">
      <c r="A97" s="15"/>
      <c r="B97" s="15"/>
      <c r="C97" s="15"/>
      <c r="D97" s="15"/>
      <c r="E97" s="15"/>
      <c r="F97" s="15"/>
      <c r="G97" s="26">
        <v>0</v>
      </c>
      <c r="H97" s="26"/>
      <c r="I97" s="26">
        <v>0</v>
      </c>
      <c r="J97" s="26" t="s">
        <v>19</v>
      </c>
      <c r="K97" s="26">
        <v>0</v>
      </c>
      <c r="L97" s="26" t="s">
        <v>19</v>
      </c>
      <c r="M97" s="26">
        <v>0</v>
      </c>
      <c r="N97" s="15"/>
      <c r="O97" s="15"/>
      <c r="P97" s="15"/>
    </row>
    <row r="98" spans="1:16" x14ac:dyDescent="0.2">
      <c r="A98" s="15"/>
      <c r="B98" s="15"/>
      <c r="C98" s="15"/>
      <c r="D98" s="15"/>
      <c r="E98" s="15"/>
      <c r="F98" s="15"/>
      <c r="G98" s="26">
        <v>0</v>
      </c>
      <c r="H98" s="26"/>
      <c r="I98" s="26">
        <v>0</v>
      </c>
      <c r="J98" s="26"/>
      <c r="K98" s="26">
        <v>0</v>
      </c>
      <c r="L98" s="26"/>
      <c r="M98" s="26">
        <v>0</v>
      </c>
      <c r="N98" s="15"/>
      <c r="O98" s="15"/>
      <c r="P98" s="15"/>
    </row>
    <row r="99" spans="1:16" x14ac:dyDescent="0.2">
      <c r="A99" s="15"/>
      <c r="B99" s="15"/>
      <c r="C99" s="15"/>
      <c r="D99" s="15"/>
      <c r="E99" s="15"/>
      <c r="F99" s="15"/>
      <c r="G99" s="26">
        <v>0</v>
      </c>
      <c r="H99" s="26"/>
      <c r="I99" s="26">
        <v>0</v>
      </c>
      <c r="J99" s="26"/>
      <c r="K99" s="26">
        <v>0</v>
      </c>
      <c r="L99" s="26"/>
      <c r="M99" s="26">
        <v>0</v>
      </c>
      <c r="N99" s="15"/>
      <c r="O99" s="15"/>
      <c r="P99" s="15"/>
    </row>
    <row r="100" spans="1:16" x14ac:dyDescent="0.2">
      <c r="A100" s="15"/>
      <c r="B100" s="15"/>
      <c r="C100" s="15"/>
      <c r="D100" s="15"/>
      <c r="E100" s="15"/>
      <c r="F100" s="15"/>
      <c r="G100" s="33">
        <v>0</v>
      </c>
      <c r="H100" s="26"/>
      <c r="I100" s="33">
        <v>0</v>
      </c>
      <c r="J100" s="26"/>
      <c r="K100" s="33">
        <v>0</v>
      </c>
      <c r="L100" s="26"/>
      <c r="M100" s="33">
        <v>0</v>
      </c>
      <c r="N100" s="15"/>
      <c r="O100" s="15"/>
      <c r="P100" s="15"/>
    </row>
    <row r="101" spans="1:16" x14ac:dyDescent="0.2">
      <c r="A101" s="19" t="s">
        <v>6</v>
      </c>
      <c r="B101" s="15"/>
      <c r="C101" s="15"/>
      <c r="D101" s="15"/>
      <c r="E101" s="15"/>
      <c r="F101" s="15"/>
      <c r="G101" s="31">
        <f>SUM(G97:G100)</f>
        <v>0</v>
      </c>
      <c r="H101" s="26"/>
      <c r="I101" s="31">
        <f>SUM(I97:I100)</f>
        <v>0</v>
      </c>
      <c r="J101" s="26"/>
      <c r="K101" s="31">
        <f>SUM(K97:K100)</f>
        <v>0</v>
      </c>
      <c r="L101" s="26"/>
      <c r="M101" s="31">
        <f>SUM(M97:M100)</f>
        <v>0</v>
      </c>
      <c r="N101" s="15"/>
      <c r="O101" s="15"/>
      <c r="P101" s="15"/>
    </row>
    <row r="102" spans="1:16" x14ac:dyDescent="0.2">
      <c r="A102" s="15"/>
      <c r="B102" s="15"/>
      <c r="C102" s="15"/>
      <c r="D102" s="15"/>
      <c r="E102" s="15"/>
      <c r="F102" s="15"/>
      <c r="G102" s="26"/>
      <c r="H102" s="26"/>
      <c r="I102" s="26"/>
      <c r="J102" s="26"/>
      <c r="K102" s="26"/>
      <c r="L102" s="26"/>
      <c r="M102" s="26"/>
      <c r="N102" s="15"/>
      <c r="O102" s="15"/>
      <c r="P102" s="15"/>
    </row>
    <row r="103" spans="1:16" x14ac:dyDescent="0.2">
      <c r="A103" s="15"/>
      <c r="B103" s="15"/>
      <c r="C103" s="15"/>
      <c r="D103" s="15"/>
      <c r="E103" s="15"/>
      <c r="F103" s="15"/>
      <c r="G103" s="26"/>
      <c r="H103" s="26"/>
      <c r="I103" s="26"/>
      <c r="J103" s="26"/>
      <c r="K103" s="26"/>
      <c r="L103" s="26"/>
      <c r="M103" s="26"/>
      <c r="N103" s="15"/>
      <c r="O103" s="15"/>
      <c r="P103" s="15"/>
    </row>
    <row r="104" spans="1:16" x14ac:dyDescent="0.2">
      <c r="A104" s="19" t="s">
        <v>21</v>
      </c>
      <c r="B104" s="15"/>
      <c r="C104" s="15"/>
      <c r="D104" s="15"/>
      <c r="E104" s="15"/>
      <c r="F104" s="15"/>
      <c r="G104" s="26"/>
      <c r="H104" s="26"/>
      <c r="I104" s="26"/>
      <c r="J104" s="26"/>
      <c r="K104" s="26"/>
      <c r="L104" s="26"/>
      <c r="M104" s="26"/>
      <c r="N104" s="15"/>
      <c r="O104" s="15"/>
      <c r="P104" s="15"/>
    </row>
    <row r="105" spans="1:16" x14ac:dyDescent="0.2">
      <c r="A105" s="32" t="s">
        <v>20</v>
      </c>
      <c r="B105" s="15"/>
      <c r="C105" s="15"/>
      <c r="D105" s="15"/>
      <c r="E105" s="15"/>
      <c r="F105" s="15"/>
      <c r="G105" s="26"/>
      <c r="H105" s="26"/>
      <c r="I105" s="26"/>
      <c r="J105" s="26"/>
      <c r="K105" s="26"/>
      <c r="L105" s="26"/>
      <c r="M105" s="26"/>
      <c r="N105" s="15"/>
      <c r="O105" s="15"/>
      <c r="P105" s="15"/>
    </row>
    <row r="106" spans="1:16" x14ac:dyDescent="0.2">
      <c r="A106" s="15"/>
      <c r="B106" s="15"/>
      <c r="C106" s="15"/>
      <c r="D106" s="15"/>
      <c r="E106" s="15"/>
      <c r="F106" s="15"/>
      <c r="G106" s="26">
        <v>0</v>
      </c>
      <c r="H106" s="26"/>
      <c r="I106" s="51">
        <f t="shared" ref="I106:I117" si="16">ROUND(SUM(G106+(G106*$C$9)),0)</f>
        <v>0</v>
      </c>
      <c r="J106" s="26"/>
      <c r="K106" s="51">
        <f t="shared" ref="K106:K117" si="17">ROUND(SUM(I106+(I106*$C$9)),0)</f>
        <v>0</v>
      </c>
      <c r="L106" s="26"/>
      <c r="M106" s="51">
        <f t="shared" ref="M106:M117" si="18">ROUND(SUM(K106+(K106*$C$9)),0)</f>
        <v>0</v>
      </c>
      <c r="N106" s="15"/>
      <c r="O106" s="15"/>
      <c r="P106" s="15"/>
    </row>
    <row r="107" spans="1:16" x14ac:dyDescent="0.2">
      <c r="A107" s="15"/>
      <c r="B107" s="15"/>
      <c r="C107" s="15"/>
      <c r="D107" s="15"/>
      <c r="E107" s="15"/>
      <c r="F107" s="15"/>
      <c r="G107" s="26">
        <v>0</v>
      </c>
      <c r="H107" s="26"/>
      <c r="I107" s="51">
        <f t="shared" si="16"/>
        <v>0</v>
      </c>
      <c r="J107" s="26"/>
      <c r="K107" s="51">
        <f t="shared" si="17"/>
        <v>0</v>
      </c>
      <c r="L107" s="26"/>
      <c r="M107" s="51">
        <f t="shared" si="18"/>
        <v>0</v>
      </c>
      <c r="N107" s="15"/>
      <c r="O107" s="15"/>
      <c r="P107" s="15"/>
    </row>
    <row r="108" spans="1:16" x14ac:dyDescent="0.2">
      <c r="A108" s="15"/>
      <c r="B108" s="15"/>
      <c r="C108" s="15"/>
      <c r="D108" s="15"/>
      <c r="E108" s="15"/>
      <c r="F108" s="15"/>
      <c r="G108" s="26">
        <v>0</v>
      </c>
      <c r="H108" s="26"/>
      <c r="I108" s="51">
        <f t="shared" si="16"/>
        <v>0</v>
      </c>
      <c r="J108" s="26"/>
      <c r="K108" s="51">
        <f t="shared" si="17"/>
        <v>0</v>
      </c>
      <c r="L108" s="26"/>
      <c r="M108" s="51">
        <f t="shared" si="18"/>
        <v>0</v>
      </c>
      <c r="N108" s="15"/>
      <c r="O108" s="15"/>
      <c r="P108" s="15"/>
    </row>
    <row r="109" spans="1:16" x14ac:dyDescent="0.2">
      <c r="A109" s="15"/>
      <c r="B109" s="15"/>
      <c r="C109" s="15"/>
      <c r="D109" s="15"/>
      <c r="E109" s="15"/>
      <c r="F109" s="15"/>
      <c r="G109" s="26">
        <v>0</v>
      </c>
      <c r="H109" s="26"/>
      <c r="I109" s="51">
        <f t="shared" si="16"/>
        <v>0</v>
      </c>
      <c r="J109" s="26"/>
      <c r="K109" s="51">
        <f t="shared" si="17"/>
        <v>0</v>
      </c>
      <c r="L109" s="26"/>
      <c r="M109" s="51">
        <f t="shared" si="18"/>
        <v>0</v>
      </c>
      <c r="N109" s="15"/>
      <c r="O109" s="15"/>
      <c r="P109" s="15"/>
    </row>
    <row r="110" spans="1:16" x14ac:dyDescent="0.2">
      <c r="A110" s="15"/>
      <c r="B110" s="15"/>
      <c r="C110" s="15"/>
      <c r="D110" s="15"/>
      <c r="E110" s="15"/>
      <c r="F110" s="15"/>
      <c r="G110" s="26">
        <v>0</v>
      </c>
      <c r="H110" s="26"/>
      <c r="I110" s="51">
        <f t="shared" si="16"/>
        <v>0</v>
      </c>
      <c r="J110" s="26"/>
      <c r="K110" s="51">
        <f t="shared" si="17"/>
        <v>0</v>
      </c>
      <c r="L110" s="26"/>
      <c r="M110" s="51">
        <f t="shared" si="18"/>
        <v>0</v>
      </c>
      <c r="N110" s="15"/>
      <c r="O110" s="15"/>
      <c r="P110" s="15"/>
    </row>
    <row r="111" spans="1:16" x14ac:dyDescent="0.2">
      <c r="A111" s="15"/>
      <c r="B111" s="15"/>
      <c r="C111" s="15"/>
      <c r="D111" s="15"/>
      <c r="E111" s="15"/>
      <c r="F111" s="15"/>
      <c r="G111" s="26">
        <v>0</v>
      </c>
      <c r="H111" s="26"/>
      <c r="I111" s="51">
        <f t="shared" si="16"/>
        <v>0</v>
      </c>
      <c r="J111" s="26"/>
      <c r="K111" s="51">
        <f t="shared" si="17"/>
        <v>0</v>
      </c>
      <c r="L111" s="26"/>
      <c r="M111" s="51">
        <f t="shared" si="18"/>
        <v>0</v>
      </c>
      <c r="N111" s="15"/>
      <c r="O111" s="15"/>
      <c r="P111" s="15"/>
    </row>
    <row r="112" spans="1:16" x14ac:dyDescent="0.2">
      <c r="A112" s="15"/>
      <c r="B112" s="15"/>
      <c r="C112" s="15"/>
      <c r="D112" s="15"/>
      <c r="E112" s="15"/>
      <c r="F112" s="15"/>
      <c r="G112" s="26">
        <v>0</v>
      </c>
      <c r="H112" s="26"/>
      <c r="I112" s="51">
        <f t="shared" si="16"/>
        <v>0</v>
      </c>
      <c r="J112" s="26"/>
      <c r="K112" s="51">
        <f t="shared" si="17"/>
        <v>0</v>
      </c>
      <c r="L112" s="26"/>
      <c r="M112" s="51">
        <f t="shared" si="18"/>
        <v>0</v>
      </c>
      <c r="N112" s="15"/>
      <c r="O112" s="15"/>
      <c r="P112" s="15"/>
    </row>
    <row r="113" spans="1:16" x14ac:dyDescent="0.2">
      <c r="A113" s="15"/>
      <c r="B113" s="15"/>
      <c r="C113" s="15"/>
      <c r="D113" s="15"/>
      <c r="E113" s="15"/>
      <c r="F113" s="15"/>
      <c r="G113" s="26">
        <v>0</v>
      </c>
      <c r="H113" s="26"/>
      <c r="I113" s="51">
        <f t="shared" si="16"/>
        <v>0</v>
      </c>
      <c r="J113" s="26"/>
      <c r="K113" s="51">
        <f t="shared" si="17"/>
        <v>0</v>
      </c>
      <c r="L113" s="26"/>
      <c r="M113" s="51">
        <f t="shared" si="18"/>
        <v>0</v>
      </c>
      <c r="N113" s="15"/>
      <c r="O113" s="15"/>
      <c r="P113" s="15"/>
    </row>
    <row r="114" spans="1:16" x14ac:dyDescent="0.2">
      <c r="A114" s="15"/>
      <c r="B114" s="15"/>
      <c r="C114" s="15"/>
      <c r="D114" s="15"/>
      <c r="E114" s="15"/>
      <c r="F114" s="15"/>
      <c r="G114" s="26">
        <v>0</v>
      </c>
      <c r="H114" s="26"/>
      <c r="I114" s="51">
        <f t="shared" si="16"/>
        <v>0</v>
      </c>
      <c r="J114" s="26"/>
      <c r="K114" s="51">
        <f t="shared" si="17"/>
        <v>0</v>
      </c>
      <c r="L114" s="26"/>
      <c r="M114" s="51">
        <f t="shared" si="18"/>
        <v>0</v>
      </c>
      <c r="N114" s="15"/>
      <c r="O114" s="15"/>
      <c r="P114" s="15"/>
    </row>
    <row r="115" spans="1:16" x14ac:dyDescent="0.2">
      <c r="A115" s="15"/>
      <c r="B115" s="15"/>
      <c r="C115" s="15"/>
      <c r="D115" s="15"/>
      <c r="E115" s="15"/>
      <c r="F115" s="15"/>
      <c r="G115" s="26">
        <v>0</v>
      </c>
      <c r="H115" s="26"/>
      <c r="I115" s="51">
        <f t="shared" si="16"/>
        <v>0</v>
      </c>
      <c r="J115" s="26"/>
      <c r="K115" s="51">
        <f t="shared" si="17"/>
        <v>0</v>
      </c>
      <c r="L115" s="26"/>
      <c r="M115" s="51">
        <f t="shared" si="18"/>
        <v>0</v>
      </c>
      <c r="N115" s="15"/>
      <c r="O115" s="15"/>
      <c r="P115" s="15"/>
    </row>
    <row r="116" spans="1:16" x14ac:dyDescent="0.2">
      <c r="A116" s="15"/>
      <c r="B116" s="15"/>
      <c r="C116" s="15"/>
      <c r="D116" s="15"/>
      <c r="E116" s="15"/>
      <c r="F116" s="15"/>
      <c r="G116" s="26">
        <v>0</v>
      </c>
      <c r="H116" s="26"/>
      <c r="I116" s="51">
        <f t="shared" si="16"/>
        <v>0</v>
      </c>
      <c r="J116" s="26"/>
      <c r="K116" s="51">
        <f t="shared" si="17"/>
        <v>0</v>
      </c>
      <c r="L116" s="26"/>
      <c r="M116" s="51">
        <f t="shared" si="18"/>
        <v>0</v>
      </c>
      <c r="N116" s="15"/>
      <c r="O116" s="15"/>
      <c r="P116" s="15"/>
    </row>
    <row r="117" spans="1:16" x14ac:dyDescent="0.2">
      <c r="A117" s="15"/>
      <c r="B117" s="15"/>
      <c r="C117" s="15"/>
      <c r="D117" s="15"/>
      <c r="E117" s="15"/>
      <c r="F117" s="15"/>
      <c r="G117" s="33">
        <v>0</v>
      </c>
      <c r="H117" s="26"/>
      <c r="I117" s="54">
        <f t="shared" si="16"/>
        <v>0</v>
      </c>
      <c r="J117" s="26"/>
      <c r="K117" s="54">
        <f t="shared" si="17"/>
        <v>0</v>
      </c>
      <c r="L117" s="26"/>
      <c r="M117" s="54">
        <f t="shared" si="18"/>
        <v>0</v>
      </c>
      <c r="N117" s="15"/>
      <c r="O117" s="15"/>
      <c r="P117" s="15"/>
    </row>
    <row r="118" spans="1:16" x14ac:dyDescent="0.2">
      <c r="A118" s="19" t="s">
        <v>6</v>
      </c>
      <c r="B118" s="15"/>
      <c r="C118" s="15"/>
      <c r="D118" s="15"/>
      <c r="E118" s="15"/>
      <c r="F118" s="15"/>
      <c r="G118" s="31">
        <f>SUM(G106:G117)</f>
        <v>0</v>
      </c>
      <c r="H118" s="26"/>
      <c r="I118" s="31">
        <f>SUM(I106:I117)</f>
        <v>0</v>
      </c>
      <c r="J118" s="26"/>
      <c r="K118" s="31">
        <f>SUM(K106:K117)</f>
        <v>0</v>
      </c>
      <c r="L118" s="26"/>
      <c r="M118" s="31">
        <f>SUM(M106:M117)</f>
        <v>0</v>
      </c>
      <c r="N118" s="15"/>
      <c r="O118" s="15"/>
      <c r="P118" s="15"/>
    </row>
    <row r="119" spans="1:16" x14ac:dyDescent="0.2">
      <c r="A119" s="15"/>
      <c r="B119" s="15"/>
      <c r="C119" s="15"/>
      <c r="D119" s="15"/>
      <c r="E119" s="15"/>
      <c r="F119" s="15"/>
      <c r="G119" s="26"/>
      <c r="H119" s="26"/>
      <c r="I119" s="26"/>
      <c r="J119" s="26"/>
      <c r="K119" s="26"/>
      <c r="L119" s="26"/>
      <c r="M119" s="26"/>
      <c r="N119" s="15"/>
      <c r="O119" s="15"/>
      <c r="P119" s="15"/>
    </row>
    <row r="120" spans="1:16" x14ac:dyDescent="0.2">
      <c r="A120" s="15"/>
      <c r="B120" s="15"/>
      <c r="C120" s="15"/>
      <c r="D120" s="15"/>
      <c r="E120" s="15"/>
      <c r="F120" s="15"/>
      <c r="G120" s="26"/>
      <c r="H120" s="26"/>
      <c r="I120" s="26"/>
      <c r="J120" s="26"/>
      <c r="K120" s="26"/>
      <c r="L120" s="26"/>
      <c r="M120" s="26"/>
      <c r="N120" s="15"/>
      <c r="O120" s="15"/>
      <c r="P120" s="15"/>
    </row>
    <row r="121" spans="1:16" x14ac:dyDescent="0.2">
      <c r="A121" s="19" t="s">
        <v>22</v>
      </c>
      <c r="B121" s="15"/>
      <c r="C121" s="15"/>
      <c r="D121" s="15"/>
      <c r="E121" s="15"/>
      <c r="F121" s="15"/>
      <c r="G121" s="26"/>
      <c r="H121" s="26"/>
      <c r="I121" s="26"/>
      <c r="J121" s="26"/>
      <c r="K121" s="26"/>
      <c r="L121" s="26"/>
      <c r="M121" s="26"/>
      <c r="N121" s="15"/>
      <c r="O121" s="15"/>
      <c r="P121" s="15"/>
    </row>
    <row r="122" spans="1:16" x14ac:dyDescent="0.2">
      <c r="A122" s="34" t="s">
        <v>23</v>
      </c>
      <c r="B122" s="15"/>
      <c r="C122" s="15"/>
      <c r="D122" s="15"/>
      <c r="E122" s="15"/>
      <c r="F122" s="15"/>
      <c r="G122" s="26">
        <v>0</v>
      </c>
      <c r="H122" s="26"/>
      <c r="I122" s="51">
        <f>ROUND(SUM(G122+(G122*$C$9)),0)</f>
        <v>0</v>
      </c>
      <c r="J122" s="26"/>
      <c r="K122" s="51">
        <f>ROUND(SUM(I122+(I122*$C$9)),0)</f>
        <v>0</v>
      </c>
      <c r="L122" s="26"/>
      <c r="M122" s="51">
        <f>ROUND(SUM(K122+(K122*$C$9)),0)</f>
        <v>0</v>
      </c>
      <c r="N122" s="15"/>
      <c r="O122" s="15"/>
      <c r="P122" s="15"/>
    </row>
    <row r="123" spans="1:16" x14ac:dyDescent="0.2">
      <c r="A123" s="34" t="s">
        <v>24</v>
      </c>
      <c r="B123" s="15"/>
      <c r="C123" s="15"/>
      <c r="D123" s="15"/>
      <c r="E123" s="15"/>
      <c r="F123" s="15"/>
      <c r="G123" s="33">
        <v>0</v>
      </c>
      <c r="H123" s="26"/>
      <c r="I123" s="54">
        <f>ROUND(SUM(G123+(G123*$C$9)),0)</f>
        <v>0</v>
      </c>
      <c r="J123" s="26"/>
      <c r="K123" s="54">
        <f>ROUND(SUM(I123+(I123*$C$9)),0)</f>
        <v>0</v>
      </c>
      <c r="L123" s="26"/>
      <c r="M123" s="54">
        <f>ROUND(SUM(K123+(K123*$C$9)),0)</f>
        <v>0</v>
      </c>
      <c r="N123" s="15"/>
      <c r="O123" s="15"/>
      <c r="P123" s="15"/>
    </row>
    <row r="124" spans="1:16" x14ac:dyDescent="0.2">
      <c r="A124" s="19" t="s">
        <v>25</v>
      </c>
      <c r="B124" s="15"/>
      <c r="C124" s="15"/>
      <c r="D124" s="15"/>
      <c r="E124" s="15"/>
      <c r="F124" s="15"/>
      <c r="G124" s="31">
        <f>SUM(G122:G123)</f>
        <v>0</v>
      </c>
      <c r="H124" s="26"/>
      <c r="I124" s="31">
        <f>SUM(I122:I123)</f>
        <v>0</v>
      </c>
      <c r="J124" s="26"/>
      <c r="K124" s="31">
        <f>SUM(K122:K123)</f>
        <v>0</v>
      </c>
      <c r="L124" s="26"/>
      <c r="M124" s="31">
        <f>SUM(M122:M123)</f>
        <v>0</v>
      </c>
      <c r="N124" s="15"/>
      <c r="O124" s="15"/>
      <c r="P124" s="15"/>
    </row>
    <row r="125" spans="1:16" x14ac:dyDescent="0.2">
      <c r="A125" s="15"/>
      <c r="B125" s="15"/>
      <c r="C125" s="15"/>
      <c r="D125" s="15"/>
      <c r="E125" s="15"/>
      <c r="F125" s="15"/>
      <c r="G125" s="26"/>
      <c r="H125" s="26"/>
      <c r="I125" s="26"/>
      <c r="J125" s="26"/>
      <c r="K125" s="26"/>
      <c r="L125" s="26"/>
      <c r="M125" s="26"/>
      <c r="N125" s="15"/>
      <c r="O125" s="15"/>
      <c r="P125" s="15"/>
    </row>
    <row r="126" spans="1:16" x14ac:dyDescent="0.2">
      <c r="A126" s="15"/>
      <c r="B126" s="15"/>
      <c r="C126" s="15"/>
      <c r="D126" s="15"/>
      <c r="E126" s="15"/>
      <c r="F126" s="15"/>
      <c r="G126" s="26"/>
      <c r="H126" s="26"/>
      <c r="I126" s="26"/>
      <c r="J126" s="26"/>
      <c r="K126" s="26"/>
      <c r="L126" s="26"/>
      <c r="M126" s="26"/>
      <c r="N126" s="15"/>
      <c r="O126" s="15"/>
      <c r="P126" s="15"/>
    </row>
    <row r="127" spans="1:16" x14ac:dyDescent="0.2">
      <c r="A127" s="19" t="s">
        <v>26</v>
      </c>
      <c r="B127" s="15"/>
      <c r="C127" s="15"/>
      <c r="D127" s="15"/>
      <c r="E127" s="15"/>
      <c r="F127" s="15"/>
      <c r="G127" s="26"/>
      <c r="H127" s="26"/>
      <c r="I127" s="26"/>
      <c r="J127" s="26"/>
      <c r="K127" s="26"/>
      <c r="L127" s="26"/>
      <c r="M127" s="26"/>
      <c r="N127" s="15"/>
      <c r="O127" s="15"/>
      <c r="P127" s="15"/>
    </row>
    <row r="128" spans="1:16" x14ac:dyDescent="0.2">
      <c r="A128" s="32" t="s">
        <v>20</v>
      </c>
      <c r="B128" s="15"/>
      <c r="C128" s="15"/>
      <c r="D128" s="15"/>
      <c r="E128" s="15"/>
      <c r="F128" s="15"/>
      <c r="G128" s="26"/>
      <c r="H128" s="26"/>
      <c r="I128" s="26"/>
      <c r="J128" s="26"/>
      <c r="K128" s="26"/>
      <c r="L128" s="26"/>
      <c r="M128" s="26"/>
      <c r="N128" s="15"/>
      <c r="O128" s="15"/>
      <c r="P128" s="15"/>
    </row>
    <row r="129" spans="1:16" x14ac:dyDescent="0.2">
      <c r="A129" s="15"/>
      <c r="B129" s="15"/>
      <c r="C129" s="15"/>
      <c r="D129" s="15"/>
      <c r="E129" s="15"/>
      <c r="F129" s="15"/>
      <c r="G129" s="26">
        <v>0</v>
      </c>
      <c r="H129" s="26"/>
      <c r="I129" s="51">
        <f>ROUND(SUM(G129+(G129*$C$9)),0)</f>
        <v>0</v>
      </c>
      <c r="J129" s="26"/>
      <c r="K129" s="51">
        <f>ROUND(SUM(I129+(I129*$C$9)),0)</f>
        <v>0</v>
      </c>
      <c r="L129" s="26"/>
      <c r="M129" s="51">
        <f>ROUND(SUM(K129+(K129*$C$9)),0)</f>
        <v>0</v>
      </c>
      <c r="N129" s="15"/>
      <c r="O129" s="15"/>
      <c r="P129" s="15"/>
    </row>
    <row r="130" spans="1:16" x14ac:dyDescent="0.2">
      <c r="A130" s="15"/>
      <c r="B130" s="15"/>
      <c r="C130" s="15"/>
      <c r="D130" s="15"/>
      <c r="E130" s="15"/>
      <c r="F130" s="15"/>
      <c r="G130" s="26">
        <v>0</v>
      </c>
      <c r="H130" s="26"/>
      <c r="I130" s="51">
        <f>ROUND(SUM(G130+(G130*$C$9)),0)</f>
        <v>0</v>
      </c>
      <c r="J130" s="26"/>
      <c r="K130" s="51">
        <f>ROUND(SUM(I130+(I130*$C$9)),0)</f>
        <v>0</v>
      </c>
      <c r="L130" s="26"/>
      <c r="M130" s="51">
        <f>ROUND(SUM(K130+(K130*$C$9)),0)</f>
        <v>0</v>
      </c>
      <c r="N130" s="15"/>
      <c r="O130" s="15"/>
      <c r="P130" s="15"/>
    </row>
    <row r="131" spans="1:16" x14ac:dyDescent="0.2">
      <c r="A131" s="15"/>
      <c r="B131" s="15"/>
      <c r="C131" s="15"/>
      <c r="D131" s="15"/>
      <c r="E131" s="15"/>
      <c r="F131" s="15"/>
      <c r="G131" s="33">
        <v>0</v>
      </c>
      <c r="H131" s="26"/>
      <c r="I131" s="54">
        <f>ROUND(SUM(G131+(G131*$C$9)),0)</f>
        <v>0</v>
      </c>
      <c r="J131" s="26"/>
      <c r="K131" s="54">
        <f>ROUND(SUM(I131+(I131*$C$9)),0)</f>
        <v>0</v>
      </c>
      <c r="L131" s="26"/>
      <c r="M131" s="54">
        <f>ROUND(SUM(K131+(K131*$C$9)),0)</f>
        <v>0</v>
      </c>
      <c r="N131" s="15"/>
      <c r="O131" s="15"/>
      <c r="P131" s="15"/>
    </row>
    <row r="132" spans="1:16" x14ac:dyDescent="0.2">
      <c r="A132" s="19" t="s">
        <v>6</v>
      </c>
      <c r="B132" s="15"/>
      <c r="C132" s="15"/>
      <c r="D132" s="15"/>
      <c r="E132" s="15"/>
      <c r="F132" s="15"/>
      <c r="G132" s="31">
        <f>SUM(G129:G131)</f>
        <v>0</v>
      </c>
      <c r="H132" s="26"/>
      <c r="I132" s="31">
        <f>SUM(I129:I131)</f>
        <v>0</v>
      </c>
      <c r="J132" s="26"/>
      <c r="K132" s="31">
        <f>SUM(K129:K131)</f>
        <v>0</v>
      </c>
      <c r="L132" s="26"/>
      <c r="M132" s="31">
        <f>SUM(M129:M131)</f>
        <v>0</v>
      </c>
      <c r="N132" s="15"/>
      <c r="O132" s="15"/>
      <c r="P132" s="15"/>
    </row>
    <row r="133" spans="1:16" x14ac:dyDescent="0.2">
      <c r="A133" s="15"/>
      <c r="B133" s="15"/>
      <c r="C133" s="15"/>
      <c r="D133" s="15"/>
      <c r="E133" s="15"/>
      <c r="F133" s="15"/>
      <c r="G133" s="26"/>
      <c r="H133" s="26"/>
      <c r="I133" s="26"/>
      <c r="J133" s="26"/>
      <c r="K133" s="26"/>
      <c r="L133" s="26"/>
      <c r="M133" s="26"/>
      <c r="N133" s="15"/>
      <c r="O133" s="15"/>
      <c r="P133" s="15"/>
    </row>
    <row r="134" spans="1:16" x14ac:dyDescent="0.2">
      <c r="A134" s="15"/>
      <c r="B134" s="15"/>
      <c r="C134" s="15"/>
      <c r="D134" s="15"/>
      <c r="E134" s="15"/>
      <c r="F134" s="15"/>
      <c r="G134" s="26"/>
      <c r="H134" s="26"/>
      <c r="I134" s="26"/>
      <c r="J134" s="26"/>
      <c r="K134" s="26"/>
      <c r="L134" s="26"/>
      <c r="M134" s="26"/>
      <c r="N134" s="15"/>
      <c r="O134" s="15"/>
      <c r="P134" s="15"/>
    </row>
    <row r="135" spans="1:16" x14ac:dyDescent="0.2">
      <c r="A135" s="19" t="s">
        <v>27</v>
      </c>
      <c r="B135" s="15"/>
      <c r="C135" s="15"/>
      <c r="D135" s="15"/>
      <c r="E135" s="15"/>
      <c r="F135" s="15"/>
      <c r="G135" s="26"/>
      <c r="H135" s="26"/>
      <c r="I135" s="26"/>
      <c r="J135" s="26"/>
      <c r="K135" s="26"/>
      <c r="L135" s="26"/>
      <c r="M135" s="26"/>
      <c r="N135" s="15"/>
      <c r="O135" s="15"/>
      <c r="P135" s="15"/>
    </row>
    <row r="136" spans="1:16" x14ac:dyDescent="0.2">
      <c r="A136" s="32" t="s">
        <v>20</v>
      </c>
      <c r="B136" s="15"/>
      <c r="C136" s="15"/>
      <c r="D136" s="15"/>
      <c r="E136" s="15"/>
      <c r="F136" s="15"/>
      <c r="G136" s="26"/>
      <c r="H136" s="26"/>
      <c r="I136" s="26"/>
      <c r="J136" s="26"/>
      <c r="K136" s="26"/>
      <c r="L136" s="26"/>
      <c r="M136" s="26"/>
      <c r="N136" s="15"/>
      <c r="O136" s="15"/>
      <c r="P136" s="15"/>
    </row>
    <row r="137" spans="1:16" x14ac:dyDescent="0.2">
      <c r="A137" s="15"/>
      <c r="B137" s="15"/>
      <c r="C137" s="15"/>
      <c r="D137" s="15"/>
      <c r="E137" s="15"/>
      <c r="F137" s="15"/>
      <c r="G137" s="26">
        <v>0</v>
      </c>
      <c r="H137" s="26"/>
      <c r="I137" s="51">
        <f>ROUND(SUM(G137+(G137*$C$9)),0)</f>
        <v>0</v>
      </c>
      <c r="J137" s="26"/>
      <c r="K137" s="51">
        <f>ROUND(SUM(I137+(I137*$C$9)),0)</f>
        <v>0</v>
      </c>
      <c r="L137" s="26"/>
      <c r="M137" s="51">
        <f>ROUND(SUM(K137+(K137*$C$9)),0)</f>
        <v>0</v>
      </c>
      <c r="N137" s="15"/>
      <c r="O137" s="15"/>
      <c r="P137" s="15"/>
    </row>
    <row r="138" spans="1:16" x14ac:dyDescent="0.2">
      <c r="A138" s="15"/>
      <c r="B138" s="15"/>
      <c r="C138" s="15"/>
      <c r="D138" s="15"/>
      <c r="E138" s="15"/>
      <c r="F138" s="15"/>
      <c r="G138" s="26">
        <v>0</v>
      </c>
      <c r="H138" s="26"/>
      <c r="I138" s="51">
        <f>ROUND(SUM(G138+(G138*$C$9)),0)</f>
        <v>0</v>
      </c>
      <c r="J138" s="26"/>
      <c r="K138" s="51">
        <f>ROUND(SUM(I138+(I138*$C$9)),0)</f>
        <v>0</v>
      </c>
      <c r="L138" s="26"/>
      <c r="M138" s="51">
        <f>ROUND(SUM(K138+(K138*$C$9)),0)</f>
        <v>0</v>
      </c>
      <c r="N138" s="15"/>
      <c r="O138" s="15"/>
      <c r="P138" s="15"/>
    </row>
    <row r="139" spans="1:16" x14ac:dyDescent="0.2">
      <c r="A139" s="15"/>
      <c r="B139" s="15"/>
      <c r="C139" s="15"/>
      <c r="D139" s="15"/>
      <c r="E139" s="15"/>
      <c r="F139" s="15"/>
      <c r="G139" s="33">
        <v>0</v>
      </c>
      <c r="H139" s="26"/>
      <c r="I139" s="54">
        <f>ROUND(SUM(G139+(G139*$C$9)),0)</f>
        <v>0</v>
      </c>
      <c r="J139" s="26"/>
      <c r="K139" s="54">
        <f>ROUND(SUM(I139+(I139*$C$9)),0)</f>
        <v>0</v>
      </c>
      <c r="L139" s="26"/>
      <c r="M139" s="54">
        <f>ROUND(SUM(K139+(K139*$C$9)),0)</f>
        <v>0</v>
      </c>
      <c r="N139" s="15"/>
      <c r="O139" s="15"/>
      <c r="P139" s="15"/>
    </row>
    <row r="140" spans="1:16" x14ac:dyDescent="0.2">
      <c r="A140" s="19" t="s">
        <v>6</v>
      </c>
      <c r="B140" s="15"/>
      <c r="C140" s="15"/>
      <c r="D140" s="15"/>
      <c r="E140" s="15"/>
      <c r="F140" s="15"/>
      <c r="G140" s="31">
        <f>SUM(G137:G139)</f>
        <v>0</v>
      </c>
      <c r="H140" s="26"/>
      <c r="I140" s="31">
        <f>SUM(I137:I139)</f>
        <v>0</v>
      </c>
      <c r="J140" s="26"/>
      <c r="K140" s="31">
        <f>SUM(K137:K139)</f>
        <v>0</v>
      </c>
      <c r="L140" s="26"/>
      <c r="M140" s="31">
        <f>SUM(M137:M139)</f>
        <v>0</v>
      </c>
      <c r="N140" s="15"/>
      <c r="O140" s="15"/>
      <c r="P140" s="15"/>
    </row>
    <row r="141" spans="1:16" x14ac:dyDescent="0.2">
      <c r="A141" s="15" t="s">
        <v>19</v>
      </c>
      <c r="B141" s="15"/>
      <c r="C141" s="15"/>
      <c r="D141" s="15"/>
      <c r="E141" s="15"/>
      <c r="F141" s="15"/>
      <c r="G141" s="26"/>
      <c r="H141" s="26"/>
      <c r="I141" s="26"/>
      <c r="J141" s="26"/>
      <c r="K141" s="26"/>
      <c r="L141" s="26"/>
      <c r="M141" s="26"/>
      <c r="N141" s="15"/>
      <c r="O141" s="15"/>
      <c r="P141" s="15"/>
    </row>
    <row r="142" spans="1:16" x14ac:dyDescent="0.2">
      <c r="A142" s="15"/>
      <c r="B142" s="15"/>
      <c r="C142" s="15"/>
      <c r="D142" s="15"/>
      <c r="E142" s="15"/>
      <c r="F142" s="15"/>
      <c r="G142" s="26"/>
      <c r="H142" s="26"/>
      <c r="I142" s="26"/>
      <c r="J142" s="26"/>
      <c r="K142" s="26"/>
      <c r="L142" s="26"/>
      <c r="M142" s="26"/>
      <c r="N142" s="15"/>
      <c r="O142" s="15"/>
      <c r="P142" s="15"/>
    </row>
    <row r="143" spans="1:16" x14ac:dyDescent="0.2">
      <c r="A143" s="19" t="s">
        <v>28</v>
      </c>
      <c r="B143" s="15"/>
      <c r="C143" s="15"/>
      <c r="D143" s="15"/>
      <c r="E143" s="15"/>
      <c r="F143" s="15"/>
      <c r="G143" s="26"/>
      <c r="H143" s="26"/>
      <c r="I143" s="26"/>
      <c r="J143" s="26"/>
      <c r="K143" s="26"/>
      <c r="L143" s="26"/>
      <c r="M143" s="26"/>
      <c r="N143" s="15"/>
      <c r="O143" s="15"/>
      <c r="P143" s="15"/>
    </row>
    <row r="144" spans="1:16" x14ac:dyDescent="0.2">
      <c r="A144" s="32" t="s">
        <v>20</v>
      </c>
      <c r="B144" s="15"/>
      <c r="C144" s="15"/>
      <c r="D144" s="15"/>
      <c r="E144" s="15"/>
      <c r="F144" s="15"/>
      <c r="G144" s="26">
        <v>0</v>
      </c>
      <c r="H144" s="26"/>
      <c r="I144" s="51">
        <f>ROUND(SUM(G144+(G144*$C$9)),0)</f>
        <v>0</v>
      </c>
      <c r="J144" s="26"/>
      <c r="K144" s="51">
        <f>ROUND(SUM(I144+(I144*$C$9)),0)</f>
        <v>0</v>
      </c>
      <c r="L144" s="26"/>
      <c r="M144" s="51">
        <f>ROUND(SUM(K144+(K144*$C$9)),0)</f>
        <v>0</v>
      </c>
      <c r="N144" s="15"/>
      <c r="O144" s="15"/>
      <c r="P144" s="15"/>
    </row>
    <row r="145" spans="1:17" x14ac:dyDescent="0.2">
      <c r="A145" s="15"/>
      <c r="B145" s="15"/>
      <c r="C145" s="15"/>
      <c r="D145" s="15"/>
      <c r="E145" s="15"/>
      <c r="F145" s="15"/>
      <c r="G145" s="26">
        <v>0</v>
      </c>
      <c r="H145" s="26"/>
      <c r="I145" s="51">
        <f>ROUND(SUM(G145+(G145*$C$9)),0)</f>
        <v>0</v>
      </c>
      <c r="J145" s="26"/>
      <c r="K145" s="51">
        <f>ROUND(SUM(I145+(I145*$C$9)),0)</f>
        <v>0</v>
      </c>
      <c r="L145" s="26"/>
      <c r="M145" s="51">
        <f>ROUND(SUM(K145+(K145*$C$9)),0)</f>
        <v>0</v>
      </c>
      <c r="N145" s="15"/>
      <c r="O145" s="15"/>
      <c r="P145" s="15"/>
    </row>
    <row r="146" spans="1:17" x14ac:dyDescent="0.2">
      <c r="A146" s="15"/>
      <c r="B146" s="15"/>
      <c r="C146" s="15"/>
      <c r="D146" s="15"/>
      <c r="E146" s="15"/>
      <c r="F146" s="15"/>
      <c r="G146" s="26">
        <v>0</v>
      </c>
      <c r="H146" s="26"/>
      <c r="I146" s="51">
        <f>ROUND(SUM(G146+(G146*$C$9)),0)</f>
        <v>0</v>
      </c>
      <c r="J146" s="26"/>
      <c r="K146" s="51">
        <f>ROUND(SUM(I146+(I146*$C$9)),0)</f>
        <v>0</v>
      </c>
      <c r="L146" s="26"/>
      <c r="M146" s="51">
        <f>ROUND(SUM(K146+(K146*$C$9)),0)</f>
        <v>0</v>
      </c>
      <c r="N146" s="15"/>
      <c r="O146" s="15"/>
      <c r="P146" s="15"/>
    </row>
    <row r="147" spans="1:17" x14ac:dyDescent="0.2">
      <c r="A147" s="15"/>
      <c r="B147" s="15"/>
      <c r="C147" s="15"/>
      <c r="D147" s="15"/>
      <c r="E147" s="15"/>
      <c r="F147" s="15"/>
      <c r="G147" s="26">
        <v>0</v>
      </c>
      <c r="H147" s="26"/>
      <c r="I147" s="51">
        <f>ROUND(SUM(G147+(G147*$C$9)),0)</f>
        <v>0</v>
      </c>
      <c r="J147" s="26"/>
      <c r="K147" s="51">
        <f>ROUND(SUM(I147+(I147*$C$9)),0)</f>
        <v>0</v>
      </c>
      <c r="L147" s="26"/>
      <c r="M147" s="51">
        <f>ROUND(SUM(K147+(K147*$C$9)),0)</f>
        <v>0</v>
      </c>
      <c r="N147" s="15"/>
      <c r="O147" s="15"/>
      <c r="P147" s="15"/>
    </row>
    <row r="148" spans="1:17" x14ac:dyDescent="0.2">
      <c r="A148" s="15"/>
      <c r="B148" s="15"/>
      <c r="C148" s="15"/>
      <c r="D148" s="15"/>
      <c r="E148" s="15"/>
      <c r="F148" s="15"/>
      <c r="G148" s="26">
        <v>0</v>
      </c>
      <c r="H148" s="26"/>
      <c r="I148" s="51">
        <f>ROUND(SUM(G148+(G148*$C$9)),0)</f>
        <v>0</v>
      </c>
      <c r="J148" s="26"/>
      <c r="K148" s="51">
        <f>ROUND(SUM(I148+(I148*$C$9)),0)</f>
        <v>0</v>
      </c>
      <c r="L148" s="26"/>
      <c r="M148" s="51">
        <f>ROUND(SUM(K148+(K148*$C$9)),0)</f>
        <v>0</v>
      </c>
      <c r="N148" s="15"/>
      <c r="O148" s="15"/>
      <c r="P148" s="15"/>
    </row>
    <row r="149" spans="1:17" x14ac:dyDescent="0.2">
      <c r="A149" s="15"/>
      <c r="B149" s="15"/>
      <c r="C149" s="15"/>
      <c r="D149" s="15"/>
      <c r="E149" s="15"/>
      <c r="F149" s="15"/>
      <c r="G149" s="26"/>
      <c r="H149" s="26"/>
      <c r="I149" s="51"/>
      <c r="J149" s="26"/>
      <c r="K149" s="51"/>
      <c r="L149" s="26"/>
      <c r="M149" s="51"/>
      <c r="N149" s="15"/>
      <c r="O149" s="34" t="s">
        <v>57</v>
      </c>
      <c r="P149" s="15"/>
    </row>
    <row r="150" spans="1:17" x14ac:dyDescent="0.2">
      <c r="A150" s="16" t="s">
        <v>58</v>
      </c>
      <c r="B150" s="15"/>
      <c r="C150" s="15"/>
      <c r="D150" s="15"/>
      <c r="E150" s="15"/>
      <c r="F150" s="15"/>
      <c r="G150" s="26">
        <v>0</v>
      </c>
      <c r="H150" s="26"/>
      <c r="I150" s="51">
        <f>ROUND(SUM(G150+(G150*$C$9)),0)</f>
        <v>0</v>
      </c>
      <c r="J150" s="26"/>
      <c r="K150" s="51">
        <f>ROUND(SUM(I150+(I150*$C$9)),0)</f>
        <v>0</v>
      </c>
      <c r="L150" s="26"/>
      <c r="M150" s="51">
        <f>ROUND(SUM(K150+(K150*$C$9)),0)</f>
        <v>0</v>
      </c>
      <c r="N150" s="15"/>
      <c r="O150" s="26">
        <f>SUM(G150:M150)</f>
        <v>0</v>
      </c>
      <c r="P150" s="15"/>
    </row>
    <row r="151" spans="1:17" x14ac:dyDescent="0.2">
      <c r="A151" s="15"/>
      <c r="B151" s="15"/>
      <c r="C151" s="15"/>
      <c r="D151" s="15"/>
      <c r="E151" s="15"/>
      <c r="F151" s="15"/>
      <c r="G151" s="26"/>
      <c r="H151" s="26"/>
      <c r="I151" s="51"/>
      <c r="J151" s="26"/>
      <c r="K151" s="51"/>
      <c r="L151" s="26"/>
      <c r="M151" s="51"/>
      <c r="N151" s="15"/>
      <c r="O151" s="34" t="s">
        <v>30</v>
      </c>
      <c r="P151" s="15"/>
    </row>
    <row r="152" spans="1:17" x14ac:dyDescent="0.2">
      <c r="A152" s="16" t="s">
        <v>29</v>
      </c>
      <c r="B152" s="15"/>
      <c r="C152" s="15"/>
      <c r="D152" s="15"/>
      <c r="E152" s="15"/>
      <c r="F152" s="15"/>
      <c r="G152" s="33">
        <v>0</v>
      </c>
      <c r="H152" s="26"/>
      <c r="I152" s="54">
        <f>ROUND(SUM(G152+(G152*$C$9)),0)</f>
        <v>0</v>
      </c>
      <c r="J152" s="26"/>
      <c r="K152" s="54">
        <f>ROUND(SUM(I152+(I152*$C$9)),0)</f>
        <v>0</v>
      </c>
      <c r="L152" s="26"/>
      <c r="M152" s="54">
        <f>ROUND(SUM(K152+(K152*$C$9)),0)</f>
        <v>0</v>
      </c>
      <c r="N152" s="15"/>
      <c r="O152" s="26">
        <f>SUM(G152:M152)</f>
        <v>0</v>
      </c>
      <c r="P152" s="15"/>
    </row>
    <row r="153" spans="1:17" x14ac:dyDescent="0.2">
      <c r="A153" s="19" t="s">
        <v>6</v>
      </c>
      <c r="B153" s="15"/>
      <c r="C153" s="15"/>
      <c r="D153" s="15"/>
      <c r="E153" s="15"/>
      <c r="F153" s="15"/>
      <c r="G153" s="31">
        <f>SUM(G144:G152)</f>
        <v>0</v>
      </c>
      <c r="H153" s="26"/>
      <c r="I153" s="31">
        <f>SUM(I144:I152)</f>
        <v>0</v>
      </c>
      <c r="J153" s="26"/>
      <c r="K153" s="31">
        <f>SUM(K144:K152)</f>
        <v>0</v>
      </c>
      <c r="L153" s="26"/>
      <c r="M153" s="31">
        <f>SUM(M144:M152)</f>
        <v>0</v>
      </c>
      <c r="N153" s="15"/>
      <c r="O153" s="15"/>
      <c r="P153" s="15"/>
    </row>
    <row r="154" spans="1:17" x14ac:dyDescent="0.2">
      <c r="A154" s="15"/>
      <c r="B154" s="15"/>
      <c r="C154" s="15"/>
      <c r="D154" s="15"/>
      <c r="E154" s="15"/>
      <c r="F154" s="15"/>
      <c r="G154" s="26"/>
      <c r="H154" s="26"/>
      <c r="I154" s="26"/>
      <c r="J154" s="26"/>
      <c r="K154" s="26"/>
      <c r="L154" s="26"/>
      <c r="M154" s="26"/>
      <c r="N154" s="15"/>
      <c r="O154" s="15"/>
      <c r="P154" s="15"/>
    </row>
    <row r="155" spans="1:17" x14ac:dyDescent="0.2">
      <c r="A155" s="18" t="s">
        <v>31</v>
      </c>
      <c r="B155" s="15"/>
      <c r="C155" s="15"/>
      <c r="D155" s="15"/>
      <c r="E155" s="15"/>
      <c r="F155" s="15"/>
      <c r="G155" s="31">
        <f>SUM(G84+G92+G101+G118+G124+G132+G140+G153)</f>
        <v>0</v>
      </c>
      <c r="H155" s="31"/>
      <c r="I155" s="31">
        <f>SUM(I84+I92+I101+I118+I124+I132+I140+I153)</f>
        <v>0</v>
      </c>
      <c r="J155" s="31"/>
      <c r="K155" s="31">
        <f>SUM(K84+K92+K101+K118+K124+K132+K140+K153)</f>
        <v>0</v>
      </c>
      <c r="L155" s="31"/>
      <c r="M155" s="31">
        <f>SUM(M84+M92+M101+M118+M124+M132+M140+M153)</f>
        <v>0</v>
      </c>
      <c r="N155" s="15"/>
      <c r="O155" s="15"/>
      <c r="P155" s="15"/>
    </row>
    <row r="156" spans="1:17" ht="18" x14ac:dyDescent="0.25">
      <c r="A156" s="15"/>
      <c r="B156" s="15"/>
      <c r="C156" s="15"/>
      <c r="D156" s="15"/>
      <c r="E156" s="15"/>
      <c r="F156" s="15"/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35"/>
      <c r="M156" s="35">
        <f>SUM(M84+M92+M118+M140+M153-M152-M150)</f>
        <v>0</v>
      </c>
      <c r="N156" s="15"/>
      <c r="O156" s="15"/>
      <c r="P156" s="38"/>
      <c r="Q156" s="60"/>
    </row>
    <row r="157" spans="1:17" ht="18" x14ac:dyDescent="0.25">
      <c r="A157" s="15"/>
      <c r="B157" s="15"/>
      <c r="C157" s="15"/>
      <c r="D157" s="15"/>
      <c r="E157" s="15"/>
      <c r="F157" s="15"/>
      <c r="G157" s="26"/>
      <c r="H157" s="26"/>
      <c r="I157" s="26"/>
      <c r="J157" s="26"/>
      <c r="K157" s="26"/>
      <c r="L157" s="26"/>
      <c r="M157" s="26"/>
      <c r="N157" s="15"/>
      <c r="O157" s="15"/>
      <c r="P157" s="38"/>
      <c r="Q157" s="60"/>
    </row>
    <row r="158" spans="1:17" ht="18" x14ac:dyDescent="0.25">
      <c r="A158" s="19" t="s">
        <v>32</v>
      </c>
      <c r="B158" s="15"/>
      <c r="C158" s="15"/>
      <c r="D158" s="15"/>
      <c r="E158" s="15"/>
      <c r="F158" s="15"/>
      <c r="G158" s="26"/>
      <c r="H158" s="26"/>
      <c r="I158" s="26"/>
      <c r="J158" s="26"/>
      <c r="K158" s="26"/>
      <c r="L158" s="26"/>
      <c r="M158" s="26"/>
      <c r="N158" s="15"/>
      <c r="O158" s="15"/>
      <c r="P158" s="38"/>
      <c r="Q158" s="60"/>
    </row>
    <row r="159" spans="1:17" ht="18" x14ac:dyDescent="0.25">
      <c r="A159" s="34" t="s">
        <v>35</v>
      </c>
      <c r="B159" s="15"/>
      <c r="C159" s="15"/>
      <c r="D159" s="15"/>
      <c r="E159" s="15"/>
      <c r="F159" s="15"/>
      <c r="G159" s="26"/>
      <c r="H159" s="26"/>
      <c r="I159" s="26"/>
      <c r="J159" s="26"/>
      <c r="K159" s="26"/>
      <c r="L159" s="26"/>
      <c r="M159" s="26"/>
      <c r="N159" s="15"/>
      <c r="O159" s="34" t="s">
        <v>72</v>
      </c>
      <c r="P159" s="38"/>
      <c r="Q159" s="60"/>
    </row>
    <row r="160" spans="1:17" x14ac:dyDescent="0.2">
      <c r="A160" s="15"/>
      <c r="B160" s="15"/>
      <c r="C160" s="15"/>
      <c r="D160" s="15"/>
      <c r="E160" s="21" t="s">
        <v>33</v>
      </c>
      <c r="F160" s="15"/>
      <c r="G160" s="33">
        <v>0</v>
      </c>
      <c r="H160" s="26"/>
      <c r="I160" s="33">
        <v>0</v>
      </c>
      <c r="J160" s="26"/>
      <c r="K160" s="33">
        <v>0</v>
      </c>
      <c r="L160" s="26"/>
      <c r="M160" s="33">
        <v>0</v>
      </c>
      <c r="N160" s="15"/>
      <c r="O160" s="26">
        <f>SUM(G160:M160)</f>
        <v>0</v>
      </c>
      <c r="P160" s="15"/>
    </row>
    <row r="161" spans="1:17" x14ac:dyDescent="0.2">
      <c r="A161" s="15"/>
      <c r="B161" s="15"/>
      <c r="C161" s="15"/>
      <c r="D161" s="15"/>
      <c r="E161" s="21" t="s">
        <v>34</v>
      </c>
      <c r="F161" s="15"/>
      <c r="G161" s="26">
        <v>0</v>
      </c>
      <c r="H161" s="26"/>
      <c r="I161" s="26">
        <v>0</v>
      </c>
      <c r="J161" s="26"/>
      <c r="K161" s="26">
        <v>0</v>
      </c>
      <c r="L161" s="26"/>
      <c r="M161" s="26">
        <v>0</v>
      </c>
      <c r="N161" s="15"/>
      <c r="O161" s="26">
        <f>SUM(G161:M161)</f>
        <v>0</v>
      </c>
      <c r="P161" s="15"/>
    </row>
    <row r="162" spans="1:17" x14ac:dyDescent="0.2">
      <c r="A162" s="15"/>
      <c r="B162" s="15"/>
      <c r="C162" s="15"/>
      <c r="D162" s="15"/>
      <c r="E162" s="15"/>
      <c r="F162" s="15"/>
      <c r="G162" s="36">
        <f>IF(G160+G161&gt;=25000,"25,000",G160+G161)</f>
        <v>0</v>
      </c>
      <c r="H162" s="35"/>
      <c r="I162" s="56">
        <f>IF(I160+I161+G162&gt;=25000, 25000-G162, I160+I161)</f>
        <v>0</v>
      </c>
      <c r="J162" s="35"/>
      <c r="K162" s="56">
        <f>IF(K160+K161+I162+G162&gt;=25000, 25000-(I162+G162), K160+K161)</f>
        <v>0</v>
      </c>
      <c r="L162" s="35"/>
      <c r="M162" s="56">
        <f>IF(M160+M161+K162+I162+G162&gt;=25000, 25000-(K162+I162+G162), M160+M161)</f>
        <v>0</v>
      </c>
      <c r="N162" s="15"/>
      <c r="O162" s="15"/>
      <c r="P162" s="15"/>
    </row>
    <row r="163" spans="1:17" x14ac:dyDescent="0.2">
      <c r="A163" s="34" t="s">
        <v>36</v>
      </c>
      <c r="B163" s="15"/>
      <c r="C163" s="15"/>
      <c r="D163" s="15"/>
      <c r="E163" s="15"/>
      <c r="F163" s="15"/>
      <c r="G163" s="26"/>
      <c r="H163" s="26"/>
      <c r="I163" s="26"/>
      <c r="J163" s="26"/>
      <c r="K163" s="26"/>
      <c r="L163" s="26"/>
      <c r="M163" s="26"/>
      <c r="N163" s="15"/>
      <c r="O163" s="15"/>
      <c r="P163" s="15"/>
    </row>
    <row r="164" spans="1:17" x14ac:dyDescent="0.2">
      <c r="A164" s="15"/>
      <c r="B164" s="15"/>
      <c r="C164" s="15"/>
      <c r="D164" s="15"/>
      <c r="E164" s="21" t="s">
        <v>33</v>
      </c>
      <c r="F164" s="15"/>
      <c r="G164" s="33">
        <v>0</v>
      </c>
      <c r="H164" s="26"/>
      <c r="I164" s="33">
        <v>0</v>
      </c>
      <c r="J164" s="26"/>
      <c r="K164" s="33">
        <v>0</v>
      </c>
      <c r="L164" s="26"/>
      <c r="M164" s="33">
        <v>0</v>
      </c>
      <c r="N164" s="15"/>
      <c r="O164" s="26">
        <f>SUM(G164:M164)</f>
        <v>0</v>
      </c>
      <c r="P164" s="15"/>
    </row>
    <row r="165" spans="1:17" x14ac:dyDescent="0.2">
      <c r="A165" s="15"/>
      <c r="B165" s="15"/>
      <c r="C165" s="15"/>
      <c r="D165" s="15"/>
      <c r="E165" s="21" t="s">
        <v>34</v>
      </c>
      <c r="F165" s="15"/>
      <c r="G165" s="26">
        <v>0</v>
      </c>
      <c r="H165" s="26"/>
      <c r="I165" s="26">
        <v>0</v>
      </c>
      <c r="J165" s="26"/>
      <c r="K165" s="26">
        <v>0</v>
      </c>
      <c r="L165" s="26"/>
      <c r="M165" s="26">
        <v>0</v>
      </c>
      <c r="N165" s="15"/>
      <c r="O165" s="26">
        <f>SUM(G165:M165)</f>
        <v>0</v>
      </c>
      <c r="P165" s="15"/>
    </row>
    <row r="166" spans="1:17" x14ac:dyDescent="0.2">
      <c r="A166" s="15"/>
      <c r="B166" s="15"/>
      <c r="C166" s="15"/>
      <c r="D166" s="15"/>
      <c r="E166" s="15"/>
      <c r="F166" s="15"/>
      <c r="G166" s="36">
        <f>IF(G164+G165&gt;=25000,"25,000",G164+G165)</f>
        <v>0</v>
      </c>
      <c r="H166" s="35"/>
      <c r="I166" s="56">
        <f>IF(I164+I165+G166&gt;=25000, 25000-G166, I164+I165)</f>
        <v>0</v>
      </c>
      <c r="J166" s="35"/>
      <c r="K166" s="56">
        <f>IF(K164+K165+I166+G166&gt;=25000, 25000-(I166+G166), K164+K165)</f>
        <v>0</v>
      </c>
      <c r="L166" s="35"/>
      <c r="M166" s="56">
        <f>IF(M164+M165+K166+I166+G166&gt;=25000, 25000-(K166+I166+G166), M164+M165)</f>
        <v>0</v>
      </c>
      <c r="N166" s="15"/>
      <c r="O166" s="15"/>
      <c r="P166" s="15"/>
    </row>
    <row r="167" spans="1:17" x14ac:dyDescent="0.2">
      <c r="A167" s="34" t="s">
        <v>59</v>
      </c>
      <c r="B167" s="15"/>
      <c r="C167" s="15"/>
      <c r="D167" s="15"/>
      <c r="E167" s="15"/>
      <c r="F167" s="15"/>
      <c r="G167" s="26"/>
      <c r="H167" s="26"/>
      <c r="I167" s="26"/>
      <c r="J167" s="26"/>
      <c r="K167" s="26"/>
      <c r="L167" s="26"/>
      <c r="M167" s="26"/>
      <c r="N167" s="15"/>
      <c r="O167" s="15"/>
    </row>
    <row r="168" spans="1:17" x14ac:dyDescent="0.2">
      <c r="A168" s="15"/>
      <c r="B168" s="15"/>
      <c r="C168" s="15"/>
      <c r="D168" s="15"/>
      <c r="E168" s="21" t="s">
        <v>33</v>
      </c>
      <c r="F168" s="15"/>
      <c r="G168" s="33">
        <v>0</v>
      </c>
      <c r="H168" s="26"/>
      <c r="I168" s="33">
        <v>0</v>
      </c>
      <c r="J168" s="26"/>
      <c r="K168" s="33">
        <v>0</v>
      </c>
      <c r="L168" s="26"/>
      <c r="M168" s="33">
        <v>0</v>
      </c>
      <c r="N168" s="15"/>
      <c r="O168" s="26">
        <f>SUM(G168:M168)</f>
        <v>0</v>
      </c>
    </row>
    <row r="169" spans="1:17" x14ac:dyDescent="0.2">
      <c r="A169" s="15"/>
      <c r="B169" s="15"/>
      <c r="C169" s="15"/>
      <c r="D169" s="15"/>
      <c r="E169" s="21" t="s">
        <v>34</v>
      </c>
      <c r="F169" s="15"/>
      <c r="G169" s="26">
        <v>0</v>
      </c>
      <c r="H169" s="26"/>
      <c r="I169" s="26">
        <v>0</v>
      </c>
      <c r="J169" s="26"/>
      <c r="K169" s="26">
        <v>0</v>
      </c>
      <c r="L169" s="26"/>
      <c r="M169" s="26">
        <v>0</v>
      </c>
      <c r="N169" s="15"/>
      <c r="O169" s="26">
        <f>SUM(G169:M169)</f>
        <v>0</v>
      </c>
    </row>
    <row r="170" spans="1:17" x14ac:dyDescent="0.2">
      <c r="A170" s="15"/>
      <c r="B170" s="15"/>
      <c r="C170" s="15"/>
      <c r="D170" s="15"/>
      <c r="E170" s="15"/>
      <c r="F170" s="15"/>
      <c r="G170" s="36">
        <f>IF(G168+G169&gt;=25000,"25,000",G168+G169)</f>
        <v>0</v>
      </c>
      <c r="H170" s="35"/>
      <c r="I170" s="56">
        <f>IF(I168+I169+G170&gt;=25000, 25000-G170, I168+I169)</f>
        <v>0</v>
      </c>
      <c r="J170" s="35"/>
      <c r="K170" s="56">
        <f>IF(K168+K169+I170+G170&gt;=25000, 25000-(I170+G170), K168+K169)</f>
        <v>0</v>
      </c>
      <c r="L170" s="35"/>
      <c r="M170" s="56">
        <f>IF(M168+M169+K170+I170+G170&gt;=25000, 25000-(K170+I170+G170), M168+M169)</f>
        <v>0</v>
      </c>
      <c r="N170" s="15"/>
      <c r="O170" s="15"/>
    </row>
    <row r="171" spans="1:17" x14ac:dyDescent="0.2">
      <c r="A171" s="34" t="s">
        <v>37</v>
      </c>
      <c r="B171" s="15"/>
      <c r="C171" s="15"/>
      <c r="D171" s="15"/>
      <c r="E171" s="15"/>
      <c r="F171" s="15"/>
      <c r="G171" s="26"/>
      <c r="H171" s="26"/>
      <c r="I171" s="26"/>
      <c r="J171" s="26"/>
      <c r="K171" s="26"/>
      <c r="L171" s="26"/>
      <c r="M171" s="26"/>
      <c r="N171" s="15"/>
      <c r="O171" s="15"/>
    </row>
    <row r="172" spans="1:17" x14ac:dyDescent="0.2">
      <c r="A172" s="15"/>
      <c r="B172" s="15"/>
      <c r="C172" s="15"/>
      <c r="D172" s="15"/>
      <c r="E172" s="21" t="s">
        <v>33</v>
      </c>
      <c r="F172" s="15"/>
      <c r="G172" s="33">
        <v>0</v>
      </c>
      <c r="H172" s="26"/>
      <c r="I172" s="33">
        <v>0</v>
      </c>
      <c r="J172" s="26"/>
      <c r="K172" s="33">
        <v>0</v>
      </c>
      <c r="L172" s="26"/>
      <c r="M172" s="33">
        <v>0</v>
      </c>
      <c r="N172" s="15"/>
      <c r="O172" s="26">
        <f>SUM(G172:M172)</f>
        <v>0</v>
      </c>
      <c r="P172" s="15"/>
      <c r="Q172" s="15"/>
    </row>
    <row r="173" spans="1:17" x14ac:dyDescent="0.2">
      <c r="A173" s="15"/>
      <c r="B173" s="15"/>
      <c r="C173" s="15"/>
      <c r="D173" s="15"/>
      <c r="E173" s="21" t="s">
        <v>34</v>
      </c>
      <c r="F173" s="15"/>
      <c r="G173" s="26">
        <v>0</v>
      </c>
      <c r="H173" s="26"/>
      <c r="I173" s="26">
        <v>0</v>
      </c>
      <c r="J173" s="26"/>
      <c r="K173" s="26">
        <v>0</v>
      </c>
      <c r="L173" s="26"/>
      <c r="M173" s="26">
        <v>0</v>
      </c>
      <c r="N173" s="15"/>
      <c r="O173" s="26">
        <f>SUM(G173:M173)</f>
        <v>0</v>
      </c>
      <c r="P173" s="15"/>
      <c r="Q173" s="15"/>
    </row>
    <row r="174" spans="1:17" x14ac:dyDescent="0.2">
      <c r="A174" s="15"/>
      <c r="B174" s="15"/>
      <c r="C174" s="15"/>
      <c r="D174" s="15"/>
      <c r="E174" s="15"/>
      <c r="F174" s="15"/>
      <c r="G174" s="36">
        <f>IF(G172+G173&gt;=25000,"25,000",G172+G173)</f>
        <v>0</v>
      </c>
      <c r="H174" s="35"/>
      <c r="I174" s="56">
        <f>IF(I172+I173+G174&gt;=25000, 25000-G174, I172+I173)</f>
        <v>0</v>
      </c>
      <c r="J174" s="35"/>
      <c r="K174" s="56">
        <f>IF(K172+K173+I174+G174&gt;=25000, 25000-(I174+G174), K172+K173)</f>
        <v>0</v>
      </c>
      <c r="L174" s="35"/>
      <c r="M174" s="56">
        <f>IF(M172+M173+K174+I174+G174&gt;=25000, 25000-(K174+I174+G174), M172+M173)</f>
        <v>0</v>
      </c>
      <c r="N174" s="15"/>
      <c r="O174" s="15"/>
      <c r="P174" s="15"/>
      <c r="Q174" s="15"/>
    </row>
    <row r="175" spans="1:17" x14ac:dyDescent="0.2">
      <c r="A175" s="15"/>
      <c r="B175" s="15"/>
      <c r="C175" s="15"/>
      <c r="D175" s="15"/>
      <c r="E175" s="15"/>
      <c r="F175" s="15"/>
      <c r="G175" s="26"/>
      <c r="H175" s="26"/>
      <c r="I175" s="26"/>
      <c r="J175" s="26"/>
      <c r="K175" s="26"/>
      <c r="L175" s="26"/>
      <c r="M175" s="26"/>
      <c r="N175" s="15"/>
      <c r="O175" s="15"/>
      <c r="P175" s="15"/>
      <c r="Q175" s="15"/>
    </row>
    <row r="176" spans="1:17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J176" s="31"/>
      <c r="K176" s="31">
        <f>SUM(K160+K164+K168+K172)</f>
        <v>0</v>
      </c>
      <c r="L176" s="31"/>
      <c r="M176" s="31">
        <f>SUM(M160+M164+M168+M172)</f>
        <v>0</v>
      </c>
      <c r="N176" s="15"/>
      <c r="O176" s="31">
        <f>SUM(G176:M176)</f>
        <v>0</v>
      </c>
      <c r="P176" s="15"/>
      <c r="Q176" s="15"/>
    </row>
    <row r="177" spans="1:17" x14ac:dyDescent="0.2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J177" s="31"/>
      <c r="K177" s="31">
        <f>SUM(K161+K165+K169+K173)</f>
        <v>0</v>
      </c>
      <c r="L177" s="31"/>
      <c r="M177" s="31">
        <f>SUM(M161+M165+M169+M173)</f>
        <v>0</v>
      </c>
      <c r="N177" s="15"/>
      <c r="O177" s="31">
        <f>SUM(G177:M177)</f>
        <v>0</v>
      </c>
      <c r="P177" s="15"/>
      <c r="Q177" s="15"/>
    </row>
    <row r="178" spans="1:17" x14ac:dyDescent="0.2">
      <c r="A178" s="15"/>
      <c r="B178" s="15"/>
      <c r="C178" s="15"/>
      <c r="D178" s="15"/>
      <c r="E178" s="15"/>
      <c r="F178" s="15"/>
      <c r="G178" s="26"/>
      <c r="H178" s="26"/>
      <c r="I178" s="26"/>
      <c r="J178" s="26"/>
      <c r="K178" s="26"/>
      <c r="L178" s="26"/>
      <c r="M178" s="26"/>
      <c r="N178" s="15"/>
      <c r="O178" s="15"/>
      <c r="P178" s="15"/>
      <c r="Q178" s="15"/>
    </row>
    <row r="179" spans="1:17" x14ac:dyDescent="0.2">
      <c r="A179" s="15"/>
      <c r="B179" s="15"/>
      <c r="C179" s="15"/>
      <c r="D179" s="15"/>
      <c r="E179" s="15"/>
      <c r="F179" s="15"/>
      <c r="G179" s="26"/>
      <c r="H179" s="26"/>
      <c r="I179" s="26"/>
      <c r="J179" s="26"/>
      <c r="K179" s="26"/>
      <c r="L179" s="26"/>
      <c r="M179" s="26"/>
      <c r="N179" s="15"/>
      <c r="O179" s="15"/>
    </row>
    <row r="180" spans="1:17" x14ac:dyDescent="0.2">
      <c r="A180" s="15"/>
      <c r="B180" s="15"/>
      <c r="C180" s="15"/>
      <c r="D180" s="15"/>
      <c r="E180" s="15"/>
      <c r="F180" s="15"/>
      <c r="G180" s="26"/>
      <c r="H180" s="26"/>
      <c r="I180" s="26"/>
      <c r="J180" s="26"/>
      <c r="K180" s="26"/>
      <c r="L180" s="26"/>
      <c r="M180" s="26"/>
      <c r="N180" s="15"/>
      <c r="O180" s="15"/>
    </row>
    <row r="181" spans="1:17" s="60" customFormat="1" ht="18.75" customHeight="1" x14ac:dyDescent="0.25">
      <c r="A181" s="37" t="s">
        <v>40</v>
      </c>
      <c r="B181" s="38"/>
      <c r="C181" s="38"/>
      <c r="D181" s="38"/>
      <c r="E181" s="38"/>
      <c r="F181" s="38"/>
      <c r="G181" s="39">
        <f>SUM(G155+G176+G177)</f>
        <v>0</v>
      </c>
      <c r="H181" s="39"/>
      <c r="I181" s="39">
        <f>SUM(I155+I176+I177)</f>
        <v>0</v>
      </c>
      <c r="J181" s="39"/>
      <c r="K181" s="39">
        <f>SUM(K155+K176+K177)</f>
        <v>0</v>
      </c>
      <c r="L181" s="39"/>
      <c r="M181" s="39">
        <f>SUM(M155+M176+M177)</f>
        <v>0</v>
      </c>
      <c r="N181" s="38"/>
      <c r="O181" s="38"/>
      <c r="P181" s="58"/>
      <c r="Q181" s="58"/>
    </row>
    <row r="182" spans="1:17" s="60" customFormat="1" ht="18.75" customHeight="1" x14ac:dyDescent="0.25">
      <c r="A182" s="37" t="s">
        <v>41</v>
      </c>
      <c r="B182" s="38"/>
      <c r="C182" s="38"/>
      <c r="D182" s="38"/>
      <c r="E182" s="38"/>
      <c r="F182" s="38"/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J182" s="39"/>
      <c r="K182" s="3">
        <f>IF(K162&gt;25000,"25000",K162)+IF(K166&gt;25000,"25000",K166)+IF(K170&gt;25000,"25000",K170)+IF(K174&gt;25000,"25000",K174)+K156</f>
        <v>0</v>
      </c>
      <c r="L182" s="39"/>
      <c r="M182" s="3">
        <f>IF(M162&gt;25000,"25000",M162)+IF(M166&gt;25000,"25000",M166)+IF(M170&gt;25000,"25000",M170)+IF(M174&gt;25000,"25000",M174)+M156</f>
        <v>0</v>
      </c>
      <c r="N182" s="38"/>
      <c r="O182" s="38"/>
      <c r="P182" s="58"/>
      <c r="Q182" s="58"/>
    </row>
    <row r="183" spans="1:17" s="60" customFormat="1" ht="18.75" customHeight="1" x14ac:dyDescent="0.25">
      <c r="A183" s="37" t="s">
        <v>42</v>
      </c>
      <c r="B183" s="38"/>
      <c r="C183" s="38"/>
      <c r="D183" s="38"/>
      <c r="E183" s="38"/>
      <c r="F183" s="38"/>
      <c r="G183" s="4">
        <f>ROUND(+G182*$C$13,0)</f>
        <v>0</v>
      </c>
      <c r="H183" s="39"/>
      <c r="I183" s="4">
        <f>ROUND(+I182*$C$13,0)</f>
        <v>0</v>
      </c>
      <c r="J183" s="39"/>
      <c r="K183" s="4">
        <f>ROUND(+K182*$C$13,0)</f>
        <v>0</v>
      </c>
      <c r="L183" s="39"/>
      <c r="M183" s="4">
        <f>ROUND(+M182*$C$13,0)</f>
        <v>0</v>
      </c>
      <c r="N183" s="38"/>
      <c r="O183" s="38"/>
      <c r="P183" s="58"/>
      <c r="Q183" s="58"/>
    </row>
    <row r="184" spans="1:17" s="60" customFormat="1" ht="18.75" customHeight="1" x14ac:dyDescent="0.25">
      <c r="A184" s="37" t="s">
        <v>43</v>
      </c>
      <c r="B184" s="38"/>
      <c r="C184" s="38"/>
      <c r="D184" s="38"/>
      <c r="E184" s="38"/>
      <c r="F184" s="38"/>
      <c r="G184" s="39">
        <f>SUM(G181+G183)</f>
        <v>0</v>
      </c>
      <c r="H184" s="39"/>
      <c r="I184" s="39">
        <f>SUM(I181+I183)</f>
        <v>0</v>
      </c>
      <c r="J184" s="39"/>
      <c r="K184" s="39">
        <f>SUM(K181+K183)</f>
        <v>0</v>
      </c>
      <c r="L184" s="39"/>
      <c r="M184" s="39">
        <f>SUM(M181+M183)</f>
        <v>0</v>
      </c>
      <c r="N184" s="38"/>
      <c r="O184" s="38"/>
      <c r="P184" s="58"/>
      <c r="Q184" s="58"/>
    </row>
    <row r="185" spans="1:17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</row>
    <row r="186" spans="1:17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</row>
    <row r="187" spans="1:17" ht="13.5" thickBot="1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</row>
    <row r="188" spans="1:17" ht="18" x14ac:dyDescent="0.25">
      <c r="A188" s="5" t="s">
        <v>89</v>
      </c>
      <c r="B188" s="6"/>
      <c r="C188" s="7">
        <f>SUM(G181+I181+K181+M181)</f>
        <v>0</v>
      </c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</row>
    <row r="189" spans="1:17" ht="18" x14ac:dyDescent="0.25">
      <c r="A189" s="8" t="s">
        <v>90</v>
      </c>
      <c r="B189" s="9"/>
      <c r="C189" s="10">
        <f>SUM(G182+I182+K182+M182)</f>
        <v>0</v>
      </c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</row>
    <row r="190" spans="1:17" ht="18" x14ac:dyDescent="0.25">
      <c r="A190" s="8" t="s">
        <v>91</v>
      </c>
      <c r="B190" s="9"/>
      <c r="C190" s="10">
        <f>SUM(G183+I183+K183+M183)</f>
        <v>0</v>
      </c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</row>
    <row r="191" spans="1:17" ht="18.75" thickBot="1" x14ac:dyDescent="0.3">
      <c r="A191" s="11" t="s">
        <v>92</v>
      </c>
      <c r="B191" s="12"/>
      <c r="C191" s="13">
        <f>(C188+C190)</f>
        <v>0</v>
      </c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</row>
    <row r="197" spans="1:17" s="15" customFormat="1" ht="18" x14ac:dyDescent="0.25">
      <c r="A197" s="47" t="s">
        <v>60</v>
      </c>
      <c r="P197" s="58"/>
      <c r="Q197" s="58"/>
    </row>
    <row r="198" spans="1:17" s="15" customFormat="1" x14ac:dyDescent="0.2">
      <c r="G198" s="19" t="s">
        <v>77</v>
      </c>
      <c r="H198" s="19"/>
      <c r="I198" s="19" t="s">
        <v>71</v>
      </c>
      <c r="J198" s="19"/>
      <c r="K198" s="19" t="s">
        <v>83</v>
      </c>
      <c r="L198" s="19"/>
      <c r="M198" s="19" t="s">
        <v>88</v>
      </c>
      <c r="O198" s="19" t="s">
        <v>78</v>
      </c>
      <c r="P198" s="58"/>
      <c r="Q198" s="58"/>
    </row>
    <row r="199" spans="1:17" s="15" customFormat="1" x14ac:dyDescent="0.2">
      <c r="A199" s="15" t="s">
        <v>61</v>
      </c>
      <c r="G199" s="26">
        <f>G155</f>
        <v>0</v>
      </c>
      <c r="I199" s="26">
        <f>I155</f>
        <v>0</v>
      </c>
      <c r="K199" s="26">
        <f>K155</f>
        <v>0</v>
      </c>
      <c r="M199" s="26">
        <f>M155</f>
        <v>0</v>
      </c>
      <c r="O199" s="61">
        <f>SUM(G199:M199)</f>
        <v>0</v>
      </c>
      <c r="P199" s="58"/>
      <c r="Q199" s="58"/>
    </row>
    <row r="200" spans="1:17" s="15" customFormat="1" x14ac:dyDescent="0.2">
      <c r="A200" s="15" t="s">
        <v>62</v>
      </c>
      <c r="G200" s="26">
        <f>G176</f>
        <v>0</v>
      </c>
      <c r="I200" s="26">
        <f>I176</f>
        <v>0</v>
      </c>
      <c r="K200" s="26">
        <f>K176</f>
        <v>0</v>
      </c>
      <c r="M200" s="26">
        <f>M176</f>
        <v>0</v>
      </c>
      <c r="O200" s="61">
        <f>SUM(G200:M200)</f>
        <v>0</v>
      </c>
      <c r="P200" s="58"/>
      <c r="Q200" s="58"/>
    </row>
    <row r="201" spans="1:17" s="15" customFormat="1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SUM(K199:K200)</f>
        <v>0</v>
      </c>
      <c r="M201" s="31">
        <f>SUM(M199:M200)</f>
        <v>0</v>
      </c>
      <c r="O201" s="31">
        <f>SUM(G201:M201)</f>
        <v>0</v>
      </c>
      <c r="P201" s="58"/>
      <c r="Q201" s="58"/>
    </row>
    <row r="202" spans="1:17" s="15" customFormat="1" x14ac:dyDescent="0.2">
      <c r="A202" s="15" t="s">
        <v>64</v>
      </c>
      <c r="G202" s="26">
        <f>G177</f>
        <v>0</v>
      </c>
      <c r="I202" s="26">
        <f>I177</f>
        <v>0</v>
      </c>
      <c r="K202" s="26">
        <f>K177</f>
        <v>0</v>
      </c>
      <c r="M202" s="26">
        <f>M177</f>
        <v>0</v>
      </c>
      <c r="O202" s="61">
        <f>SUM(G202:M202)</f>
        <v>0</v>
      </c>
      <c r="P202" s="58"/>
      <c r="Q202" s="58"/>
    </row>
    <row r="203" spans="1:17" s="15" customFormat="1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SUM(K201:K202)</f>
        <v>0</v>
      </c>
      <c r="M203" s="31">
        <f>SUM(M201:M202)</f>
        <v>0</v>
      </c>
      <c r="O203" s="31">
        <f>SUM(G203:M203)</f>
        <v>0</v>
      </c>
      <c r="P203" s="58"/>
      <c r="Q203" s="58"/>
    </row>
  </sheetData>
  <phoneticPr fontId="0" type="noConversion"/>
  <dataValidations disablePrompts="1" count="1">
    <dataValidation type="list" allowBlank="1" showInputMessage="1" showErrorMessage="1" promptTitle="F&amp;A Rates" prompt="Select Corresponding Rate" sqref="C13">
      <formula1>$Q$7:$Q$21</formula1>
    </dataValidation>
  </dataValidations>
  <pageMargins left="0.25" right="0.25" top="0.5" bottom="0.5" header="0.5" footer="0.5"/>
  <pageSetup scale="66" fitToHeight="3" orientation="portrait" horizontalDpi="300" r:id="rId1"/>
  <headerFooter alignWithMargins="0"/>
  <rowBreaks count="2" manualBreakCount="2">
    <brk id="84" max="16383" man="1"/>
    <brk id="1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03"/>
  <sheetViews>
    <sheetView tabSelected="1" zoomScaleNormal="100" workbookViewId="0">
      <selection activeCell="C13" sqref="C13"/>
    </sheetView>
  </sheetViews>
  <sheetFormatPr defaultRowHeight="12.75" x14ac:dyDescent="0.2"/>
  <cols>
    <col min="1" max="1" width="28" style="15" customWidth="1"/>
    <col min="2" max="2" width="2.28515625" style="15" customWidth="1"/>
    <col min="3" max="3" width="13.5703125" style="15" customWidth="1"/>
    <col min="4" max="4" width="2.28515625" style="15" customWidth="1"/>
    <col min="5" max="5" width="12.5703125" style="15" customWidth="1"/>
    <col min="6" max="6" width="2.28515625" style="15" customWidth="1"/>
    <col min="7" max="7" width="14.140625" style="15" customWidth="1"/>
    <col min="8" max="8" width="2.28515625" style="15" customWidth="1"/>
    <col min="9" max="9" width="14.140625" style="15" customWidth="1"/>
    <col min="10" max="10" width="2.28515625" style="15" customWidth="1"/>
    <col min="11" max="11" width="14.140625" style="15" customWidth="1"/>
    <col min="12" max="12" width="2.28515625" style="15" customWidth="1"/>
    <col min="13" max="13" width="14.140625" style="15" customWidth="1"/>
    <col min="14" max="14" width="2.28515625" style="15" customWidth="1"/>
    <col min="15" max="15" width="14.140625" style="15" customWidth="1"/>
    <col min="16" max="16" width="2.28515625" style="15" customWidth="1"/>
    <col min="17" max="17" width="10.85546875" style="15" customWidth="1"/>
    <col min="18" max="18" width="40.85546875" style="15" customWidth="1"/>
    <col min="19" max="19" width="11.140625" style="15" customWidth="1"/>
    <col min="20" max="16384" width="9.140625" style="15"/>
  </cols>
  <sheetData>
    <row r="1" spans="1:19" ht="22.5" customHeight="1" x14ac:dyDescent="0.3">
      <c r="A1" s="14" t="s">
        <v>117</v>
      </c>
      <c r="G1" s="41"/>
      <c r="R1" s="62" t="s">
        <v>127</v>
      </c>
      <c r="S1" s="63"/>
    </row>
    <row r="2" spans="1:19" x14ac:dyDescent="0.2">
      <c r="A2" s="15" t="s">
        <v>45</v>
      </c>
      <c r="R2" s="68" t="s">
        <v>99</v>
      </c>
      <c r="S2" s="64">
        <v>0.34100000000000003</v>
      </c>
    </row>
    <row r="3" spans="1:19" x14ac:dyDescent="0.2">
      <c r="A3" s="15" t="s">
        <v>93</v>
      </c>
      <c r="R3" s="68" t="s">
        <v>100</v>
      </c>
      <c r="S3" s="64">
        <v>7.9000000000000001E-2</v>
      </c>
    </row>
    <row r="4" spans="1:19" x14ac:dyDescent="0.2">
      <c r="A4" s="15" t="s">
        <v>54</v>
      </c>
      <c r="R4" s="68" t="s">
        <v>101</v>
      </c>
      <c r="S4" s="64">
        <v>0</v>
      </c>
    </row>
    <row r="5" spans="1:19" x14ac:dyDescent="0.2">
      <c r="A5" s="15" t="s">
        <v>109</v>
      </c>
      <c r="R5" s="69"/>
      <c r="S5" s="65"/>
    </row>
    <row r="6" spans="1:19" ht="21" x14ac:dyDescent="0.2">
      <c r="A6" s="40" t="s">
        <v>46</v>
      </c>
      <c r="R6" s="66" t="s">
        <v>112</v>
      </c>
      <c r="S6" s="65"/>
    </row>
    <row r="7" spans="1:19" ht="22.5" x14ac:dyDescent="0.2">
      <c r="A7" s="40"/>
      <c r="R7" s="68"/>
      <c r="S7" s="70" t="s">
        <v>125</v>
      </c>
    </row>
    <row r="8" spans="1:19" x14ac:dyDescent="0.2">
      <c r="R8" s="68" t="s">
        <v>102</v>
      </c>
      <c r="S8" s="64">
        <v>0.52500000000000002</v>
      </c>
    </row>
    <row r="9" spans="1:19" s="42" customFormat="1" ht="15" x14ac:dyDescent="0.2">
      <c r="A9" s="42" t="s">
        <v>51</v>
      </c>
      <c r="B9" s="43"/>
      <c r="C9" s="44">
        <v>0.04</v>
      </c>
      <c r="E9" s="42" t="s">
        <v>69</v>
      </c>
      <c r="R9" s="68" t="s">
        <v>103</v>
      </c>
      <c r="S9" s="64">
        <v>0.26</v>
      </c>
    </row>
    <row r="10" spans="1:19" s="42" customFormat="1" ht="15" x14ac:dyDescent="0.2">
      <c r="A10" s="42" t="s">
        <v>51</v>
      </c>
      <c r="C10" s="45">
        <v>0.04</v>
      </c>
      <c r="E10" s="42" t="s">
        <v>0</v>
      </c>
      <c r="R10" s="68" t="s">
        <v>104</v>
      </c>
      <c r="S10" s="64">
        <v>0.4</v>
      </c>
    </row>
    <row r="11" spans="1:19" s="42" customFormat="1" ht="15" x14ac:dyDescent="0.2">
      <c r="A11" s="42" t="s">
        <v>70</v>
      </c>
      <c r="C11" s="71">
        <v>0.34100000000000003</v>
      </c>
      <c r="R11" s="68" t="s">
        <v>105</v>
      </c>
      <c r="S11" s="64">
        <v>0.26</v>
      </c>
    </row>
    <row r="12" spans="1:19" s="42" customFormat="1" ht="15" x14ac:dyDescent="0.2">
      <c r="A12" s="42" t="s">
        <v>14</v>
      </c>
      <c r="C12" s="45">
        <v>7.9000000000000001E-2</v>
      </c>
      <c r="R12" s="68" t="s">
        <v>106</v>
      </c>
      <c r="S12" s="64">
        <v>0.35</v>
      </c>
    </row>
    <row r="13" spans="1:19" s="42" customFormat="1" ht="15" x14ac:dyDescent="0.2">
      <c r="A13" s="42" t="s">
        <v>108</v>
      </c>
      <c r="C13" s="44">
        <v>0.52500000000000002</v>
      </c>
      <c r="R13" s="68" t="s">
        <v>107</v>
      </c>
      <c r="S13" s="64">
        <v>0.26</v>
      </c>
    </row>
    <row r="14" spans="1:19" ht="22.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R14" s="68"/>
      <c r="S14" s="74" t="s">
        <v>119</v>
      </c>
    </row>
    <row r="15" spans="1:19" x14ac:dyDescent="0.2">
      <c r="A15" s="18"/>
      <c r="B15" s="18"/>
      <c r="R15" s="72" t="s">
        <v>126</v>
      </c>
      <c r="S15" s="75">
        <v>0.52</v>
      </c>
    </row>
    <row r="16" spans="1:19" x14ac:dyDescent="0.2">
      <c r="A16" s="18" t="s">
        <v>0</v>
      </c>
      <c r="B16" s="18"/>
      <c r="R16" s="72" t="s">
        <v>124</v>
      </c>
      <c r="S16" s="64">
        <v>0.25</v>
      </c>
    </row>
    <row r="17" spans="1:19" x14ac:dyDescent="0.2">
      <c r="A17" s="19" t="s">
        <v>1</v>
      </c>
      <c r="B17" s="19"/>
      <c r="R17" s="72" t="s">
        <v>120</v>
      </c>
      <c r="S17" s="64">
        <v>0.2</v>
      </c>
    </row>
    <row r="18" spans="1:19" x14ac:dyDescent="0.2">
      <c r="A18" s="20" t="s">
        <v>3</v>
      </c>
      <c r="B18" s="21"/>
      <c r="C18" s="20" t="s">
        <v>4</v>
      </c>
      <c r="D18" s="21"/>
      <c r="E18" s="20" t="s">
        <v>2</v>
      </c>
      <c r="G18" s="22" t="s">
        <v>5</v>
      </c>
      <c r="I18" s="22" t="s">
        <v>71</v>
      </c>
      <c r="K18" s="22" t="s">
        <v>83</v>
      </c>
      <c r="M18" s="22" t="s">
        <v>88</v>
      </c>
      <c r="O18" s="22" t="s">
        <v>94</v>
      </c>
      <c r="R18" s="72" t="s">
        <v>121</v>
      </c>
      <c r="S18" s="64">
        <v>0.1</v>
      </c>
    </row>
    <row r="19" spans="1:19" x14ac:dyDescent="0.2">
      <c r="C19" s="49">
        <v>0</v>
      </c>
      <c r="E19" s="50">
        <v>0</v>
      </c>
      <c r="F19" s="26"/>
      <c r="G19" s="51">
        <f t="shared" ref="G19:G28" si="0">C19*E19</f>
        <v>0</v>
      </c>
      <c r="H19" s="26"/>
      <c r="I19" s="51">
        <f t="shared" ref="I19:I28" si="1">ROUND(SUM(G19+(G19*$C$10)),0)</f>
        <v>0</v>
      </c>
      <c r="J19" s="26"/>
      <c r="K19" s="51">
        <f t="shared" ref="K19:K28" si="2">ROUND(SUM(I19+(I19*$C$10)),0)</f>
        <v>0</v>
      </c>
      <c r="L19" s="26"/>
      <c r="M19" s="51">
        <f t="shared" ref="M19:M28" si="3">ROUND(SUM(K19+(K19*$C$10)),0)</f>
        <v>0</v>
      </c>
      <c r="N19" s="26"/>
      <c r="O19" s="51">
        <f t="shared" ref="O19:O28" si="4">ROUND(SUM(M19+(M19*$C$10)),0)</f>
        <v>0</v>
      </c>
      <c r="R19" s="72" t="s">
        <v>122</v>
      </c>
      <c r="S19" s="64">
        <v>0.08</v>
      </c>
    </row>
    <row r="20" spans="1:19" x14ac:dyDescent="0.2">
      <c r="C20" s="49">
        <v>0</v>
      </c>
      <c r="E20" s="50">
        <v>0</v>
      </c>
      <c r="F20" s="26"/>
      <c r="G20" s="51">
        <f t="shared" si="0"/>
        <v>0</v>
      </c>
      <c r="H20" s="26"/>
      <c r="I20" s="51">
        <f t="shared" si="1"/>
        <v>0</v>
      </c>
      <c r="J20" s="26"/>
      <c r="K20" s="51">
        <f t="shared" si="2"/>
        <v>0</v>
      </c>
      <c r="L20" s="26"/>
      <c r="M20" s="51">
        <f t="shared" si="3"/>
        <v>0</v>
      </c>
      <c r="N20" s="26"/>
      <c r="O20" s="51">
        <f t="shared" si="4"/>
        <v>0</v>
      </c>
      <c r="R20" s="72" t="s">
        <v>123</v>
      </c>
      <c r="S20" s="64">
        <v>0.05</v>
      </c>
    </row>
    <row r="21" spans="1:19" x14ac:dyDescent="0.2">
      <c r="C21" s="49">
        <v>0</v>
      </c>
      <c r="E21" s="50">
        <v>0</v>
      </c>
      <c r="F21" s="26"/>
      <c r="G21" s="51">
        <f t="shared" si="0"/>
        <v>0</v>
      </c>
      <c r="H21" s="26"/>
      <c r="I21" s="51">
        <f t="shared" si="1"/>
        <v>0</v>
      </c>
      <c r="J21" s="26"/>
      <c r="K21" s="51">
        <f t="shared" si="2"/>
        <v>0</v>
      </c>
      <c r="L21" s="26"/>
      <c r="M21" s="51">
        <f t="shared" si="3"/>
        <v>0</v>
      </c>
      <c r="N21" s="26"/>
      <c r="O21" s="51">
        <f t="shared" si="4"/>
        <v>0</v>
      </c>
      <c r="R21" s="73" t="s">
        <v>118</v>
      </c>
      <c r="S21" s="67">
        <v>0</v>
      </c>
    </row>
    <row r="22" spans="1:19" x14ac:dyDescent="0.2">
      <c r="C22" s="49">
        <v>0</v>
      </c>
      <c r="E22" s="50">
        <v>0</v>
      </c>
      <c r="F22" s="26"/>
      <c r="G22" s="51">
        <f t="shared" si="0"/>
        <v>0</v>
      </c>
      <c r="H22" s="26"/>
      <c r="I22" s="51">
        <f t="shared" si="1"/>
        <v>0</v>
      </c>
      <c r="J22" s="26"/>
      <c r="K22" s="51">
        <f t="shared" si="2"/>
        <v>0</v>
      </c>
      <c r="L22" s="26"/>
      <c r="M22" s="51">
        <f t="shared" si="3"/>
        <v>0</v>
      </c>
      <c r="N22" s="26"/>
      <c r="O22" s="51">
        <f t="shared" si="4"/>
        <v>0</v>
      </c>
    </row>
    <row r="23" spans="1:19" x14ac:dyDescent="0.2">
      <c r="C23" s="49">
        <v>0</v>
      </c>
      <c r="E23" s="50">
        <v>0</v>
      </c>
      <c r="F23" s="26"/>
      <c r="G23" s="51">
        <f t="shared" si="0"/>
        <v>0</v>
      </c>
      <c r="H23" s="26"/>
      <c r="I23" s="51">
        <f t="shared" si="1"/>
        <v>0</v>
      </c>
      <c r="J23" s="26"/>
      <c r="K23" s="51">
        <f t="shared" si="2"/>
        <v>0</v>
      </c>
      <c r="L23" s="26"/>
      <c r="M23" s="51">
        <f t="shared" si="3"/>
        <v>0</v>
      </c>
      <c r="N23" s="26"/>
      <c r="O23" s="51">
        <f t="shared" si="4"/>
        <v>0</v>
      </c>
    </row>
    <row r="24" spans="1:19" x14ac:dyDescent="0.2">
      <c r="C24" s="49">
        <v>0</v>
      </c>
      <c r="E24" s="50">
        <v>0</v>
      </c>
      <c r="F24" s="26"/>
      <c r="G24" s="51">
        <f t="shared" si="0"/>
        <v>0</v>
      </c>
      <c r="H24" s="26"/>
      <c r="I24" s="51">
        <f t="shared" si="1"/>
        <v>0</v>
      </c>
      <c r="J24" s="26"/>
      <c r="K24" s="51">
        <f t="shared" si="2"/>
        <v>0</v>
      </c>
      <c r="L24" s="26"/>
      <c r="M24" s="51">
        <f t="shared" si="3"/>
        <v>0</v>
      </c>
      <c r="N24" s="26"/>
      <c r="O24" s="51">
        <f t="shared" si="4"/>
        <v>0</v>
      </c>
    </row>
    <row r="25" spans="1:19" x14ac:dyDescent="0.2">
      <c r="C25" s="49">
        <v>0</v>
      </c>
      <c r="E25" s="50">
        <v>0</v>
      </c>
      <c r="F25" s="26"/>
      <c r="G25" s="51">
        <f t="shared" si="0"/>
        <v>0</v>
      </c>
      <c r="H25" s="26"/>
      <c r="I25" s="51">
        <f t="shared" si="1"/>
        <v>0</v>
      </c>
      <c r="J25" s="26"/>
      <c r="K25" s="51">
        <f t="shared" si="2"/>
        <v>0</v>
      </c>
      <c r="L25" s="26"/>
      <c r="M25" s="51">
        <f t="shared" si="3"/>
        <v>0</v>
      </c>
      <c r="N25" s="26"/>
      <c r="O25" s="51">
        <f t="shared" si="4"/>
        <v>0</v>
      </c>
    </row>
    <row r="26" spans="1:19" x14ac:dyDescent="0.2">
      <c r="C26" s="49">
        <v>0</v>
      </c>
      <c r="E26" s="50">
        <v>0</v>
      </c>
      <c r="F26" s="26"/>
      <c r="G26" s="51">
        <f t="shared" si="0"/>
        <v>0</v>
      </c>
      <c r="H26" s="26"/>
      <c r="I26" s="51">
        <f t="shared" si="1"/>
        <v>0</v>
      </c>
      <c r="J26" s="26"/>
      <c r="K26" s="51">
        <f t="shared" si="2"/>
        <v>0</v>
      </c>
      <c r="L26" s="26"/>
      <c r="M26" s="51">
        <f t="shared" si="3"/>
        <v>0</v>
      </c>
      <c r="N26" s="26"/>
      <c r="O26" s="51">
        <f t="shared" si="4"/>
        <v>0</v>
      </c>
    </row>
    <row r="27" spans="1:19" x14ac:dyDescent="0.2">
      <c r="C27" s="49">
        <v>0</v>
      </c>
      <c r="E27" s="50">
        <v>0</v>
      </c>
      <c r="F27" s="26"/>
      <c r="G27" s="51">
        <f t="shared" si="0"/>
        <v>0</v>
      </c>
      <c r="H27" s="26"/>
      <c r="I27" s="51">
        <f t="shared" si="1"/>
        <v>0</v>
      </c>
      <c r="J27" s="26"/>
      <c r="K27" s="51">
        <f t="shared" si="2"/>
        <v>0</v>
      </c>
      <c r="L27" s="26"/>
      <c r="M27" s="51">
        <f t="shared" si="3"/>
        <v>0</v>
      </c>
      <c r="N27" s="26"/>
      <c r="O27" s="51">
        <f t="shared" si="4"/>
        <v>0</v>
      </c>
    </row>
    <row r="28" spans="1:19" x14ac:dyDescent="0.2">
      <c r="C28" s="52">
        <v>0</v>
      </c>
      <c r="E28" s="53">
        <v>0</v>
      </c>
      <c r="F28" s="26"/>
      <c r="G28" s="54">
        <f t="shared" si="0"/>
        <v>0</v>
      </c>
      <c r="H28" s="26"/>
      <c r="I28" s="54">
        <f t="shared" si="1"/>
        <v>0</v>
      </c>
      <c r="J28" s="26"/>
      <c r="K28" s="54">
        <f t="shared" si="2"/>
        <v>0</v>
      </c>
      <c r="L28" s="26"/>
      <c r="M28" s="54">
        <f t="shared" si="3"/>
        <v>0</v>
      </c>
      <c r="N28" s="26"/>
      <c r="O28" s="54">
        <f t="shared" si="4"/>
        <v>0</v>
      </c>
    </row>
    <row r="29" spans="1:19" x14ac:dyDescent="0.2">
      <c r="A29" s="19" t="s">
        <v>6</v>
      </c>
      <c r="E29" s="26"/>
      <c r="F29" s="26"/>
      <c r="G29" s="30">
        <f>SUM(G19:G28)</f>
        <v>0</v>
      </c>
      <c r="H29" s="30"/>
      <c r="I29" s="30">
        <f>SUM(I19:I28)</f>
        <v>0</v>
      </c>
      <c r="J29" s="30"/>
      <c r="K29" s="30">
        <f>SUM(K19:K28)</f>
        <v>0</v>
      </c>
      <c r="L29" s="30"/>
      <c r="M29" s="30">
        <f>SUM(M19:M28)</f>
        <v>0</v>
      </c>
      <c r="N29" s="30"/>
      <c r="O29" s="30">
        <f>SUM(O19:O28)</f>
        <v>0</v>
      </c>
    </row>
    <row r="30" spans="1:19" x14ac:dyDescent="0.2">
      <c r="A30" s="19"/>
      <c r="E30" s="26"/>
      <c r="F30" s="26"/>
      <c r="G30" s="30"/>
      <c r="H30" s="30"/>
      <c r="I30" s="30"/>
      <c r="J30" s="30"/>
      <c r="K30" s="30"/>
      <c r="L30" s="30"/>
      <c r="M30" s="30"/>
      <c r="N30" s="30"/>
      <c r="O30" s="30"/>
    </row>
    <row r="32" spans="1:19" x14ac:dyDescent="0.2">
      <c r="A32" s="19" t="s">
        <v>67</v>
      </c>
      <c r="B32" s="19"/>
    </row>
    <row r="33" spans="1:15" x14ac:dyDescent="0.2">
      <c r="A33" s="20" t="s">
        <v>3</v>
      </c>
      <c r="C33" s="20" t="s">
        <v>4</v>
      </c>
      <c r="D33" s="21"/>
      <c r="E33" s="20" t="s">
        <v>2</v>
      </c>
      <c r="G33" s="22" t="s">
        <v>5</v>
      </c>
      <c r="I33" s="22" t="s">
        <v>71</v>
      </c>
      <c r="K33" s="22" t="s">
        <v>83</v>
      </c>
      <c r="M33" s="22" t="s">
        <v>88</v>
      </c>
      <c r="O33" s="22" t="s">
        <v>94</v>
      </c>
    </row>
    <row r="34" spans="1:15" x14ac:dyDescent="0.2">
      <c r="C34" s="49">
        <v>0</v>
      </c>
      <c r="D34" s="26"/>
      <c r="E34" s="50">
        <v>0</v>
      </c>
      <c r="F34" s="26"/>
      <c r="G34" s="51">
        <f t="shared" ref="G34:G43" si="5">C34*E34</f>
        <v>0</v>
      </c>
      <c r="H34" s="26"/>
      <c r="I34" s="51">
        <f t="shared" ref="I34:I43" si="6">ROUND(SUM(G34+(G34*$C$10)),0)</f>
        <v>0</v>
      </c>
      <c r="J34" s="26"/>
      <c r="K34" s="51">
        <f t="shared" ref="K34:K43" si="7">ROUND(SUM(I34+(I34*$C$10)),0)</f>
        <v>0</v>
      </c>
      <c r="L34" s="26"/>
      <c r="M34" s="51">
        <f t="shared" ref="M34:M43" si="8">ROUND(SUM(K34+(K34*$C$10)),0)</f>
        <v>0</v>
      </c>
      <c r="N34" s="26"/>
      <c r="O34" s="51">
        <f t="shared" ref="O34:O43" si="9">ROUND(SUM(M34+(M34*$C$10)),0)</f>
        <v>0</v>
      </c>
    </row>
    <row r="35" spans="1:15" x14ac:dyDescent="0.2">
      <c r="C35" s="49">
        <v>0</v>
      </c>
      <c r="D35" s="26"/>
      <c r="E35" s="50">
        <v>0</v>
      </c>
      <c r="F35" s="26"/>
      <c r="G35" s="51">
        <f t="shared" si="5"/>
        <v>0</v>
      </c>
      <c r="H35" s="26"/>
      <c r="I35" s="51">
        <f t="shared" si="6"/>
        <v>0</v>
      </c>
      <c r="J35" s="26"/>
      <c r="K35" s="51">
        <f t="shared" si="7"/>
        <v>0</v>
      </c>
      <c r="L35" s="26"/>
      <c r="M35" s="51">
        <f t="shared" si="8"/>
        <v>0</v>
      </c>
      <c r="N35" s="26"/>
      <c r="O35" s="51">
        <f t="shared" si="9"/>
        <v>0</v>
      </c>
    </row>
    <row r="36" spans="1:15" x14ac:dyDescent="0.2">
      <c r="C36" s="49">
        <v>0</v>
      </c>
      <c r="D36" s="26"/>
      <c r="E36" s="50">
        <v>0</v>
      </c>
      <c r="F36" s="26"/>
      <c r="G36" s="51">
        <f t="shared" si="5"/>
        <v>0</v>
      </c>
      <c r="H36" s="26"/>
      <c r="I36" s="51">
        <f t="shared" si="6"/>
        <v>0</v>
      </c>
      <c r="J36" s="26"/>
      <c r="K36" s="51">
        <f t="shared" si="7"/>
        <v>0</v>
      </c>
      <c r="L36" s="26"/>
      <c r="M36" s="51">
        <f t="shared" si="8"/>
        <v>0</v>
      </c>
      <c r="N36" s="26"/>
      <c r="O36" s="51">
        <f t="shared" si="9"/>
        <v>0</v>
      </c>
    </row>
    <row r="37" spans="1:15" x14ac:dyDescent="0.2">
      <c r="C37" s="49">
        <v>0</v>
      </c>
      <c r="D37" s="26"/>
      <c r="E37" s="50">
        <v>0</v>
      </c>
      <c r="F37" s="26"/>
      <c r="G37" s="51">
        <f t="shared" si="5"/>
        <v>0</v>
      </c>
      <c r="H37" s="26"/>
      <c r="I37" s="51">
        <f t="shared" si="6"/>
        <v>0</v>
      </c>
      <c r="J37" s="26"/>
      <c r="K37" s="51">
        <f t="shared" si="7"/>
        <v>0</v>
      </c>
      <c r="L37" s="26"/>
      <c r="M37" s="51">
        <f t="shared" si="8"/>
        <v>0</v>
      </c>
      <c r="N37" s="26"/>
      <c r="O37" s="51">
        <f t="shared" si="9"/>
        <v>0</v>
      </c>
    </row>
    <row r="38" spans="1:15" x14ac:dyDescent="0.2">
      <c r="C38" s="49">
        <v>0</v>
      </c>
      <c r="D38" s="26"/>
      <c r="E38" s="50">
        <v>0</v>
      </c>
      <c r="F38" s="26"/>
      <c r="G38" s="51">
        <f t="shared" si="5"/>
        <v>0</v>
      </c>
      <c r="H38" s="26"/>
      <c r="I38" s="51">
        <f t="shared" si="6"/>
        <v>0</v>
      </c>
      <c r="J38" s="26"/>
      <c r="K38" s="51">
        <f t="shared" si="7"/>
        <v>0</v>
      </c>
      <c r="L38" s="26"/>
      <c r="M38" s="51">
        <f t="shared" si="8"/>
        <v>0</v>
      </c>
      <c r="N38" s="26"/>
      <c r="O38" s="51">
        <f t="shared" si="9"/>
        <v>0</v>
      </c>
    </row>
    <row r="39" spans="1:15" x14ac:dyDescent="0.2">
      <c r="C39" s="49">
        <v>0</v>
      </c>
      <c r="D39" s="26"/>
      <c r="E39" s="50">
        <v>0</v>
      </c>
      <c r="F39" s="26"/>
      <c r="G39" s="51">
        <f t="shared" si="5"/>
        <v>0</v>
      </c>
      <c r="H39" s="26"/>
      <c r="I39" s="51">
        <f t="shared" si="6"/>
        <v>0</v>
      </c>
      <c r="J39" s="26"/>
      <c r="K39" s="51">
        <f t="shared" si="7"/>
        <v>0</v>
      </c>
      <c r="L39" s="26"/>
      <c r="M39" s="51">
        <f t="shared" si="8"/>
        <v>0</v>
      </c>
      <c r="N39" s="26"/>
      <c r="O39" s="51">
        <f t="shared" si="9"/>
        <v>0</v>
      </c>
    </row>
    <row r="40" spans="1:15" x14ac:dyDescent="0.2">
      <c r="C40" s="49">
        <v>0</v>
      </c>
      <c r="D40" s="26"/>
      <c r="E40" s="50">
        <v>0</v>
      </c>
      <c r="F40" s="26"/>
      <c r="G40" s="51">
        <f t="shared" si="5"/>
        <v>0</v>
      </c>
      <c r="H40" s="26"/>
      <c r="I40" s="51">
        <f t="shared" si="6"/>
        <v>0</v>
      </c>
      <c r="J40" s="26"/>
      <c r="K40" s="51">
        <f t="shared" si="7"/>
        <v>0</v>
      </c>
      <c r="L40" s="26"/>
      <c r="M40" s="51">
        <f t="shared" si="8"/>
        <v>0</v>
      </c>
      <c r="N40" s="26"/>
      <c r="O40" s="51">
        <f t="shared" si="9"/>
        <v>0</v>
      </c>
    </row>
    <row r="41" spans="1:15" x14ac:dyDescent="0.2">
      <c r="C41" s="49">
        <v>0</v>
      </c>
      <c r="D41" s="26"/>
      <c r="E41" s="50">
        <v>0</v>
      </c>
      <c r="F41" s="26"/>
      <c r="G41" s="51">
        <f t="shared" si="5"/>
        <v>0</v>
      </c>
      <c r="H41" s="26"/>
      <c r="I41" s="51">
        <f t="shared" si="6"/>
        <v>0</v>
      </c>
      <c r="J41" s="26"/>
      <c r="K41" s="51">
        <f t="shared" si="7"/>
        <v>0</v>
      </c>
      <c r="L41" s="26"/>
      <c r="M41" s="51">
        <f t="shared" si="8"/>
        <v>0</v>
      </c>
      <c r="N41" s="26"/>
      <c r="O41" s="51">
        <f t="shared" si="9"/>
        <v>0</v>
      </c>
    </row>
    <row r="42" spans="1:15" x14ac:dyDescent="0.2">
      <c r="C42" s="49">
        <v>0</v>
      </c>
      <c r="D42" s="26"/>
      <c r="E42" s="50">
        <v>0</v>
      </c>
      <c r="F42" s="26"/>
      <c r="G42" s="51">
        <f t="shared" si="5"/>
        <v>0</v>
      </c>
      <c r="H42" s="26"/>
      <c r="I42" s="51">
        <f t="shared" si="6"/>
        <v>0</v>
      </c>
      <c r="J42" s="26"/>
      <c r="K42" s="51">
        <f t="shared" si="7"/>
        <v>0</v>
      </c>
      <c r="L42" s="26"/>
      <c r="M42" s="51">
        <f t="shared" si="8"/>
        <v>0</v>
      </c>
      <c r="N42" s="26"/>
      <c r="O42" s="51">
        <f t="shared" si="9"/>
        <v>0</v>
      </c>
    </row>
    <row r="43" spans="1:15" x14ac:dyDescent="0.2">
      <c r="C43" s="52">
        <v>0</v>
      </c>
      <c r="D43" s="26"/>
      <c r="E43" s="53">
        <v>0</v>
      </c>
      <c r="F43" s="26"/>
      <c r="G43" s="54">
        <f t="shared" si="5"/>
        <v>0</v>
      </c>
      <c r="H43" s="26"/>
      <c r="I43" s="54">
        <f t="shared" si="6"/>
        <v>0</v>
      </c>
      <c r="J43" s="26"/>
      <c r="K43" s="54">
        <f t="shared" si="7"/>
        <v>0</v>
      </c>
      <c r="L43" s="26"/>
      <c r="M43" s="54">
        <f t="shared" si="8"/>
        <v>0</v>
      </c>
      <c r="N43" s="26"/>
      <c r="O43" s="54">
        <f t="shared" si="9"/>
        <v>0</v>
      </c>
    </row>
    <row r="44" spans="1:15" x14ac:dyDescent="0.2">
      <c r="A44" s="19" t="s">
        <v>6</v>
      </c>
      <c r="C44" s="26"/>
      <c r="D44" s="26"/>
      <c r="E44" s="26"/>
      <c r="F44" s="26"/>
      <c r="G44" s="31">
        <f>SUM(G34:G43)</f>
        <v>0</v>
      </c>
      <c r="H44" s="31"/>
      <c r="I44" s="31">
        <f>SUM(I34:I43)</f>
        <v>0</v>
      </c>
      <c r="J44" s="31"/>
      <c r="K44" s="31">
        <f>SUM(K34:K43)</f>
        <v>0</v>
      </c>
      <c r="L44" s="31"/>
      <c r="M44" s="31">
        <f>SUM(M34:M43)</f>
        <v>0</v>
      </c>
      <c r="N44" s="31"/>
      <c r="O44" s="31">
        <f>SUM(O34:O43)</f>
        <v>0</v>
      </c>
    </row>
    <row r="45" spans="1:15" x14ac:dyDescent="0.2">
      <c r="A45" s="19"/>
      <c r="C45" s="26"/>
      <c r="D45" s="26"/>
      <c r="E45" s="26"/>
      <c r="F45" s="26"/>
      <c r="G45" s="31"/>
      <c r="H45" s="31"/>
      <c r="I45" s="31"/>
      <c r="J45" s="31"/>
      <c r="K45" s="31"/>
      <c r="L45" s="31"/>
      <c r="M45" s="31"/>
      <c r="N45" s="31"/>
      <c r="O45" s="31"/>
    </row>
    <row r="46" spans="1:15" x14ac:dyDescent="0.2">
      <c r="A46" s="19"/>
      <c r="C46" s="26"/>
      <c r="D46" s="26"/>
      <c r="E46" s="26"/>
      <c r="F46" s="26"/>
      <c r="G46" s="31"/>
      <c r="H46" s="31"/>
      <c r="I46" s="31"/>
      <c r="J46" s="31"/>
      <c r="K46" s="31"/>
      <c r="L46" s="31"/>
      <c r="M46" s="31"/>
      <c r="N46" s="31"/>
      <c r="O46" s="31"/>
    </row>
    <row r="47" spans="1:15" x14ac:dyDescent="0.2">
      <c r="A47" s="48" t="s">
        <v>68</v>
      </c>
      <c r="B47" s="19"/>
    </row>
    <row r="48" spans="1:15" x14ac:dyDescent="0.2">
      <c r="A48" s="20" t="s">
        <v>3</v>
      </c>
      <c r="C48" s="20" t="s">
        <v>8</v>
      </c>
      <c r="E48" s="20" t="s">
        <v>7</v>
      </c>
      <c r="G48" s="22" t="s">
        <v>5</v>
      </c>
      <c r="I48" s="22" t="s">
        <v>71</v>
      </c>
      <c r="K48" s="22" t="s">
        <v>83</v>
      </c>
      <c r="M48" s="22" t="s">
        <v>88</v>
      </c>
      <c r="O48" s="22" t="s">
        <v>94</v>
      </c>
    </row>
    <row r="49" spans="1:15" x14ac:dyDescent="0.2">
      <c r="C49" s="50">
        <v>0</v>
      </c>
      <c r="D49" s="26"/>
      <c r="E49" s="50">
        <v>0</v>
      </c>
      <c r="F49" s="26"/>
      <c r="G49" s="51">
        <f t="shared" ref="G49:G58" si="10">C49*E49</f>
        <v>0</v>
      </c>
      <c r="H49" s="26"/>
      <c r="I49" s="51">
        <f t="shared" ref="I49:I58" si="11">ROUND(SUM(G49+(G49*$C$10)),0)</f>
        <v>0</v>
      </c>
      <c r="J49" s="26"/>
      <c r="K49" s="51">
        <f t="shared" ref="K49:K58" si="12">ROUND(SUM(I49+(I49*$C$10)),0)</f>
        <v>0</v>
      </c>
      <c r="L49" s="26"/>
      <c r="M49" s="51">
        <f t="shared" ref="M49:M58" si="13">ROUND(SUM(K49+(K49*$C$10)),0)</f>
        <v>0</v>
      </c>
      <c r="N49" s="26"/>
      <c r="O49" s="51">
        <f t="shared" ref="O49:O58" si="14">ROUND(SUM(M49+(M49*$C$10)),0)</f>
        <v>0</v>
      </c>
    </row>
    <row r="50" spans="1:15" x14ac:dyDescent="0.2">
      <c r="C50" s="50">
        <v>0</v>
      </c>
      <c r="D50" s="26"/>
      <c r="E50" s="50">
        <v>0</v>
      </c>
      <c r="F50" s="26"/>
      <c r="G50" s="51">
        <f t="shared" si="10"/>
        <v>0</v>
      </c>
      <c r="H50" s="26"/>
      <c r="I50" s="51">
        <f t="shared" si="11"/>
        <v>0</v>
      </c>
      <c r="J50" s="26"/>
      <c r="K50" s="51">
        <f t="shared" si="12"/>
        <v>0</v>
      </c>
      <c r="L50" s="26"/>
      <c r="M50" s="51">
        <f t="shared" si="13"/>
        <v>0</v>
      </c>
      <c r="N50" s="26"/>
      <c r="O50" s="51">
        <f t="shared" si="14"/>
        <v>0</v>
      </c>
    </row>
    <row r="51" spans="1:15" x14ac:dyDescent="0.2">
      <c r="C51" s="50">
        <v>0</v>
      </c>
      <c r="D51" s="26"/>
      <c r="E51" s="50">
        <v>0</v>
      </c>
      <c r="F51" s="26"/>
      <c r="G51" s="51">
        <f t="shared" si="10"/>
        <v>0</v>
      </c>
      <c r="H51" s="26"/>
      <c r="I51" s="51">
        <f t="shared" si="11"/>
        <v>0</v>
      </c>
      <c r="J51" s="26"/>
      <c r="K51" s="51">
        <f t="shared" si="12"/>
        <v>0</v>
      </c>
      <c r="L51" s="26"/>
      <c r="M51" s="51">
        <f t="shared" si="13"/>
        <v>0</v>
      </c>
      <c r="N51" s="26"/>
      <c r="O51" s="51">
        <f t="shared" si="14"/>
        <v>0</v>
      </c>
    </row>
    <row r="52" spans="1:15" x14ac:dyDescent="0.2">
      <c r="C52" s="50">
        <v>0</v>
      </c>
      <c r="D52" s="26"/>
      <c r="E52" s="50">
        <v>0</v>
      </c>
      <c r="F52" s="26"/>
      <c r="G52" s="51">
        <f t="shared" si="10"/>
        <v>0</v>
      </c>
      <c r="H52" s="26"/>
      <c r="I52" s="51">
        <f t="shared" si="11"/>
        <v>0</v>
      </c>
      <c r="J52" s="26"/>
      <c r="K52" s="51">
        <f t="shared" si="12"/>
        <v>0</v>
      </c>
      <c r="L52" s="26"/>
      <c r="M52" s="51">
        <f t="shared" si="13"/>
        <v>0</v>
      </c>
      <c r="N52" s="26"/>
      <c r="O52" s="51">
        <f t="shared" si="14"/>
        <v>0</v>
      </c>
    </row>
    <row r="53" spans="1:15" x14ac:dyDescent="0.2">
      <c r="C53" s="50">
        <v>0</v>
      </c>
      <c r="D53" s="26"/>
      <c r="E53" s="50">
        <v>0</v>
      </c>
      <c r="F53" s="26"/>
      <c r="G53" s="51">
        <f t="shared" si="10"/>
        <v>0</v>
      </c>
      <c r="H53" s="26"/>
      <c r="I53" s="51">
        <f t="shared" si="11"/>
        <v>0</v>
      </c>
      <c r="J53" s="26"/>
      <c r="K53" s="51">
        <f t="shared" si="12"/>
        <v>0</v>
      </c>
      <c r="L53" s="26"/>
      <c r="M53" s="51">
        <f t="shared" si="13"/>
        <v>0</v>
      </c>
      <c r="N53" s="26"/>
      <c r="O53" s="51">
        <f t="shared" si="14"/>
        <v>0</v>
      </c>
    </row>
    <row r="54" spans="1:15" x14ac:dyDescent="0.2">
      <c r="C54" s="50">
        <v>0</v>
      </c>
      <c r="D54" s="26"/>
      <c r="E54" s="50">
        <v>0</v>
      </c>
      <c r="F54" s="26"/>
      <c r="G54" s="51">
        <f t="shared" si="10"/>
        <v>0</v>
      </c>
      <c r="H54" s="26"/>
      <c r="I54" s="51">
        <f t="shared" si="11"/>
        <v>0</v>
      </c>
      <c r="J54" s="26"/>
      <c r="K54" s="51">
        <f t="shared" si="12"/>
        <v>0</v>
      </c>
      <c r="L54" s="26"/>
      <c r="M54" s="51">
        <f t="shared" si="13"/>
        <v>0</v>
      </c>
      <c r="N54" s="26"/>
      <c r="O54" s="51">
        <f t="shared" si="14"/>
        <v>0</v>
      </c>
    </row>
    <row r="55" spans="1:15" x14ac:dyDescent="0.2">
      <c r="C55" s="50">
        <v>0</v>
      </c>
      <c r="D55" s="26"/>
      <c r="E55" s="50">
        <v>0</v>
      </c>
      <c r="F55" s="26"/>
      <c r="G55" s="51">
        <f t="shared" si="10"/>
        <v>0</v>
      </c>
      <c r="H55" s="26"/>
      <c r="I55" s="51">
        <f t="shared" si="11"/>
        <v>0</v>
      </c>
      <c r="J55" s="26"/>
      <c r="K55" s="51">
        <f t="shared" si="12"/>
        <v>0</v>
      </c>
      <c r="L55" s="26"/>
      <c r="M55" s="51">
        <f t="shared" si="13"/>
        <v>0</v>
      </c>
      <c r="N55" s="26"/>
      <c r="O55" s="51">
        <f t="shared" si="14"/>
        <v>0</v>
      </c>
    </row>
    <row r="56" spans="1:15" x14ac:dyDescent="0.2">
      <c r="C56" s="50">
        <v>0</v>
      </c>
      <c r="D56" s="26"/>
      <c r="E56" s="50">
        <v>0</v>
      </c>
      <c r="F56" s="26"/>
      <c r="G56" s="51">
        <f t="shared" si="10"/>
        <v>0</v>
      </c>
      <c r="H56" s="26"/>
      <c r="I56" s="51">
        <f t="shared" si="11"/>
        <v>0</v>
      </c>
      <c r="J56" s="26"/>
      <c r="K56" s="51">
        <f t="shared" si="12"/>
        <v>0</v>
      </c>
      <c r="L56" s="26"/>
      <c r="M56" s="51">
        <f t="shared" si="13"/>
        <v>0</v>
      </c>
      <c r="N56" s="26"/>
      <c r="O56" s="51">
        <f t="shared" si="14"/>
        <v>0</v>
      </c>
    </row>
    <row r="57" spans="1:15" x14ac:dyDescent="0.2">
      <c r="C57" s="50">
        <v>0</v>
      </c>
      <c r="D57" s="26"/>
      <c r="E57" s="50">
        <v>0</v>
      </c>
      <c r="F57" s="26"/>
      <c r="G57" s="51">
        <f t="shared" si="10"/>
        <v>0</v>
      </c>
      <c r="H57" s="26"/>
      <c r="I57" s="51">
        <f t="shared" si="11"/>
        <v>0</v>
      </c>
      <c r="J57" s="26"/>
      <c r="K57" s="51">
        <f t="shared" si="12"/>
        <v>0</v>
      </c>
      <c r="L57" s="26"/>
      <c r="M57" s="51">
        <f t="shared" si="13"/>
        <v>0</v>
      </c>
      <c r="N57" s="26"/>
      <c r="O57" s="51">
        <f t="shared" si="14"/>
        <v>0</v>
      </c>
    </row>
    <row r="58" spans="1:15" x14ac:dyDescent="0.2">
      <c r="C58" s="53">
        <v>0</v>
      </c>
      <c r="D58" s="26"/>
      <c r="E58" s="53">
        <v>0</v>
      </c>
      <c r="F58" s="26"/>
      <c r="G58" s="54">
        <f t="shared" si="10"/>
        <v>0</v>
      </c>
      <c r="H58" s="26"/>
      <c r="I58" s="54">
        <f t="shared" si="11"/>
        <v>0</v>
      </c>
      <c r="J58" s="26"/>
      <c r="K58" s="54">
        <f t="shared" si="12"/>
        <v>0</v>
      </c>
      <c r="L58" s="26"/>
      <c r="M58" s="54">
        <f t="shared" si="13"/>
        <v>0</v>
      </c>
      <c r="N58" s="26"/>
      <c r="O58" s="54">
        <f t="shared" si="14"/>
        <v>0</v>
      </c>
    </row>
    <row r="59" spans="1:15" x14ac:dyDescent="0.2">
      <c r="A59" s="19" t="s">
        <v>6</v>
      </c>
      <c r="C59" s="26"/>
      <c r="D59" s="26"/>
      <c r="E59" s="26"/>
      <c r="F59" s="26"/>
      <c r="G59" s="31">
        <f>SUM(G49:G58)</f>
        <v>0</v>
      </c>
      <c r="H59" s="31"/>
      <c r="I59" s="31">
        <f>SUM(I49:I58)</f>
        <v>0</v>
      </c>
      <c r="J59" s="31"/>
      <c r="K59" s="31">
        <f>SUM(K49:K58)</f>
        <v>0</v>
      </c>
      <c r="L59" s="31"/>
      <c r="M59" s="31">
        <f>SUM(M49:M58)</f>
        <v>0</v>
      </c>
      <c r="N59" s="31"/>
      <c r="O59" s="31">
        <f>SUM(O49:O58)</f>
        <v>0</v>
      </c>
    </row>
    <row r="62" spans="1:15" x14ac:dyDescent="0.2">
      <c r="A62" s="19" t="s">
        <v>9</v>
      </c>
    </row>
    <row r="63" spans="1:15" x14ac:dyDescent="0.2">
      <c r="A63" s="20" t="s">
        <v>3</v>
      </c>
      <c r="C63" s="20" t="s">
        <v>4</v>
      </c>
      <c r="D63" s="21"/>
      <c r="E63" s="20" t="s">
        <v>2</v>
      </c>
      <c r="G63" s="22" t="s">
        <v>5</v>
      </c>
      <c r="I63" s="22" t="s">
        <v>71</v>
      </c>
      <c r="K63" s="22" t="s">
        <v>83</v>
      </c>
      <c r="M63" s="22" t="s">
        <v>88</v>
      </c>
      <c r="O63" s="22" t="s">
        <v>94</v>
      </c>
    </row>
    <row r="64" spans="1:15" x14ac:dyDescent="0.2">
      <c r="C64" s="49">
        <v>0</v>
      </c>
      <c r="E64" s="50">
        <v>0</v>
      </c>
      <c r="F64" s="26"/>
      <c r="G64" s="51">
        <f t="shared" ref="G64:G73" si="15">C64*E64</f>
        <v>0</v>
      </c>
      <c r="H64" s="26"/>
      <c r="I64" s="51">
        <f t="shared" ref="I64:I73" si="16">ROUND(SUM(G64+(G64*$C$10)),0)</f>
        <v>0</v>
      </c>
      <c r="J64" s="26"/>
      <c r="K64" s="51">
        <f t="shared" ref="K64:K73" si="17">ROUND(SUM(I64+(I64*$C$10)),0)</f>
        <v>0</v>
      </c>
      <c r="L64" s="26"/>
      <c r="M64" s="51">
        <f t="shared" ref="M64:M73" si="18">ROUND(SUM(K64+(K64*$C$10)),0)</f>
        <v>0</v>
      </c>
      <c r="N64" s="26"/>
      <c r="O64" s="51">
        <f t="shared" ref="O64:O73" si="19">ROUND(SUM(M64+(M64*$C$10)),0)</f>
        <v>0</v>
      </c>
    </row>
    <row r="65" spans="1:15" x14ac:dyDescent="0.2">
      <c r="C65" s="49">
        <v>0</v>
      </c>
      <c r="E65" s="50">
        <v>0</v>
      </c>
      <c r="F65" s="26"/>
      <c r="G65" s="51">
        <f t="shared" si="15"/>
        <v>0</v>
      </c>
      <c r="H65" s="26"/>
      <c r="I65" s="51">
        <f t="shared" si="16"/>
        <v>0</v>
      </c>
      <c r="J65" s="26"/>
      <c r="K65" s="51">
        <f t="shared" si="17"/>
        <v>0</v>
      </c>
      <c r="L65" s="26"/>
      <c r="M65" s="51">
        <f t="shared" si="18"/>
        <v>0</v>
      </c>
      <c r="N65" s="26"/>
      <c r="O65" s="51">
        <f t="shared" si="19"/>
        <v>0</v>
      </c>
    </row>
    <row r="66" spans="1:15" x14ac:dyDescent="0.2">
      <c r="C66" s="49">
        <v>0</v>
      </c>
      <c r="E66" s="50">
        <v>0</v>
      </c>
      <c r="F66" s="26"/>
      <c r="G66" s="51">
        <f t="shared" si="15"/>
        <v>0</v>
      </c>
      <c r="H66" s="26"/>
      <c r="I66" s="51">
        <f t="shared" si="16"/>
        <v>0</v>
      </c>
      <c r="J66" s="26"/>
      <c r="K66" s="51">
        <f t="shared" si="17"/>
        <v>0</v>
      </c>
      <c r="L66" s="26"/>
      <c r="M66" s="51">
        <f t="shared" si="18"/>
        <v>0</v>
      </c>
      <c r="N66" s="26"/>
      <c r="O66" s="51">
        <f t="shared" si="19"/>
        <v>0</v>
      </c>
    </row>
    <row r="67" spans="1:15" x14ac:dyDescent="0.2">
      <c r="C67" s="49">
        <v>0</v>
      </c>
      <c r="E67" s="50">
        <v>0</v>
      </c>
      <c r="F67" s="26"/>
      <c r="G67" s="51">
        <f t="shared" si="15"/>
        <v>0</v>
      </c>
      <c r="H67" s="26"/>
      <c r="I67" s="51">
        <f t="shared" si="16"/>
        <v>0</v>
      </c>
      <c r="J67" s="26"/>
      <c r="K67" s="51">
        <f t="shared" si="17"/>
        <v>0</v>
      </c>
      <c r="L67" s="26"/>
      <c r="M67" s="51">
        <f t="shared" si="18"/>
        <v>0</v>
      </c>
      <c r="N67" s="26"/>
      <c r="O67" s="51">
        <f t="shared" si="19"/>
        <v>0</v>
      </c>
    </row>
    <row r="68" spans="1:15" x14ac:dyDescent="0.2">
      <c r="C68" s="49">
        <v>0</v>
      </c>
      <c r="E68" s="50">
        <v>0</v>
      </c>
      <c r="F68" s="26"/>
      <c r="G68" s="51">
        <f t="shared" si="15"/>
        <v>0</v>
      </c>
      <c r="H68" s="26"/>
      <c r="I68" s="51">
        <f t="shared" si="16"/>
        <v>0</v>
      </c>
      <c r="J68" s="26"/>
      <c r="K68" s="51">
        <f t="shared" si="17"/>
        <v>0</v>
      </c>
      <c r="L68" s="26"/>
      <c r="M68" s="51">
        <f t="shared" si="18"/>
        <v>0</v>
      </c>
      <c r="N68" s="26"/>
      <c r="O68" s="51">
        <f t="shared" si="19"/>
        <v>0</v>
      </c>
    </row>
    <row r="69" spans="1:15" x14ac:dyDescent="0.2">
      <c r="C69" s="49">
        <v>0</v>
      </c>
      <c r="E69" s="50">
        <v>0</v>
      </c>
      <c r="F69" s="26"/>
      <c r="G69" s="51">
        <f t="shared" si="15"/>
        <v>0</v>
      </c>
      <c r="H69" s="26"/>
      <c r="I69" s="51">
        <f t="shared" si="16"/>
        <v>0</v>
      </c>
      <c r="J69" s="26"/>
      <c r="K69" s="51">
        <f t="shared" si="17"/>
        <v>0</v>
      </c>
      <c r="L69" s="26"/>
      <c r="M69" s="51">
        <f t="shared" si="18"/>
        <v>0</v>
      </c>
      <c r="N69" s="26"/>
      <c r="O69" s="51">
        <f t="shared" si="19"/>
        <v>0</v>
      </c>
    </row>
    <row r="70" spans="1:15" x14ac:dyDescent="0.2">
      <c r="C70" s="49">
        <v>0</v>
      </c>
      <c r="E70" s="50">
        <v>0</v>
      </c>
      <c r="F70" s="26"/>
      <c r="G70" s="51">
        <f t="shared" si="15"/>
        <v>0</v>
      </c>
      <c r="H70" s="26"/>
      <c r="I70" s="51">
        <f t="shared" si="16"/>
        <v>0</v>
      </c>
      <c r="J70" s="26"/>
      <c r="K70" s="51">
        <f t="shared" si="17"/>
        <v>0</v>
      </c>
      <c r="L70" s="26"/>
      <c r="M70" s="51">
        <f t="shared" si="18"/>
        <v>0</v>
      </c>
      <c r="N70" s="26"/>
      <c r="O70" s="51">
        <f t="shared" si="19"/>
        <v>0</v>
      </c>
    </row>
    <row r="71" spans="1:15" x14ac:dyDescent="0.2">
      <c r="C71" s="49">
        <v>0</v>
      </c>
      <c r="E71" s="50">
        <v>0</v>
      </c>
      <c r="F71" s="26"/>
      <c r="G71" s="51">
        <f t="shared" si="15"/>
        <v>0</v>
      </c>
      <c r="H71" s="26"/>
      <c r="I71" s="51">
        <f t="shared" si="16"/>
        <v>0</v>
      </c>
      <c r="J71" s="26"/>
      <c r="K71" s="51">
        <f t="shared" si="17"/>
        <v>0</v>
      </c>
      <c r="L71" s="26"/>
      <c r="M71" s="51">
        <f t="shared" si="18"/>
        <v>0</v>
      </c>
      <c r="N71" s="26"/>
      <c r="O71" s="51">
        <f t="shared" si="19"/>
        <v>0</v>
      </c>
    </row>
    <row r="72" spans="1:15" x14ac:dyDescent="0.2">
      <c r="C72" s="49">
        <v>0</v>
      </c>
      <c r="E72" s="50">
        <v>0</v>
      </c>
      <c r="F72" s="26"/>
      <c r="G72" s="51">
        <f t="shared" si="15"/>
        <v>0</v>
      </c>
      <c r="H72" s="26"/>
      <c r="I72" s="51">
        <f t="shared" si="16"/>
        <v>0</v>
      </c>
      <c r="J72" s="26"/>
      <c r="K72" s="51">
        <f t="shared" si="17"/>
        <v>0</v>
      </c>
      <c r="L72" s="26"/>
      <c r="M72" s="51">
        <f t="shared" si="18"/>
        <v>0</v>
      </c>
      <c r="N72" s="26"/>
      <c r="O72" s="51">
        <f t="shared" si="19"/>
        <v>0</v>
      </c>
    </row>
    <row r="73" spans="1:15" x14ac:dyDescent="0.2">
      <c r="C73" s="52">
        <v>0</v>
      </c>
      <c r="E73" s="53">
        <v>0</v>
      </c>
      <c r="F73" s="26"/>
      <c r="G73" s="54">
        <f t="shared" si="15"/>
        <v>0</v>
      </c>
      <c r="H73" s="26"/>
      <c r="I73" s="54">
        <f t="shared" si="16"/>
        <v>0</v>
      </c>
      <c r="J73" s="26"/>
      <c r="K73" s="54">
        <f t="shared" si="17"/>
        <v>0</v>
      </c>
      <c r="L73" s="26"/>
      <c r="M73" s="54">
        <f t="shared" si="18"/>
        <v>0</v>
      </c>
      <c r="N73" s="26"/>
      <c r="O73" s="54">
        <f t="shared" si="19"/>
        <v>0</v>
      </c>
    </row>
    <row r="74" spans="1:15" x14ac:dyDescent="0.2">
      <c r="A74" s="19" t="s">
        <v>6</v>
      </c>
      <c r="E74" s="26"/>
      <c r="F74" s="26"/>
      <c r="G74" s="31">
        <f>SUM(G64:G73)</f>
        <v>0</v>
      </c>
      <c r="H74" s="31"/>
      <c r="I74" s="31">
        <f>SUM(I64:I73)</f>
        <v>0</v>
      </c>
      <c r="J74" s="31"/>
      <c r="K74" s="31">
        <f>SUM(K64:K73)</f>
        <v>0</v>
      </c>
      <c r="L74" s="31"/>
      <c r="M74" s="31">
        <f>SUM(M64:M73)</f>
        <v>0</v>
      </c>
      <c r="N74" s="31"/>
      <c r="O74" s="31">
        <f>SUM(O64:O73)</f>
        <v>0</v>
      </c>
    </row>
    <row r="75" spans="1:15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2">
      <c r="A76" s="18" t="s">
        <v>10</v>
      </c>
      <c r="E76" s="26"/>
      <c r="F76" s="26"/>
      <c r="G76" s="31">
        <f>SUM(G29+G44+G59+G74)</f>
        <v>0</v>
      </c>
      <c r="H76" s="31"/>
      <c r="I76" s="31">
        <f>SUM(I29+I44+I59+I74)</f>
        <v>0</v>
      </c>
      <c r="J76" s="31"/>
      <c r="K76" s="31">
        <f>SUM(K29+K44+K59+K74)</f>
        <v>0</v>
      </c>
      <c r="L76" s="31"/>
      <c r="M76" s="31">
        <f>SUM(M29+M44+M59+M74)</f>
        <v>0</v>
      </c>
      <c r="N76" s="31"/>
      <c r="O76" s="31">
        <f>SUM(O29+O44+O59+O74)</f>
        <v>0</v>
      </c>
    </row>
    <row r="77" spans="1:15" x14ac:dyDescent="0.2">
      <c r="A77" s="18"/>
      <c r="E77" s="26"/>
      <c r="F77" s="26"/>
      <c r="G77" s="31"/>
      <c r="H77" s="31"/>
      <c r="I77" s="31"/>
      <c r="J77" s="31"/>
      <c r="K77" s="31"/>
      <c r="L77" s="31"/>
      <c r="M77" s="31"/>
      <c r="N77" s="31"/>
      <c r="O77" s="31"/>
    </row>
    <row r="78" spans="1:15" x14ac:dyDescent="0.2">
      <c r="A78" s="15" t="s">
        <v>11</v>
      </c>
      <c r="E78" s="26"/>
      <c r="F78" s="26"/>
      <c r="G78" s="1">
        <f>ROUND(+G29*$C$11,0)</f>
        <v>0</v>
      </c>
      <c r="H78" s="26"/>
      <c r="I78" s="1">
        <f>ROUND(+I29*$C$11,0)</f>
        <v>0</v>
      </c>
      <c r="J78" s="26"/>
      <c r="K78" s="1">
        <f>ROUND(+K29*$C$11,0)</f>
        <v>0</v>
      </c>
      <c r="L78" s="26"/>
      <c r="M78" s="1">
        <f>ROUND(+M29*$C$11,0)</f>
        <v>0</v>
      </c>
      <c r="N78" s="26"/>
      <c r="O78" s="1">
        <f>ROUND(+O29*$C$11,0)</f>
        <v>0</v>
      </c>
    </row>
    <row r="79" spans="1:15" x14ac:dyDescent="0.2">
      <c r="A79" s="15" t="s">
        <v>66</v>
      </c>
      <c r="E79" s="26"/>
      <c r="F79" s="26"/>
      <c r="G79" s="2">
        <f>ROUND(+G44*$C$12,0)</f>
        <v>0</v>
      </c>
      <c r="H79" s="26"/>
      <c r="I79" s="2">
        <f>ROUND(+I44*$C$12,0)</f>
        <v>0</v>
      </c>
      <c r="J79" s="26"/>
      <c r="K79" s="2">
        <f>ROUND(+K44*$C$12,0)</f>
        <v>0</v>
      </c>
      <c r="L79" s="26"/>
      <c r="M79" s="2">
        <f>ROUND(+M44*$C$12,0)</f>
        <v>0</v>
      </c>
      <c r="N79" s="26"/>
      <c r="O79" s="2">
        <f>ROUND(+O44*$C$12,0)</f>
        <v>0</v>
      </c>
    </row>
    <row r="80" spans="1:15" x14ac:dyDescent="0.2">
      <c r="A80" s="15" t="s">
        <v>12</v>
      </c>
      <c r="E80" s="26"/>
      <c r="F80" s="26"/>
      <c r="G80" s="2">
        <f>ROUND(+G59*$C$12,0)</f>
        <v>0</v>
      </c>
      <c r="H80" s="26"/>
      <c r="I80" s="2">
        <f>ROUND(+I59*$C$12,0)</f>
        <v>0</v>
      </c>
      <c r="J80" s="26"/>
      <c r="K80" s="2">
        <f>ROUND(+K59*$C$12,0)</f>
        <v>0</v>
      </c>
      <c r="L80" s="26"/>
      <c r="M80" s="2">
        <f>ROUND(+M59*$C$12,0)</f>
        <v>0</v>
      </c>
      <c r="N80" s="26"/>
      <c r="O80" s="2">
        <f>ROUND(+O59*$C$12,0)</f>
        <v>0</v>
      </c>
    </row>
    <row r="81" spans="1:15" x14ac:dyDescent="0.2">
      <c r="A81" s="15" t="s">
        <v>13</v>
      </c>
      <c r="E81" s="26"/>
      <c r="F81" s="26"/>
      <c r="G81" s="33">
        <v>0</v>
      </c>
      <c r="H81" s="26"/>
      <c r="I81" s="33">
        <f>ROUND(+G81*(1+$C$10),0)</f>
        <v>0</v>
      </c>
      <c r="J81" s="26"/>
      <c r="K81" s="33">
        <f>ROUND(+I81*(1+$C$10),0)</f>
        <v>0</v>
      </c>
      <c r="L81" s="26"/>
      <c r="M81" s="33">
        <f>ROUND(+K81*(1+$C$10),0)</f>
        <v>0</v>
      </c>
      <c r="N81" s="26"/>
      <c r="O81" s="33">
        <f>ROUND(+M81*(1+$C$10),0)</f>
        <v>0</v>
      </c>
    </row>
    <row r="82" spans="1:15" x14ac:dyDescent="0.2">
      <c r="A82" s="18" t="s">
        <v>16</v>
      </c>
      <c r="E82" s="26"/>
      <c r="F82" s="26"/>
      <c r="G82" s="31">
        <f>SUM(G78:G81)</f>
        <v>0</v>
      </c>
      <c r="H82" s="26"/>
      <c r="I82" s="31">
        <f>SUM(I78:I81)</f>
        <v>0</v>
      </c>
      <c r="J82" s="26"/>
      <c r="K82" s="31">
        <f>SUM(K78:K81)</f>
        <v>0</v>
      </c>
      <c r="L82" s="26"/>
      <c r="M82" s="31">
        <f>SUM(M78:M81)</f>
        <v>0</v>
      </c>
      <c r="N82" s="26"/>
      <c r="O82" s="31">
        <f>SUM(O78:O81)</f>
        <v>0</v>
      </c>
    </row>
    <row r="83" spans="1:15" x14ac:dyDescent="0.2">
      <c r="A83" s="18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</row>
    <row r="84" spans="1:15" x14ac:dyDescent="0.2">
      <c r="A84" s="19" t="s">
        <v>15</v>
      </c>
      <c r="E84" s="26"/>
      <c r="F84" s="26"/>
      <c r="G84" s="31">
        <f>G76+G82</f>
        <v>0</v>
      </c>
      <c r="H84" s="26"/>
      <c r="I84" s="31">
        <f>I76+I82</f>
        <v>0</v>
      </c>
      <c r="J84" s="26"/>
      <c r="K84" s="31">
        <f>K76+K82</f>
        <v>0</v>
      </c>
      <c r="L84" s="26"/>
      <c r="M84" s="31">
        <f>M76+M82</f>
        <v>0</v>
      </c>
      <c r="N84" s="26"/>
      <c r="O84" s="31">
        <f>O76+O82</f>
        <v>0</v>
      </c>
    </row>
    <row r="87" spans="1:15" x14ac:dyDescent="0.2">
      <c r="A87" s="19" t="s">
        <v>17</v>
      </c>
    </row>
    <row r="88" spans="1:15" x14ac:dyDescent="0.2">
      <c r="A88" s="32" t="s">
        <v>18</v>
      </c>
    </row>
    <row r="89" spans="1:15" x14ac:dyDescent="0.2">
      <c r="G89" s="26">
        <v>0</v>
      </c>
      <c r="H89" s="26"/>
      <c r="I89" s="51">
        <f>ROUND(SUM(G89+(G89*$C$9)),0)</f>
        <v>0</v>
      </c>
      <c r="J89" s="26"/>
      <c r="K89" s="51">
        <f>ROUND(SUM(I89+(I89*$C$9)),0)</f>
        <v>0</v>
      </c>
      <c r="L89" s="26"/>
      <c r="M89" s="51">
        <f>ROUND(SUM(K89+(K89*$C$9)),0)</f>
        <v>0</v>
      </c>
      <c r="N89" s="26"/>
      <c r="O89" s="51">
        <f>ROUND(SUM(M89+(M89*$C$9)),0)</f>
        <v>0</v>
      </c>
    </row>
    <row r="90" spans="1:15" x14ac:dyDescent="0.2">
      <c r="G90" s="26">
        <v>0</v>
      </c>
      <c r="H90" s="26"/>
      <c r="I90" s="51">
        <f>ROUND(SUM(G90+(G90*$C$9)),0)</f>
        <v>0</v>
      </c>
      <c r="J90" s="26"/>
      <c r="K90" s="51">
        <f>ROUND(SUM(I90+(I90*$C$9)),0)</f>
        <v>0</v>
      </c>
      <c r="L90" s="26"/>
      <c r="M90" s="51">
        <f>ROUND(SUM(K90+(K90*$C$9)),0)</f>
        <v>0</v>
      </c>
      <c r="N90" s="26"/>
      <c r="O90" s="51">
        <f>ROUND(SUM(M90+(M90*$C$9)),0)</f>
        <v>0</v>
      </c>
    </row>
    <row r="91" spans="1:15" x14ac:dyDescent="0.2">
      <c r="G91" s="33">
        <v>0</v>
      </c>
      <c r="H91" s="26"/>
      <c r="I91" s="54">
        <f>ROUND(SUM(G91+(G91*$C$9)),0)</f>
        <v>0</v>
      </c>
      <c r="J91" s="26"/>
      <c r="K91" s="54">
        <f>ROUND(SUM(I91+(I91*$C$9)),0)</f>
        <v>0</v>
      </c>
      <c r="L91" s="26"/>
      <c r="M91" s="54">
        <f>ROUND(SUM(K91+(K91*$C$9)),0)</f>
        <v>0</v>
      </c>
      <c r="N91" s="26"/>
      <c r="O91" s="54">
        <f>ROUND(SUM(M91+(M91*$C$9)),0)</f>
        <v>0</v>
      </c>
    </row>
    <row r="92" spans="1:15" x14ac:dyDescent="0.2">
      <c r="A92" s="19" t="s">
        <v>6</v>
      </c>
      <c r="G92" s="31">
        <f>SUM(G89:G91)</f>
        <v>0</v>
      </c>
      <c r="H92" s="26"/>
      <c r="I92" s="31">
        <f>SUM(I89:I91)</f>
        <v>0</v>
      </c>
      <c r="J92" s="26"/>
      <c r="K92" s="31">
        <f>SUM(K89:K91)</f>
        <v>0</v>
      </c>
      <c r="L92" s="26"/>
      <c r="M92" s="31">
        <f>SUM(M89:M91)</f>
        <v>0</v>
      </c>
      <c r="N92" s="26"/>
      <c r="O92" s="31">
        <f>SUM(O89:O91)</f>
        <v>0</v>
      </c>
    </row>
    <row r="93" spans="1:15" x14ac:dyDescent="0.2">
      <c r="A93" s="15" t="s">
        <v>19</v>
      </c>
      <c r="G93" s="26"/>
      <c r="H93" s="26"/>
      <c r="I93" s="26"/>
      <c r="J93" s="26"/>
      <c r="K93" s="26"/>
      <c r="L93" s="26"/>
      <c r="M93" s="26"/>
      <c r="N93" s="26"/>
      <c r="O93" s="26"/>
    </row>
    <row r="94" spans="1:15" x14ac:dyDescent="0.2">
      <c r="G94" s="26"/>
      <c r="H94" s="26"/>
      <c r="I94" s="26"/>
      <c r="J94" s="26"/>
      <c r="K94" s="26"/>
      <c r="L94" s="26"/>
      <c r="M94" s="26"/>
      <c r="N94" s="26"/>
      <c r="O94" s="26"/>
    </row>
    <row r="95" spans="1:15" x14ac:dyDescent="0.2">
      <c r="A95" s="19" t="s">
        <v>55</v>
      </c>
      <c r="G95" s="26"/>
      <c r="H95" s="26"/>
      <c r="I95" s="26"/>
      <c r="J95" s="26"/>
      <c r="K95" s="26"/>
      <c r="L95" s="26"/>
      <c r="M95" s="26"/>
      <c r="N95" s="26"/>
      <c r="O95" s="26"/>
    </row>
    <row r="96" spans="1:15" x14ac:dyDescent="0.2">
      <c r="A96" s="32" t="s">
        <v>56</v>
      </c>
      <c r="G96" s="26"/>
      <c r="H96" s="26"/>
      <c r="I96" s="26"/>
      <c r="J96" s="26"/>
      <c r="K96" s="26"/>
      <c r="L96" s="26"/>
      <c r="M96" s="26"/>
      <c r="N96" s="26"/>
      <c r="O96" s="26"/>
    </row>
    <row r="97" spans="1:15" x14ac:dyDescent="0.2">
      <c r="G97" s="26">
        <v>0</v>
      </c>
      <c r="H97" s="26"/>
      <c r="I97" s="26">
        <v>0</v>
      </c>
      <c r="J97" s="26" t="s">
        <v>19</v>
      </c>
      <c r="K97" s="26">
        <v>0</v>
      </c>
      <c r="L97" s="26" t="s">
        <v>19</v>
      </c>
      <c r="M97" s="26">
        <v>0</v>
      </c>
      <c r="N97" s="26"/>
      <c r="O97" s="26">
        <v>0</v>
      </c>
    </row>
    <row r="98" spans="1:15" x14ac:dyDescent="0.2">
      <c r="G98" s="26">
        <v>0</v>
      </c>
      <c r="H98" s="26"/>
      <c r="I98" s="26">
        <v>0</v>
      </c>
      <c r="J98" s="26"/>
      <c r="K98" s="26">
        <v>0</v>
      </c>
      <c r="L98" s="26"/>
      <c r="M98" s="26">
        <v>0</v>
      </c>
      <c r="N98" s="26"/>
      <c r="O98" s="26">
        <v>0</v>
      </c>
    </row>
    <row r="99" spans="1:15" x14ac:dyDescent="0.2">
      <c r="G99" s="26">
        <v>0</v>
      </c>
      <c r="H99" s="26"/>
      <c r="I99" s="26">
        <v>0</v>
      </c>
      <c r="J99" s="26"/>
      <c r="K99" s="26">
        <v>0</v>
      </c>
      <c r="L99" s="26"/>
      <c r="M99" s="26">
        <v>0</v>
      </c>
      <c r="N99" s="26"/>
      <c r="O99" s="26">
        <v>0</v>
      </c>
    </row>
    <row r="100" spans="1:15" x14ac:dyDescent="0.2">
      <c r="G100" s="33">
        <v>0</v>
      </c>
      <c r="H100" s="26"/>
      <c r="I100" s="33">
        <v>0</v>
      </c>
      <c r="J100" s="26"/>
      <c r="K100" s="33">
        <v>0</v>
      </c>
      <c r="L100" s="26"/>
      <c r="M100" s="33">
        <v>0</v>
      </c>
      <c r="N100" s="26"/>
      <c r="O100" s="33">
        <v>0</v>
      </c>
    </row>
    <row r="101" spans="1:15" x14ac:dyDescent="0.2">
      <c r="A101" s="19" t="s">
        <v>6</v>
      </c>
      <c r="G101" s="31">
        <f>SUM(G97:G100)</f>
        <v>0</v>
      </c>
      <c r="H101" s="26"/>
      <c r="I101" s="31">
        <f>SUM(I97:I100)</f>
        <v>0</v>
      </c>
      <c r="J101" s="26"/>
      <c r="K101" s="31">
        <f>SUM(K97:K100)</f>
        <v>0</v>
      </c>
      <c r="L101" s="26"/>
      <c r="M101" s="31">
        <f>SUM(M97:M100)</f>
        <v>0</v>
      </c>
      <c r="N101" s="26"/>
      <c r="O101" s="31">
        <f>SUM(O97:O100)</f>
        <v>0</v>
      </c>
    </row>
    <row r="102" spans="1:15" x14ac:dyDescent="0.2">
      <c r="G102" s="26"/>
      <c r="H102" s="26"/>
      <c r="I102" s="26"/>
      <c r="J102" s="26"/>
      <c r="K102" s="26"/>
      <c r="L102" s="26"/>
      <c r="M102" s="26"/>
      <c r="N102" s="26"/>
      <c r="O102" s="26"/>
    </row>
    <row r="103" spans="1:15" x14ac:dyDescent="0.2">
      <c r="G103" s="26"/>
      <c r="H103" s="26"/>
      <c r="I103" s="26"/>
      <c r="J103" s="26"/>
      <c r="K103" s="26"/>
      <c r="L103" s="26"/>
      <c r="M103" s="26"/>
      <c r="N103" s="26"/>
      <c r="O103" s="26"/>
    </row>
    <row r="104" spans="1:15" x14ac:dyDescent="0.2">
      <c r="A104" s="19" t="s">
        <v>21</v>
      </c>
      <c r="G104" s="26"/>
      <c r="H104" s="26"/>
      <c r="I104" s="26"/>
      <c r="J104" s="26"/>
      <c r="K104" s="26"/>
      <c r="L104" s="26"/>
      <c r="M104" s="26"/>
      <c r="N104" s="26"/>
      <c r="O104" s="26"/>
    </row>
    <row r="105" spans="1:15" x14ac:dyDescent="0.2">
      <c r="A105" s="32" t="s">
        <v>20</v>
      </c>
      <c r="G105" s="26"/>
      <c r="H105" s="26"/>
      <c r="I105" s="26"/>
      <c r="J105" s="26"/>
      <c r="K105" s="26"/>
      <c r="L105" s="26"/>
      <c r="M105" s="26"/>
      <c r="N105" s="26"/>
      <c r="O105" s="26"/>
    </row>
    <row r="106" spans="1:15" x14ac:dyDescent="0.2">
      <c r="G106" s="26">
        <v>0</v>
      </c>
      <c r="H106" s="26"/>
      <c r="I106" s="51">
        <f t="shared" ref="I106:I117" si="20">ROUND(SUM(G106+(G106*$C$9)),0)</f>
        <v>0</v>
      </c>
      <c r="J106" s="26"/>
      <c r="K106" s="51">
        <f t="shared" ref="K106:K117" si="21">ROUND(SUM(I106+(I106*$C$9)),0)</f>
        <v>0</v>
      </c>
      <c r="L106" s="26"/>
      <c r="M106" s="51">
        <f t="shared" ref="M106:M117" si="22">ROUND(SUM(K106+(K106*$C$9)),0)</f>
        <v>0</v>
      </c>
      <c r="N106" s="26"/>
      <c r="O106" s="51">
        <f t="shared" ref="O106:O117" si="23">ROUND(SUM(M106+(M106*$C$9)),0)</f>
        <v>0</v>
      </c>
    </row>
    <row r="107" spans="1:15" x14ac:dyDescent="0.2">
      <c r="G107" s="26">
        <v>0</v>
      </c>
      <c r="H107" s="26"/>
      <c r="I107" s="51">
        <f t="shared" si="20"/>
        <v>0</v>
      </c>
      <c r="J107" s="26"/>
      <c r="K107" s="51">
        <f t="shared" si="21"/>
        <v>0</v>
      </c>
      <c r="L107" s="26"/>
      <c r="M107" s="51">
        <f t="shared" si="22"/>
        <v>0</v>
      </c>
      <c r="N107" s="26"/>
      <c r="O107" s="51">
        <f t="shared" si="23"/>
        <v>0</v>
      </c>
    </row>
    <row r="108" spans="1:15" x14ac:dyDescent="0.2">
      <c r="G108" s="26">
        <v>0</v>
      </c>
      <c r="H108" s="26"/>
      <c r="I108" s="51">
        <f t="shared" si="20"/>
        <v>0</v>
      </c>
      <c r="J108" s="26"/>
      <c r="K108" s="51">
        <f t="shared" si="21"/>
        <v>0</v>
      </c>
      <c r="L108" s="26"/>
      <c r="M108" s="51">
        <f t="shared" si="22"/>
        <v>0</v>
      </c>
      <c r="N108" s="26"/>
      <c r="O108" s="51">
        <f t="shared" si="23"/>
        <v>0</v>
      </c>
    </row>
    <row r="109" spans="1:15" x14ac:dyDescent="0.2">
      <c r="G109" s="26">
        <v>0</v>
      </c>
      <c r="H109" s="26"/>
      <c r="I109" s="51">
        <f t="shared" si="20"/>
        <v>0</v>
      </c>
      <c r="J109" s="26"/>
      <c r="K109" s="51">
        <f t="shared" si="21"/>
        <v>0</v>
      </c>
      <c r="L109" s="26"/>
      <c r="M109" s="51">
        <f t="shared" si="22"/>
        <v>0</v>
      </c>
      <c r="N109" s="26"/>
      <c r="O109" s="51">
        <f t="shared" si="23"/>
        <v>0</v>
      </c>
    </row>
    <row r="110" spans="1:15" x14ac:dyDescent="0.2">
      <c r="G110" s="26">
        <v>0</v>
      </c>
      <c r="H110" s="26"/>
      <c r="I110" s="51">
        <f t="shared" si="20"/>
        <v>0</v>
      </c>
      <c r="J110" s="26"/>
      <c r="K110" s="51">
        <f t="shared" si="21"/>
        <v>0</v>
      </c>
      <c r="L110" s="26"/>
      <c r="M110" s="51">
        <f t="shared" si="22"/>
        <v>0</v>
      </c>
      <c r="N110" s="26"/>
      <c r="O110" s="51">
        <f t="shared" si="23"/>
        <v>0</v>
      </c>
    </row>
    <row r="111" spans="1:15" x14ac:dyDescent="0.2">
      <c r="G111" s="26">
        <v>0</v>
      </c>
      <c r="H111" s="26"/>
      <c r="I111" s="51">
        <f t="shared" si="20"/>
        <v>0</v>
      </c>
      <c r="J111" s="26"/>
      <c r="K111" s="51">
        <f t="shared" si="21"/>
        <v>0</v>
      </c>
      <c r="L111" s="26"/>
      <c r="M111" s="51">
        <f t="shared" si="22"/>
        <v>0</v>
      </c>
      <c r="N111" s="26"/>
      <c r="O111" s="51">
        <f t="shared" si="23"/>
        <v>0</v>
      </c>
    </row>
    <row r="112" spans="1:15" x14ac:dyDescent="0.2">
      <c r="G112" s="26">
        <v>0</v>
      </c>
      <c r="H112" s="26"/>
      <c r="I112" s="51">
        <f t="shared" si="20"/>
        <v>0</v>
      </c>
      <c r="J112" s="26"/>
      <c r="K112" s="51">
        <f t="shared" si="21"/>
        <v>0</v>
      </c>
      <c r="L112" s="26"/>
      <c r="M112" s="51">
        <f t="shared" si="22"/>
        <v>0</v>
      </c>
      <c r="N112" s="26"/>
      <c r="O112" s="51">
        <f t="shared" si="23"/>
        <v>0</v>
      </c>
    </row>
    <row r="113" spans="1:15" x14ac:dyDescent="0.2">
      <c r="G113" s="26">
        <v>0</v>
      </c>
      <c r="H113" s="26"/>
      <c r="I113" s="51">
        <f t="shared" si="20"/>
        <v>0</v>
      </c>
      <c r="J113" s="26"/>
      <c r="K113" s="51">
        <f t="shared" si="21"/>
        <v>0</v>
      </c>
      <c r="L113" s="26"/>
      <c r="M113" s="51">
        <f t="shared" si="22"/>
        <v>0</v>
      </c>
      <c r="N113" s="26"/>
      <c r="O113" s="51">
        <f t="shared" si="23"/>
        <v>0</v>
      </c>
    </row>
    <row r="114" spans="1:15" x14ac:dyDescent="0.2">
      <c r="G114" s="26">
        <v>0</v>
      </c>
      <c r="H114" s="26"/>
      <c r="I114" s="51">
        <f t="shared" si="20"/>
        <v>0</v>
      </c>
      <c r="J114" s="26"/>
      <c r="K114" s="51">
        <f t="shared" si="21"/>
        <v>0</v>
      </c>
      <c r="L114" s="26"/>
      <c r="M114" s="51">
        <f t="shared" si="22"/>
        <v>0</v>
      </c>
      <c r="N114" s="26"/>
      <c r="O114" s="51">
        <f t="shared" si="23"/>
        <v>0</v>
      </c>
    </row>
    <row r="115" spans="1:15" x14ac:dyDescent="0.2">
      <c r="G115" s="26">
        <v>0</v>
      </c>
      <c r="H115" s="26"/>
      <c r="I115" s="51">
        <f t="shared" si="20"/>
        <v>0</v>
      </c>
      <c r="J115" s="26"/>
      <c r="K115" s="51">
        <f t="shared" si="21"/>
        <v>0</v>
      </c>
      <c r="L115" s="26"/>
      <c r="M115" s="51">
        <f t="shared" si="22"/>
        <v>0</v>
      </c>
      <c r="N115" s="26"/>
      <c r="O115" s="51">
        <f t="shared" si="23"/>
        <v>0</v>
      </c>
    </row>
    <row r="116" spans="1:15" x14ac:dyDescent="0.2">
      <c r="G116" s="26">
        <v>0</v>
      </c>
      <c r="H116" s="26"/>
      <c r="I116" s="51">
        <f t="shared" si="20"/>
        <v>0</v>
      </c>
      <c r="J116" s="26"/>
      <c r="K116" s="51">
        <f t="shared" si="21"/>
        <v>0</v>
      </c>
      <c r="L116" s="26"/>
      <c r="M116" s="51">
        <f t="shared" si="22"/>
        <v>0</v>
      </c>
      <c r="N116" s="26"/>
      <c r="O116" s="51">
        <f t="shared" si="23"/>
        <v>0</v>
      </c>
    </row>
    <row r="117" spans="1:15" x14ac:dyDescent="0.2">
      <c r="G117" s="33">
        <v>0</v>
      </c>
      <c r="H117" s="26"/>
      <c r="I117" s="54">
        <f t="shared" si="20"/>
        <v>0</v>
      </c>
      <c r="J117" s="26"/>
      <c r="K117" s="54">
        <f t="shared" si="21"/>
        <v>0</v>
      </c>
      <c r="L117" s="26"/>
      <c r="M117" s="54">
        <f t="shared" si="22"/>
        <v>0</v>
      </c>
      <c r="N117" s="26"/>
      <c r="O117" s="54">
        <f t="shared" si="23"/>
        <v>0</v>
      </c>
    </row>
    <row r="118" spans="1:15" x14ac:dyDescent="0.2">
      <c r="A118" s="19" t="s">
        <v>6</v>
      </c>
      <c r="G118" s="31">
        <f>SUM(G106:G117)</f>
        <v>0</v>
      </c>
      <c r="H118" s="26"/>
      <c r="I118" s="31">
        <f>SUM(I106:I117)</f>
        <v>0</v>
      </c>
      <c r="J118" s="26"/>
      <c r="K118" s="31">
        <f>SUM(K106:K117)</f>
        <v>0</v>
      </c>
      <c r="L118" s="26"/>
      <c r="M118" s="31">
        <f>SUM(M106:M117)</f>
        <v>0</v>
      </c>
      <c r="N118" s="26"/>
      <c r="O118" s="31">
        <f>SUM(O106:O117)</f>
        <v>0</v>
      </c>
    </row>
    <row r="119" spans="1:15" x14ac:dyDescent="0.2">
      <c r="G119" s="26"/>
      <c r="H119" s="26"/>
      <c r="I119" s="26"/>
      <c r="J119" s="26"/>
      <c r="K119" s="26"/>
      <c r="L119" s="26"/>
      <c r="M119" s="26"/>
      <c r="N119" s="26"/>
      <c r="O119" s="26"/>
    </row>
    <row r="120" spans="1:15" x14ac:dyDescent="0.2">
      <c r="G120" s="26"/>
      <c r="H120" s="26"/>
      <c r="I120" s="26"/>
      <c r="J120" s="26"/>
      <c r="K120" s="26"/>
      <c r="L120" s="26"/>
      <c r="M120" s="26"/>
      <c r="N120" s="26"/>
      <c r="O120" s="26"/>
    </row>
    <row r="121" spans="1:15" x14ac:dyDescent="0.2">
      <c r="A121" s="19" t="s">
        <v>22</v>
      </c>
      <c r="G121" s="26"/>
      <c r="H121" s="26"/>
      <c r="I121" s="26"/>
      <c r="J121" s="26"/>
      <c r="K121" s="26"/>
      <c r="L121" s="26"/>
      <c r="M121" s="26"/>
      <c r="N121" s="26"/>
      <c r="O121" s="26"/>
    </row>
    <row r="122" spans="1:15" x14ac:dyDescent="0.2">
      <c r="A122" s="34" t="s">
        <v>23</v>
      </c>
      <c r="G122" s="26">
        <v>0</v>
      </c>
      <c r="H122" s="26"/>
      <c r="I122" s="51">
        <f>ROUND(SUM(G122+(G122*$C$9)),0)</f>
        <v>0</v>
      </c>
      <c r="J122" s="26"/>
      <c r="K122" s="51">
        <f>ROUND(SUM(I122+(I122*$C$9)),0)</f>
        <v>0</v>
      </c>
      <c r="L122" s="26"/>
      <c r="M122" s="51">
        <f>ROUND(SUM(K122+(K122*$C$9)),0)</f>
        <v>0</v>
      </c>
      <c r="N122" s="26"/>
      <c r="O122" s="51">
        <f>ROUND(SUM(M122+(M122*$C$9)),0)</f>
        <v>0</v>
      </c>
    </row>
    <row r="123" spans="1:15" x14ac:dyDescent="0.2">
      <c r="A123" s="34" t="s">
        <v>24</v>
      </c>
      <c r="G123" s="33">
        <v>0</v>
      </c>
      <c r="H123" s="26"/>
      <c r="I123" s="54">
        <f>ROUND(SUM(G123+(G123*$C$9)),0)</f>
        <v>0</v>
      </c>
      <c r="J123" s="26"/>
      <c r="K123" s="54">
        <f>ROUND(SUM(I123+(I123*$C$9)),0)</f>
        <v>0</v>
      </c>
      <c r="L123" s="26"/>
      <c r="M123" s="54">
        <f>ROUND(SUM(K123+(K123*$C$9)),0)</f>
        <v>0</v>
      </c>
      <c r="N123" s="26"/>
      <c r="O123" s="54">
        <f>ROUND(SUM(M123+(M123*$C$9)),0)</f>
        <v>0</v>
      </c>
    </row>
    <row r="124" spans="1:15" x14ac:dyDescent="0.2">
      <c r="A124" s="19" t="s">
        <v>25</v>
      </c>
      <c r="G124" s="31">
        <f>SUM(G122:G123)</f>
        <v>0</v>
      </c>
      <c r="H124" s="26"/>
      <c r="I124" s="31">
        <f>SUM(I122:I123)</f>
        <v>0</v>
      </c>
      <c r="J124" s="26"/>
      <c r="K124" s="31">
        <f>SUM(K122:K123)</f>
        <v>0</v>
      </c>
      <c r="L124" s="26"/>
      <c r="M124" s="31">
        <f>SUM(M122:M123)</f>
        <v>0</v>
      </c>
      <c r="N124" s="26"/>
      <c r="O124" s="31">
        <f>SUM(O122:O123)</f>
        <v>0</v>
      </c>
    </row>
    <row r="125" spans="1:15" x14ac:dyDescent="0.2">
      <c r="G125" s="26"/>
      <c r="H125" s="26"/>
      <c r="I125" s="26"/>
      <c r="J125" s="26"/>
      <c r="K125" s="26"/>
      <c r="L125" s="26"/>
      <c r="M125" s="26"/>
      <c r="N125" s="26"/>
      <c r="O125" s="26"/>
    </row>
    <row r="126" spans="1:15" x14ac:dyDescent="0.2">
      <c r="G126" s="26"/>
      <c r="H126" s="26"/>
      <c r="I126" s="26"/>
      <c r="J126" s="26"/>
      <c r="K126" s="26"/>
      <c r="L126" s="26"/>
      <c r="M126" s="26"/>
      <c r="N126" s="26"/>
      <c r="O126" s="26"/>
    </row>
    <row r="127" spans="1:15" x14ac:dyDescent="0.2">
      <c r="A127" s="19" t="s">
        <v>26</v>
      </c>
      <c r="G127" s="26"/>
      <c r="H127" s="26"/>
      <c r="I127" s="26"/>
      <c r="J127" s="26"/>
      <c r="K127" s="26"/>
      <c r="L127" s="26"/>
      <c r="M127" s="26"/>
      <c r="N127" s="26"/>
      <c r="O127" s="26"/>
    </row>
    <row r="128" spans="1:15" x14ac:dyDescent="0.2">
      <c r="A128" s="32" t="s">
        <v>20</v>
      </c>
      <c r="G128" s="26"/>
      <c r="H128" s="26"/>
      <c r="I128" s="26"/>
      <c r="J128" s="26"/>
      <c r="K128" s="26"/>
      <c r="L128" s="26"/>
      <c r="M128" s="26"/>
      <c r="N128" s="26"/>
      <c r="O128" s="26"/>
    </row>
    <row r="129" spans="1:15" x14ac:dyDescent="0.2">
      <c r="G129" s="26">
        <v>0</v>
      </c>
      <c r="H129" s="26"/>
      <c r="I129" s="51">
        <f>ROUND(SUM(G129+(G129*$C$9)),0)</f>
        <v>0</v>
      </c>
      <c r="J129" s="26"/>
      <c r="K129" s="51">
        <f>ROUND(SUM(I129+(I129*$C$9)),0)</f>
        <v>0</v>
      </c>
      <c r="L129" s="26"/>
      <c r="M129" s="51">
        <f>ROUND(SUM(K129+(K129*$C$9)),0)</f>
        <v>0</v>
      </c>
      <c r="N129" s="26"/>
      <c r="O129" s="51">
        <f>ROUND(SUM(M129+(M129*$C$9)),0)</f>
        <v>0</v>
      </c>
    </row>
    <row r="130" spans="1:15" x14ac:dyDescent="0.2">
      <c r="G130" s="26">
        <v>0</v>
      </c>
      <c r="H130" s="26"/>
      <c r="I130" s="51">
        <f>ROUND(SUM(G130+(G130*$C$9)),0)</f>
        <v>0</v>
      </c>
      <c r="J130" s="26"/>
      <c r="K130" s="51">
        <f>ROUND(SUM(I130+(I130*$C$9)),0)</f>
        <v>0</v>
      </c>
      <c r="L130" s="26"/>
      <c r="M130" s="51">
        <f>ROUND(SUM(K130+(K130*$C$9)),0)</f>
        <v>0</v>
      </c>
      <c r="N130" s="26"/>
      <c r="O130" s="51">
        <f>ROUND(SUM(M130+(M130*$C$9)),0)</f>
        <v>0</v>
      </c>
    </row>
    <row r="131" spans="1:15" x14ac:dyDescent="0.2">
      <c r="G131" s="33">
        <v>0</v>
      </c>
      <c r="H131" s="26"/>
      <c r="I131" s="54">
        <f>ROUND(SUM(G131+(G131*$C$9)),0)</f>
        <v>0</v>
      </c>
      <c r="J131" s="26"/>
      <c r="K131" s="54">
        <f>ROUND(SUM(I131+(I131*$C$9)),0)</f>
        <v>0</v>
      </c>
      <c r="L131" s="26"/>
      <c r="M131" s="54">
        <f>ROUND(SUM(K131+(K131*$C$9)),0)</f>
        <v>0</v>
      </c>
      <c r="N131" s="26"/>
      <c r="O131" s="54">
        <f>ROUND(SUM(M131+(M131*$C$9)),0)</f>
        <v>0</v>
      </c>
    </row>
    <row r="132" spans="1:15" x14ac:dyDescent="0.2">
      <c r="A132" s="19" t="s">
        <v>6</v>
      </c>
      <c r="G132" s="31">
        <f>SUM(G129:G131)</f>
        <v>0</v>
      </c>
      <c r="H132" s="26"/>
      <c r="I132" s="31">
        <f>SUM(I129:I131)</f>
        <v>0</v>
      </c>
      <c r="J132" s="26"/>
      <c r="K132" s="31">
        <f>SUM(K129:K131)</f>
        <v>0</v>
      </c>
      <c r="L132" s="26"/>
      <c r="M132" s="31">
        <f>SUM(M129:M131)</f>
        <v>0</v>
      </c>
      <c r="N132" s="26"/>
      <c r="O132" s="31">
        <f>SUM(O129:O131)</f>
        <v>0</v>
      </c>
    </row>
    <row r="133" spans="1:15" x14ac:dyDescent="0.2">
      <c r="G133" s="26"/>
      <c r="H133" s="26"/>
      <c r="I133" s="26"/>
      <c r="J133" s="26"/>
      <c r="K133" s="26"/>
      <c r="L133" s="26"/>
      <c r="M133" s="26"/>
      <c r="N133" s="26"/>
      <c r="O133" s="26"/>
    </row>
    <row r="134" spans="1:15" x14ac:dyDescent="0.2">
      <c r="G134" s="26"/>
      <c r="H134" s="26"/>
      <c r="I134" s="26"/>
      <c r="J134" s="26"/>
      <c r="K134" s="26"/>
      <c r="L134" s="26"/>
      <c r="M134" s="26"/>
      <c r="N134" s="26"/>
      <c r="O134" s="26"/>
    </row>
    <row r="135" spans="1:15" x14ac:dyDescent="0.2">
      <c r="A135" s="19" t="s">
        <v>27</v>
      </c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5" x14ac:dyDescent="0.2">
      <c r="A136" s="32" t="s">
        <v>20</v>
      </c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5" x14ac:dyDescent="0.2">
      <c r="G137" s="26">
        <v>0</v>
      </c>
      <c r="H137" s="26"/>
      <c r="I137" s="51">
        <f>ROUND(SUM(G137+(G137*$C$9)),0)</f>
        <v>0</v>
      </c>
      <c r="J137" s="26"/>
      <c r="K137" s="51">
        <f>ROUND(SUM(I137+(I137*$C$9)),0)</f>
        <v>0</v>
      </c>
      <c r="L137" s="26"/>
      <c r="M137" s="51">
        <f>ROUND(SUM(K137+(K137*$C$9)),0)</f>
        <v>0</v>
      </c>
      <c r="N137" s="26"/>
      <c r="O137" s="51">
        <f>ROUND(SUM(M137+(M137*$C$9)),0)</f>
        <v>0</v>
      </c>
    </row>
    <row r="138" spans="1:15" x14ac:dyDescent="0.2">
      <c r="G138" s="26">
        <v>0</v>
      </c>
      <c r="H138" s="26"/>
      <c r="I138" s="51">
        <f>ROUND(SUM(G138+(G138*$C$9)),0)</f>
        <v>0</v>
      </c>
      <c r="J138" s="26"/>
      <c r="K138" s="51">
        <f>ROUND(SUM(I138+(I138*$C$9)),0)</f>
        <v>0</v>
      </c>
      <c r="L138" s="26"/>
      <c r="M138" s="51">
        <f>ROUND(SUM(K138+(K138*$C$9)),0)</f>
        <v>0</v>
      </c>
      <c r="N138" s="26"/>
      <c r="O138" s="51">
        <f>ROUND(SUM(M138+(M138*$C$9)),0)</f>
        <v>0</v>
      </c>
    </row>
    <row r="139" spans="1:15" x14ac:dyDescent="0.2">
      <c r="G139" s="33">
        <v>0</v>
      </c>
      <c r="H139" s="26"/>
      <c r="I139" s="54">
        <f>ROUND(SUM(G139+(G139*$C$9)),0)</f>
        <v>0</v>
      </c>
      <c r="J139" s="26"/>
      <c r="K139" s="54">
        <f>ROUND(SUM(I139+(I139*$C$9)),0)</f>
        <v>0</v>
      </c>
      <c r="L139" s="26"/>
      <c r="M139" s="54">
        <f>ROUND(SUM(K139+(K139*$C$9)),0)</f>
        <v>0</v>
      </c>
      <c r="N139" s="26"/>
      <c r="O139" s="54">
        <f>ROUND(SUM(M139+(M139*$C$9)),0)</f>
        <v>0</v>
      </c>
    </row>
    <row r="140" spans="1:15" x14ac:dyDescent="0.2">
      <c r="A140" s="19" t="s">
        <v>6</v>
      </c>
      <c r="G140" s="31">
        <f>SUM(G137:G139)</f>
        <v>0</v>
      </c>
      <c r="H140" s="26"/>
      <c r="I140" s="31">
        <f>SUM(I137:I139)</f>
        <v>0</v>
      </c>
      <c r="J140" s="26"/>
      <c r="K140" s="31">
        <f>SUM(K137:K139)</f>
        <v>0</v>
      </c>
      <c r="L140" s="26"/>
      <c r="M140" s="31">
        <f>SUM(M137:M139)</f>
        <v>0</v>
      </c>
      <c r="N140" s="26"/>
      <c r="O140" s="31">
        <f>SUM(O137:O139)</f>
        <v>0</v>
      </c>
    </row>
    <row r="141" spans="1:15" x14ac:dyDescent="0.2">
      <c r="A141" s="15" t="s">
        <v>19</v>
      </c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5" x14ac:dyDescent="0.2"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5" x14ac:dyDescent="0.2">
      <c r="A143" s="19" t="s">
        <v>28</v>
      </c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5" x14ac:dyDescent="0.2">
      <c r="A144" s="32" t="s">
        <v>20</v>
      </c>
      <c r="G144" s="26">
        <v>0</v>
      </c>
      <c r="H144" s="26"/>
      <c r="I144" s="51">
        <f>ROUND(SUM(G144+(G144*$C$9)),0)</f>
        <v>0</v>
      </c>
      <c r="J144" s="26"/>
      <c r="K144" s="51">
        <f>ROUND(SUM(I144+(I144*$C$9)),0)</f>
        <v>0</v>
      </c>
      <c r="L144" s="26"/>
      <c r="M144" s="51">
        <f>ROUND(SUM(K144+(K144*$C$9)),0)</f>
        <v>0</v>
      </c>
      <c r="N144" s="26"/>
      <c r="O144" s="51">
        <f>ROUND(SUM(M144+(M144*$C$9)),0)</f>
        <v>0</v>
      </c>
    </row>
    <row r="145" spans="1:19" x14ac:dyDescent="0.2">
      <c r="G145" s="26">
        <v>0</v>
      </c>
      <c r="H145" s="26"/>
      <c r="I145" s="51">
        <f>ROUND(SUM(G145+(G145*$C$9)),0)</f>
        <v>0</v>
      </c>
      <c r="J145" s="26"/>
      <c r="K145" s="51">
        <f>ROUND(SUM(I145+(I145*$C$9)),0)</f>
        <v>0</v>
      </c>
      <c r="L145" s="26"/>
      <c r="M145" s="51">
        <f>ROUND(SUM(K145+(K145*$C$9)),0)</f>
        <v>0</v>
      </c>
      <c r="N145" s="26"/>
      <c r="O145" s="51">
        <f>ROUND(SUM(M145+(M145*$C$9)),0)</f>
        <v>0</v>
      </c>
    </row>
    <row r="146" spans="1:19" x14ac:dyDescent="0.2">
      <c r="G146" s="26">
        <v>0</v>
      </c>
      <c r="H146" s="26"/>
      <c r="I146" s="51">
        <f>ROUND(SUM(G146+(G146*$C$9)),0)</f>
        <v>0</v>
      </c>
      <c r="J146" s="26"/>
      <c r="K146" s="51">
        <f>ROUND(SUM(I146+(I146*$C$9)),0)</f>
        <v>0</v>
      </c>
      <c r="L146" s="26"/>
      <c r="M146" s="51">
        <f>ROUND(SUM(K146+(K146*$C$9)),0)</f>
        <v>0</v>
      </c>
      <c r="N146" s="26"/>
      <c r="O146" s="51">
        <f>ROUND(SUM(M146+(M146*$C$9)),0)</f>
        <v>0</v>
      </c>
    </row>
    <row r="147" spans="1:19" x14ac:dyDescent="0.2">
      <c r="G147" s="26">
        <v>0</v>
      </c>
      <c r="H147" s="26"/>
      <c r="I147" s="51">
        <f>ROUND(SUM(G147+(G147*$C$9)),0)</f>
        <v>0</v>
      </c>
      <c r="J147" s="26"/>
      <c r="K147" s="51">
        <f>ROUND(SUM(I147+(I147*$C$9)),0)</f>
        <v>0</v>
      </c>
      <c r="L147" s="26"/>
      <c r="M147" s="51">
        <f>ROUND(SUM(K147+(K147*$C$9)),0)</f>
        <v>0</v>
      </c>
      <c r="N147" s="26"/>
      <c r="O147" s="51">
        <f>ROUND(SUM(M147+(M147*$C$9)),0)</f>
        <v>0</v>
      </c>
    </row>
    <row r="148" spans="1:19" x14ac:dyDescent="0.2">
      <c r="G148" s="26">
        <v>0</v>
      </c>
      <c r="H148" s="26"/>
      <c r="I148" s="51">
        <f>ROUND(SUM(G148+(G148*$C$9)),0)</f>
        <v>0</v>
      </c>
      <c r="J148" s="26"/>
      <c r="K148" s="51">
        <f>ROUND(SUM(I148+(I148*$C$9)),0)</f>
        <v>0</v>
      </c>
      <c r="L148" s="26"/>
      <c r="M148" s="51">
        <f>ROUND(SUM(K148+(K148*$C$9)),0)</f>
        <v>0</v>
      </c>
      <c r="N148" s="26"/>
      <c r="O148" s="51">
        <f>ROUND(SUM(M148+(M148*$C$9)),0)</f>
        <v>0</v>
      </c>
    </row>
    <row r="149" spans="1:19" x14ac:dyDescent="0.2">
      <c r="G149" s="26"/>
      <c r="H149" s="26"/>
      <c r="I149" s="51"/>
      <c r="J149" s="26"/>
      <c r="K149" s="51"/>
      <c r="L149" s="26"/>
      <c r="M149" s="51"/>
      <c r="N149" s="26"/>
      <c r="O149" s="51"/>
      <c r="Q149" s="34" t="s">
        <v>57</v>
      </c>
    </row>
    <row r="150" spans="1:19" x14ac:dyDescent="0.2">
      <c r="A150" s="16" t="s">
        <v>58</v>
      </c>
      <c r="G150" s="26">
        <v>0</v>
      </c>
      <c r="H150" s="26"/>
      <c r="I150" s="51">
        <f>ROUND(SUM(G150+(G150*$C$9)),0)</f>
        <v>0</v>
      </c>
      <c r="J150" s="26"/>
      <c r="K150" s="51">
        <f>ROUND(SUM(I150+(I150*$C$9)),0)</f>
        <v>0</v>
      </c>
      <c r="L150" s="26"/>
      <c r="M150" s="51">
        <f>ROUND(SUM(K150+(K150*$C$9)),0)</f>
        <v>0</v>
      </c>
      <c r="N150" s="26"/>
      <c r="O150" s="51">
        <f>ROUND(SUM(M150+(M150*$C$9)),0)</f>
        <v>0</v>
      </c>
      <c r="Q150" s="26">
        <f>SUM(G150:O150)</f>
        <v>0</v>
      </c>
    </row>
    <row r="151" spans="1:19" x14ac:dyDescent="0.2">
      <c r="G151" s="26"/>
      <c r="H151" s="26"/>
      <c r="I151" s="51"/>
      <c r="J151" s="26"/>
      <c r="K151" s="51"/>
      <c r="L151" s="26"/>
      <c r="M151" s="51"/>
      <c r="N151" s="26"/>
      <c r="O151" s="51"/>
      <c r="Q151" s="34" t="s">
        <v>30</v>
      </c>
    </row>
    <row r="152" spans="1:19" x14ac:dyDescent="0.2">
      <c r="A152" s="16" t="s">
        <v>29</v>
      </c>
      <c r="G152" s="33">
        <v>0</v>
      </c>
      <c r="H152" s="26"/>
      <c r="I152" s="54">
        <f>ROUND(SUM(G152+(G152*$C$9)),0)</f>
        <v>0</v>
      </c>
      <c r="J152" s="26"/>
      <c r="K152" s="54">
        <f>ROUND(SUM(I152+(I152*$C$9)),0)</f>
        <v>0</v>
      </c>
      <c r="L152" s="26"/>
      <c r="M152" s="54">
        <f>ROUND(SUM(K152+(K152*$C$9)),0)</f>
        <v>0</v>
      </c>
      <c r="N152" s="26"/>
      <c r="O152" s="54">
        <f>ROUND(SUM(M152+(M152*$C$9)),0)</f>
        <v>0</v>
      </c>
      <c r="Q152" s="26">
        <f>SUM(G152:O152)</f>
        <v>0</v>
      </c>
    </row>
    <row r="153" spans="1:19" x14ac:dyDescent="0.2">
      <c r="A153" s="19" t="s">
        <v>6</v>
      </c>
      <c r="G153" s="31">
        <f>SUM(G144:G152)</f>
        <v>0</v>
      </c>
      <c r="H153" s="26"/>
      <c r="I153" s="31">
        <f>SUM(I144:I152)</f>
        <v>0</v>
      </c>
      <c r="J153" s="26"/>
      <c r="K153" s="31">
        <f>SUM(K144:K152)</f>
        <v>0</v>
      </c>
      <c r="L153" s="26"/>
      <c r="M153" s="31">
        <f>SUM(M144:M152)</f>
        <v>0</v>
      </c>
      <c r="N153" s="26"/>
      <c r="O153" s="31">
        <f>SUM(O144:O152)</f>
        <v>0</v>
      </c>
    </row>
    <row r="154" spans="1:19" x14ac:dyDescent="0.2"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9" x14ac:dyDescent="0.2">
      <c r="A155" s="18" t="s">
        <v>31</v>
      </c>
      <c r="G155" s="31">
        <f>SUM(G84+G92+G101+G118+G124+G132+G140+G153)</f>
        <v>0</v>
      </c>
      <c r="H155" s="31"/>
      <c r="I155" s="31">
        <f>SUM(I84+I92+I101+I118+I124+I132+I140+I153)</f>
        <v>0</v>
      </c>
      <c r="J155" s="31"/>
      <c r="K155" s="31">
        <f>SUM(K84+K92+K101+K118+K124+K132+K140+K153)</f>
        <v>0</v>
      </c>
      <c r="L155" s="31"/>
      <c r="M155" s="31">
        <f>SUM(M84+M92+M101+M118+M124+M132+M140+M153)</f>
        <v>0</v>
      </c>
      <c r="N155" s="31"/>
      <c r="O155" s="31">
        <f>SUM(O84+O92+O101+O118+O124+O132+O140+O153)</f>
        <v>0</v>
      </c>
    </row>
    <row r="156" spans="1:19" ht="18" x14ac:dyDescent="0.25"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35"/>
      <c r="M156" s="35">
        <f>SUM(M84+M92+M118+M140+M153-M152-M150)</f>
        <v>0</v>
      </c>
      <c r="N156" s="35"/>
      <c r="O156" s="35">
        <f>SUM(O84+O92+O118+O140+O153-O152-O150)</f>
        <v>0</v>
      </c>
      <c r="R156" s="38"/>
      <c r="S156" s="38"/>
    </row>
    <row r="157" spans="1:19" ht="18" x14ac:dyDescent="0.25">
      <c r="G157" s="26"/>
      <c r="H157" s="26"/>
      <c r="I157" s="26"/>
      <c r="J157" s="26"/>
      <c r="K157" s="26"/>
      <c r="L157" s="26"/>
      <c r="M157" s="26"/>
      <c r="N157" s="26"/>
      <c r="O157" s="26"/>
      <c r="R157" s="38"/>
      <c r="S157" s="38"/>
    </row>
    <row r="158" spans="1:19" ht="18" x14ac:dyDescent="0.25">
      <c r="A158" s="19" t="s">
        <v>32</v>
      </c>
      <c r="G158" s="26"/>
      <c r="H158" s="26"/>
      <c r="I158" s="26"/>
      <c r="J158" s="26"/>
      <c r="K158" s="26"/>
      <c r="L158" s="26"/>
      <c r="M158" s="26"/>
      <c r="N158" s="26"/>
      <c r="O158" s="26"/>
      <c r="R158" s="38"/>
      <c r="S158" s="38"/>
    </row>
    <row r="159" spans="1:19" ht="18" x14ac:dyDescent="0.25">
      <c r="A159" s="34" t="s">
        <v>35</v>
      </c>
      <c r="G159" s="26"/>
      <c r="H159" s="26"/>
      <c r="I159" s="26"/>
      <c r="J159" s="26"/>
      <c r="K159" s="26"/>
      <c r="L159" s="26"/>
      <c r="M159" s="26"/>
      <c r="N159" s="26"/>
      <c r="O159" s="26"/>
      <c r="Q159" s="34" t="s">
        <v>72</v>
      </c>
      <c r="R159" s="38"/>
      <c r="S159" s="38"/>
    </row>
    <row r="160" spans="1:19" x14ac:dyDescent="0.2">
      <c r="E160" s="21" t="s">
        <v>33</v>
      </c>
      <c r="G160" s="33">
        <v>0</v>
      </c>
      <c r="H160" s="26"/>
      <c r="I160" s="33">
        <v>0</v>
      </c>
      <c r="J160" s="26"/>
      <c r="K160" s="33">
        <v>0</v>
      </c>
      <c r="L160" s="26"/>
      <c r="M160" s="33">
        <v>0</v>
      </c>
      <c r="N160" s="26"/>
      <c r="O160" s="33">
        <v>0</v>
      </c>
      <c r="Q160" s="26">
        <f>SUM(G160:O160)</f>
        <v>0</v>
      </c>
    </row>
    <row r="161" spans="1:17" x14ac:dyDescent="0.2">
      <c r="E161" s="21" t="s">
        <v>34</v>
      </c>
      <c r="G161" s="26">
        <v>0</v>
      </c>
      <c r="H161" s="26"/>
      <c r="I161" s="26">
        <v>0</v>
      </c>
      <c r="J161" s="26"/>
      <c r="K161" s="26">
        <v>0</v>
      </c>
      <c r="L161" s="26"/>
      <c r="M161" s="26">
        <v>0</v>
      </c>
      <c r="N161" s="26"/>
      <c r="O161" s="26">
        <v>0</v>
      </c>
      <c r="Q161" s="26">
        <f>SUM(G161:O161)</f>
        <v>0</v>
      </c>
    </row>
    <row r="162" spans="1:17" x14ac:dyDescent="0.2">
      <c r="G162" s="36">
        <f>IF(G160+G161&gt;=25000,"25,000",G160+G161)</f>
        <v>0</v>
      </c>
      <c r="H162" s="35"/>
      <c r="I162" s="56">
        <f>IF(I160+I161+G162&gt;=25000, 25000-G162, I160+I161)</f>
        <v>0</v>
      </c>
      <c r="J162" s="35"/>
      <c r="K162" s="56">
        <f>IF(K160+K161+I162+G162&gt;=25000, 25000-(I162+G162), K160+K161)</f>
        <v>0</v>
      </c>
      <c r="L162" s="35"/>
      <c r="M162" s="56">
        <f>IF(M160+M161+K162+I162+G162&gt;=25000, 25000-(K162+I162+G162), M160+M161)</f>
        <v>0</v>
      </c>
      <c r="N162" s="35"/>
      <c r="O162" s="56">
        <f>IF(O160+O161+M162+K162+I162+G162&gt;=25000, 25000-(M162+K162+I162+G162), O160+O161)</f>
        <v>0</v>
      </c>
    </row>
    <row r="163" spans="1:17" x14ac:dyDescent="0.2">
      <c r="A163" s="34" t="s">
        <v>36</v>
      </c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7" x14ac:dyDescent="0.2">
      <c r="E164" s="21" t="s">
        <v>33</v>
      </c>
      <c r="G164" s="33">
        <v>0</v>
      </c>
      <c r="H164" s="26"/>
      <c r="I164" s="33">
        <v>0</v>
      </c>
      <c r="J164" s="26"/>
      <c r="K164" s="33">
        <v>0</v>
      </c>
      <c r="L164" s="26"/>
      <c r="M164" s="33">
        <v>0</v>
      </c>
      <c r="N164" s="26"/>
      <c r="O164" s="33">
        <v>0</v>
      </c>
      <c r="Q164" s="26">
        <f>SUM(G164:O164)</f>
        <v>0</v>
      </c>
    </row>
    <row r="165" spans="1:17" x14ac:dyDescent="0.2">
      <c r="E165" s="21" t="s">
        <v>34</v>
      </c>
      <c r="G165" s="26">
        <v>0</v>
      </c>
      <c r="H165" s="26"/>
      <c r="I165" s="26">
        <v>0</v>
      </c>
      <c r="J165" s="26"/>
      <c r="K165" s="26">
        <v>0</v>
      </c>
      <c r="L165" s="26"/>
      <c r="M165" s="26">
        <v>0</v>
      </c>
      <c r="N165" s="26"/>
      <c r="O165" s="26">
        <v>0</v>
      </c>
      <c r="Q165" s="26">
        <f>SUM(G165:O165)</f>
        <v>0</v>
      </c>
    </row>
    <row r="166" spans="1:17" x14ac:dyDescent="0.2">
      <c r="G166" s="36">
        <f>IF(G164+G165&gt;=25000,"25,000",G164+G165)</f>
        <v>0</v>
      </c>
      <c r="H166" s="35"/>
      <c r="I166" s="56">
        <f>IF(I164+I165+G166&gt;=25000, 25000-G166, I164+I165)</f>
        <v>0</v>
      </c>
      <c r="J166" s="35"/>
      <c r="K166" s="56">
        <f>IF(K164+K165+I166+G166&gt;=25000, 25000-(I166+G166), K164+K165)</f>
        <v>0</v>
      </c>
      <c r="L166" s="35"/>
      <c r="M166" s="56">
        <f>IF(M164+M165+K166+I166+G166&gt;=25000, 25000-(K166+I166+G166), M164+M165)</f>
        <v>0</v>
      </c>
      <c r="N166" s="35"/>
      <c r="O166" s="56">
        <f>IF(O164+O165+M166+K166+I166+G166&gt;=25000, 25000-(M166+K166+I166+G166), O164+O165)</f>
        <v>0</v>
      </c>
    </row>
    <row r="167" spans="1:17" x14ac:dyDescent="0.2">
      <c r="A167" s="34" t="s">
        <v>59</v>
      </c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7" x14ac:dyDescent="0.2">
      <c r="E168" s="21" t="s">
        <v>33</v>
      </c>
      <c r="G168" s="33">
        <v>0</v>
      </c>
      <c r="H168" s="26"/>
      <c r="I168" s="33">
        <v>0</v>
      </c>
      <c r="J168" s="26"/>
      <c r="K168" s="33">
        <v>0</v>
      </c>
      <c r="L168" s="26"/>
      <c r="M168" s="33">
        <v>0</v>
      </c>
      <c r="N168" s="26"/>
      <c r="O168" s="33">
        <v>0</v>
      </c>
      <c r="Q168" s="26">
        <f>SUM(G168:O168)</f>
        <v>0</v>
      </c>
    </row>
    <row r="169" spans="1:17" x14ac:dyDescent="0.2">
      <c r="E169" s="21" t="s">
        <v>34</v>
      </c>
      <c r="G169" s="26">
        <v>0</v>
      </c>
      <c r="H169" s="26"/>
      <c r="I169" s="26">
        <v>0</v>
      </c>
      <c r="J169" s="26"/>
      <c r="K169" s="26">
        <v>0</v>
      </c>
      <c r="L169" s="26"/>
      <c r="M169" s="26">
        <v>0</v>
      </c>
      <c r="N169" s="26"/>
      <c r="O169" s="26">
        <v>0</v>
      </c>
      <c r="Q169" s="26">
        <f>SUM(G169:O169)</f>
        <v>0</v>
      </c>
    </row>
    <row r="170" spans="1:17" x14ac:dyDescent="0.2">
      <c r="G170" s="36">
        <f>IF(G168+G169&gt;=25000,"25,000",G168+G169)</f>
        <v>0</v>
      </c>
      <c r="H170" s="35"/>
      <c r="I170" s="56">
        <f>IF(I168+I169+G170&gt;=25000, 25000-G170, I168+I169)</f>
        <v>0</v>
      </c>
      <c r="J170" s="35"/>
      <c r="K170" s="56">
        <f>IF(K168+K169+I170+G170&gt;=25000, 25000-(I170+G170), K168+K169)</f>
        <v>0</v>
      </c>
      <c r="L170" s="35"/>
      <c r="M170" s="56">
        <f>IF(M168+M169+K170+I170+G170&gt;=25000, 25000-(K170+I170+G170), M168+M169)</f>
        <v>0</v>
      </c>
      <c r="N170" s="35"/>
      <c r="O170" s="56">
        <f>IF(O168+O169+M170+K170+I170+G170&gt;=25000, 25000-(M170+K170+I170+G170), O168+O169)</f>
        <v>0</v>
      </c>
    </row>
    <row r="171" spans="1:17" x14ac:dyDescent="0.2">
      <c r="A171" s="34" t="s">
        <v>37</v>
      </c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7" x14ac:dyDescent="0.2">
      <c r="E172" s="21" t="s">
        <v>33</v>
      </c>
      <c r="G172" s="33">
        <v>0</v>
      </c>
      <c r="H172" s="26"/>
      <c r="I172" s="33">
        <v>0</v>
      </c>
      <c r="J172" s="26"/>
      <c r="K172" s="33">
        <v>0</v>
      </c>
      <c r="L172" s="26"/>
      <c r="M172" s="33">
        <v>0</v>
      </c>
      <c r="N172" s="26"/>
      <c r="O172" s="33">
        <v>0</v>
      </c>
      <c r="Q172" s="26">
        <f>SUM(G172:O172)</f>
        <v>0</v>
      </c>
    </row>
    <row r="173" spans="1:17" x14ac:dyDescent="0.2">
      <c r="E173" s="21" t="s">
        <v>34</v>
      </c>
      <c r="G173" s="26">
        <v>0</v>
      </c>
      <c r="H173" s="26"/>
      <c r="I173" s="26">
        <v>0</v>
      </c>
      <c r="J173" s="26"/>
      <c r="K173" s="26">
        <v>0</v>
      </c>
      <c r="L173" s="26"/>
      <c r="M173" s="26">
        <v>0</v>
      </c>
      <c r="N173" s="26"/>
      <c r="O173" s="26">
        <v>0</v>
      </c>
      <c r="Q173" s="26">
        <f>SUM(G173:O173)</f>
        <v>0</v>
      </c>
    </row>
    <row r="174" spans="1:17" x14ac:dyDescent="0.2">
      <c r="G174" s="36">
        <f>IF(G172+G173&gt;=25000,"25,000",G172+G173)</f>
        <v>0</v>
      </c>
      <c r="H174" s="35"/>
      <c r="I174" s="56">
        <f>IF(I172+I173+G174&gt;=25000, 25000-G174, I172+I173)</f>
        <v>0</v>
      </c>
      <c r="J174" s="35"/>
      <c r="K174" s="56">
        <f>IF(K172+K173+I174+G174&gt;=25000, 25000-(I174+G174), K172+K173)</f>
        <v>0</v>
      </c>
      <c r="L174" s="35"/>
      <c r="M174" s="56">
        <f>IF(M172+M173+K174+I174+G174&gt;=25000, 25000-(K174+I174+G174), M172+M173)</f>
        <v>0</v>
      </c>
      <c r="N174" s="35"/>
      <c r="O174" s="56">
        <f>IF(O172+O173+M174+K174+I174+G174&gt;=25000, 25000-(M174+K174+I174+G174), O172+O173)</f>
        <v>0</v>
      </c>
    </row>
    <row r="175" spans="1:17" x14ac:dyDescent="0.2"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7" x14ac:dyDescent="0.2">
      <c r="A176" s="18" t="s">
        <v>38</v>
      </c>
      <c r="B176" s="18"/>
      <c r="C176" s="18"/>
      <c r="D176" s="18"/>
      <c r="E176" s="18"/>
      <c r="F176" s="18"/>
      <c r="G176" s="31">
        <f>SUM(G160+G164+G168+G172)</f>
        <v>0</v>
      </c>
      <c r="H176" s="31"/>
      <c r="I176" s="31">
        <f>SUM(I160+I164+I168+I172)</f>
        <v>0</v>
      </c>
      <c r="J176" s="31"/>
      <c r="K176" s="31">
        <f>SUM(K160+K164+K168+K172)</f>
        <v>0</v>
      </c>
      <c r="L176" s="31"/>
      <c r="M176" s="31">
        <f>SUM(M160+M164+M168+M172)</f>
        <v>0</v>
      </c>
      <c r="N176" s="31"/>
      <c r="O176" s="31">
        <f>SUM(O160+O164+O168+O172)</f>
        <v>0</v>
      </c>
      <c r="Q176" s="31">
        <f>SUM(G176:O176)</f>
        <v>0</v>
      </c>
    </row>
    <row r="177" spans="1:19" x14ac:dyDescent="0.2">
      <c r="A177" s="18" t="s">
        <v>39</v>
      </c>
      <c r="B177" s="18"/>
      <c r="C177" s="18"/>
      <c r="D177" s="18"/>
      <c r="E177" s="18"/>
      <c r="F177" s="18"/>
      <c r="G177" s="31">
        <f>SUM(G161+G165+G169+G173)</f>
        <v>0</v>
      </c>
      <c r="H177" s="31"/>
      <c r="I177" s="31">
        <f>SUM(I161+I165+I169+I173)</f>
        <v>0</v>
      </c>
      <c r="J177" s="31"/>
      <c r="K177" s="31">
        <f>SUM(K161+K165+K169+K173)</f>
        <v>0</v>
      </c>
      <c r="L177" s="31"/>
      <c r="M177" s="31">
        <f>SUM(M161+M165+M169+M173)</f>
        <v>0</v>
      </c>
      <c r="N177" s="31"/>
      <c r="O177" s="31">
        <f>SUM(O161+O165+O169+O173)</f>
        <v>0</v>
      </c>
      <c r="Q177" s="31">
        <f>SUM(G177:O177)</f>
        <v>0</v>
      </c>
    </row>
    <row r="178" spans="1:19" x14ac:dyDescent="0.2"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9" x14ac:dyDescent="0.2">
      <c r="G179" s="26"/>
      <c r="H179" s="26"/>
      <c r="I179" s="26"/>
      <c r="J179" s="26"/>
      <c r="K179" s="26"/>
      <c r="L179" s="26"/>
      <c r="M179" s="26"/>
      <c r="N179" s="26"/>
      <c r="O179" s="26"/>
    </row>
    <row r="180" spans="1:19" x14ac:dyDescent="0.2">
      <c r="G180" s="26"/>
      <c r="H180" s="26"/>
      <c r="I180" s="26"/>
      <c r="J180" s="26"/>
      <c r="K180" s="26"/>
      <c r="L180" s="26"/>
      <c r="M180" s="26"/>
      <c r="N180" s="26"/>
      <c r="O180" s="26"/>
    </row>
    <row r="181" spans="1:19" s="38" customFormat="1" ht="18.75" customHeight="1" x14ac:dyDescent="0.25">
      <c r="A181" s="37" t="s">
        <v>40</v>
      </c>
      <c r="G181" s="39">
        <f>SUM(G155+G176+G177)</f>
        <v>0</v>
      </c>
      <c r="H181" s="39"/>
      <c r="I181" s="39">
        <f>SUM(I155+I176+I177)</f>
        <v>0</v>
      </c>
      <c r="J181" s="39"/>
      <c r="K181" s="39">
        <f>SUM(K155+K176+K177)</f>
        <v>0</v>
      </c>
      <c r="L181" s="39"/>
      <c r="M181" s="39">
        <f>SUM(M155+M176+M177)</f>
        <v>0</v>
      </c>
      <c r="N181" s="39"/>
      <c r="O181" s="39">
        <f>SUM(O155+O176+O177)</f>
        <v>0</v>
      </c>
      <c r="R181" s="15"/>
      <c r="S181" s="15"/>
    </row>
    <row r="182" spans="1:19" s="38" customFormat="1" ht="18.75" customHeight="1" x14ac:dyDescent="0.25">
      <c r="A182" s="37" t="s">
        <v>41</v>
      </c>
      <c r="G182" s="3">
        <f>IF(G162&gt;25000,"25000",G162)+IF(G166&gt;25000,"25000",G166)+IF(G170&gt;25000,"25000",G170)+IF(G174&gt;25000,"25000",G174)+G156</f>
        <v>0</v>
      </c>
      <c r="H182" s="39"/>
      <c r="I182" s="3">
        <f>IF(I162&gt;25000,"25000",I162)+IF(I166&gt;25000,"25000",I166)+IF(I170&gt;25000,"25000",I170)+IF(I174&gt;25000,"25000",I174)+I156</f>
        <v>0</v>
      </c>
      <c r="J182" s="39"/>
      <c r="K182" s="3">
        <f>IF(K162&gt;25000,"25000",K162)+IF(K166&gt;25000,"25000",K166)+IF(K170&gt;25000,"25000",K170)+IF(K174&gt;25000,"25000",K174)+K156</f>
        <v>0</v>
      </c>
      <c r="L182" s="39"/>
      <c r="M182" s="3">
        <f>IF(M162&gt;25000,"25000",M162)+IF(M166&gt;25000,"25000",M166)+IF(M170&gt;25000,"25000",M170)+IF(M174&gt;25000,"25000",M174)+M156</f>
        <v>0</v>
      </c>
      <c r="N182" s="39"/>
      <c r="O182" s="3">
        <f>IF(O162&gt;25000,"25000",O162)+IF(O166&gt;25000,"25000",O166)+IF(O170&gt;25000,"25000",O170)+IF(O174&gt;25000,"25000",O174)+O156</f>
        <v>0</v>
      </c>
      <c r="R182" s="15"/>
      <c r="S182" s="15"/>
    </row>
    <row r="183" spans="1:19" s="38" customFormat="1" ht="18.75" customHeight="1" x14ac:dyDescent="0.25">
      <c r="A183" s="37" t="s">
        <v>42</v>
      </c>
      <c r="G183" s="4">
        <f>ROUND(+G182*$C$13,0)</f>
        <v>0</v>
      </c>
      <c r="H183" s="39"/>
      <c r="I183" s="4">
        <f>ROUND(+I182*$C$13,0)</f>
        <v>0</v>
      </c>
      <c r="J183" s="39"/>
      <c r="K183" s="4">
        <f>ROUND(+K182*$C$13,0)</f>
        <v>0</v>
      </c>
      <c r="L183" s="39"/>
      <c r="M183" s="4">
        <f>ROUND(+M182*$C$13,0)</f>
        <v>0</v>
      </c>
      <c r="N183" s="39"/>
      <c r="O183" s="4">
        <f>ROUND(+O182*$C$13,0)</f>
        <v>0</v>
      </c>
      <c r="R183" s="15"/>
      <c r="S183" s="15"/>
    </row>
    <row r="184" spans="1:19" s="38" customFormat="1" ht="18.75" customHeight="1" x14ac:dyDescent="0.25">
      <c r="A184" s="37" t="s">
        <v>43</v>
      </c>
      <c r="G184" s="39">
        <f>SUM(G181+G183)</f>
        <v>0</v>
      </c>
      <c r="H184" s="39"/>
      <c r="I184" s="39">
        <f>SUM(I181+I183)</f>
        <v>0</v>
      </c>
      <c r="J184" s="39"/>
      <c r="K184" s="39">
        <f>SUM(K181+K183)</f>
        <v>0</v>
      </c>
      <c r="L184" s="39"/>
      <c r="M184" s="39">
        <f>SUM(M181+M183)</f>
        <v>0</v>
      </c>
      <c r="N184" s="39"/>
      <c r="O184" s="39">
        <f>SUM(O181+O183)</f>
        <v>0</v>
      </c>
      <c r="R184" s="15"/>
      <c r="S184" s="15"/>
    </row>
    <row r="187" spans="1:19" ht="13.5" thickBot="1" x14ac:dyDescent="0.25"/>
    <row r="188" spans="1:19" ht="18" x14ac:dyDescent="0.25">
      <c r="A188" s="5" t="s">
        <v>95</v>
      </c>
      <c r="B188" s="6"/>
      <c r="C188" s="7">
        <f>SUM(G181+I181+K181+M181+O181)</f>
        <v>0</v>
      </c>
    </row>
    <row r="189" spans="1:19" ht="18" x14ac:dyDescent="0.25">
      <c r="A189" s="8" t="s">
        <v>96</v>
      </c>
      <c r="B189" s="9"/>
      <c r="C189" s="10">
        <f>SUM(G182+I182+K182+M182+O182)</f>
        <v>0</v>
      </c>
    </row>
    <row r="190" spans="1:19" ht="18" x14ac:dyDescent="0.25">
      <c r="A190" s="8" t="s">
        <v>97</v>
      </c>
      <c r="B190" s="9"/>
      <c r="C190" s="10">
        <f>SUM(G183+I183+K183+M183+O183)</f>
        <v>0</v>
      </c>
    </row>
    <row r="191" spans="1:19" ht="18.75" thickBot="1" x14ac:dyDescent="0.3">
      <c r="A191" s="11" t="s">
        <v>98</v>
      </c>
      <c r="B191" s="12"/>
      <c r="C191" s="13">
        <f>(C188+C190)</f>
        <v>0</v>
      </c>
    </row>
    <row r="197" spans="1:17" ht="18" x14ac:dyDescent="0.25">
      <c r="A197" s="47" t="s">
        <v>60</v>
      </c>
    </row>
    <row r="198" spans="1:17" x14ac:dyDescent="0.2">
      <c r="G198" s="19" t="s">
        <v>77</v>
      </c>
      <c r="H198" s="19"/>
      <c r="I198" s="19" t="s">
        <v>71</v>
      </c>
      <c r="J198" s="19"/>
      <c r="K198" s="19" t="s">
        <v>83</v>
      </c>
      <c r="L198" s="19"/>
      <c r="M198" s="19" t="s">
        <v>88</v>
      </c>
      <c r="N198" s="19"/>
      <c r="O198" s="19" t="s">
        <v>94</v>
      </c>
      <c r="Q198" s="19" t="s">
        <v>78</v>
      </c>
    </row>
    <row r="199" spans="1:17" x14ac:dyDescent="0.2">
      <c r="A199" s="15" t="s">
        <v>61</v>
      </c>
      <c r="G199" s="26">
        <f>G155</f>
        <v>0</v>
      </c>
      <c r="I199" s="26">
        <f>I155</f>
        <v>0</v>
      </c>
      <c r="K199" s="26">
        <f>K155</f>
        <v>0</v>
      </c>
      <c r="M199" s="26">
        <f>M155</f>
        <v>0</v>
      </c>
      <c r="O199" s="26">
        <f>O155</f>
        <v>0</v>
      </c>
      <c r="Q199" s="61">
        <f>SUM(G199:O199)</f>
        <v>0</v>
      </c>
    </row>
    <row r="200" spans="1:17" x14ac:dyDescent="0.2">
      <c r="A200" s="15" t="s">
        <v>62</v>
      </c>
      <c r="G200" s="26">
        <f>G176</f>
        <v>0</v>
      </c>
      <c r="I200" s="26">
        <f>I176</f>
        <v>0</v>
      </c>
      <c r="K200" s="26">
        <f>K176</f>
        <v>0</v>
      </c>
      <c r="M200" s="26">
        <f>M176</f>
        <v>0</v>
      </c>
      <c r="O200" s="26">
        <f>O176</f>
        <v>0</v>
      </c>
      <c r="Q200" s="61">
        <f>SUM(G200:O200)</f>
        <v>0</v>
      </c>
    </row>
    <row r="201" spans="1:17" x14ac:dyDescent="0.2">
      <c r="A201" s="18" t="s">
        <v>79</v>
      </c>
      <c r="G201" s="31">
        <f>SUM(G199:G200)</f>
        <v>0</v>
      </c>
      <c r="I201" s="31">
        <f>SUM(I199:I200)</f>
        <v>0</v>
      </c>
      <c r="K201" s="31">
        <f>SUM(K199:K200)</f>
        <v>0</v>
      </c>
      <c r="M201" s="31">
        <f>SUM(M199:M200)</f>
        <v>0</v>
      </c>
      <c r="O201" s="31">
        <f>SUM(O199:O200)</f>
        <v>0</v>
      </c>
      <c r="Q201" s="31">
        <f>SUM(G201:O201)</f>
        <v>0</v>
      </c>
    </row>
    <row r="202" spans="1:17" x14ac:dyDescent="0.2">
      <c r="A202" s="15" t="s">
        <v>64</v>
      </c>
      <c r="G202" s="26">
        <f>G177</f>
        <v>0</v>
      </c>
      <c r="I202" s="26">
        <f>I177</f>
        <v>0</v>
      </c>
      <c r="K202" s="26">
        <f>K177</f>
        <v>0</v>
      </c>
      <c r="M202" s="26">
        <f>M177</f>
        <v>0</v>
      </c>
      <c r="O202" s="26">
        <f>O177</f>
        <v>0</v>
      </c>
      <c r="Q202" s="61">
        <f>SUM(G202:O202)</f>
        <v>0</v>
      </c>
    </row>
    <row r="203" spans="1:17" x14ac:dyDescent="0.2">
      <c r="A203" s="18" t="s">
        <v>80</v>
      </c>
      <c r="G203" s="31">
        <f>SUM(G201:G202)</f>
        <v>0</v>
      </c>
      <c r="I203" s="31">
        <f>SUM(I201:I202)</f>
        <v>0</v>
      </c>
      <c r="K203" s="31">
        <f>SUM(K201:K202)</f>
        <v>0</v>
      </c>
      <c r="M203" s="31">
        <f>SUM(M201:M202)</f>
        <v>0</v>
      </c>
      <c r="O203" s="31">
        <f>SUM(O201:O202)</f>
        <v>0</v>
      </c>
      <c r="Q203" s="31">
        <f>SUM(G203:O203)</f>
        <v>0</v>
      </c>
    </row>
  </sheetData>
  <phoneticPr fontId="0" type="noConversion"/>
  <dataValidations count="1">
    <dataValidation type="list" allowBlank="1" showInputMessage="1" showErrorMessage="1" promptTitle="F&amp;A Rates" prompt="Select Corresponding Rate" sqref="C13">
      <formula1>$S$7:$S$21</formula1>
    </dataValidation>
  </dataValidations>
  <pageMargins left="0.25" right="0.25" top="0.5" bottom="0.5" header="0.5" footer="0.5"/>
  <pageSetup scale="65" fitToHeight="3" orientation="portrait" r:id="rId1"/>
  <headerFooter alignWithMargins="0"/>
  <rowBreaks count="2" manualBreakCount="2">
    <brk id="85" max="16383" man="1"/>
    <brk id="15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1YearProject</vt:lpstr>
      <vt:lpstr>2YearProject</vt:lpstr>
      <vt:lpstr>3YearProject</vt:lpstr>
      <vt:lpstr>4YearProject</vt:lpstr>
      <vt:lpstr>5YearProject</vt:lpstr>
      <vt:lpstr>'1YearProject'!Print_Area</vt:lpstr>
      <vt:lpstr>'2YearProject'!Print_Area</vt:lpstr>
      <vt:lpstr>'3YearProject'!Print_Area</vt:lpstr>
      <vt:lpstr>'4YearProject'!Print_Area</vt:lpstr>
      <vt:lpstr>'5YearProject'!Print_Area</vt:lpstr>
    </vt:vector>
  </TitlesOfParts>
  <Company>Virginia Commonwealth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</dc:creator>
  <cp:lastModifiedBy>Annie Publow</cp:lastModifiedBy>
  <cp:lastPrinted>2008-05-12T18:30:36Z</cp:lastPrinted>
  <dcterms:created xsi:type="dcterms:W3CDTF">1999-04-02T14:11:48Z</dcterms:created>
  <dcterms:modified xsi:type="dcterms:W3CDTF">2014-02-11T19:16:33Z</dcterms:modified>
</cp:coreProperties>
</file>