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Code\ai\udacity-nano\ai-udacity\Classical Planning\"/>
    </mc:Choice>
  </mc:AlternateContent>
  <xr:revisionPtr revIDLastSave="0" documentId="13_ncr:1_{E24E1383-2381-4C30-B1B3-45B7A5ACA964}" xr6:coauthVersionLast="45" xr6:coauthVersionMax="45" xr10:uidLastSave="{00000000-0000-0000-0000-000000000000}"/>
  <bookViews>
    <workbookView xWindow="29145" yWindow="-120" windowWidth="29040" windowHeight="15840" activeTab="1" xr2:uid="{86F1F513-E11B-4B31-AFC5-2388656FEEF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E26" i="3"/>
  <c r="E27" i="3"/>
  <c r="E28" i="3"/>
  <c r="E29" i="3"/>
  <c r="E30" i="3"/>
  <c r="E31" i="3"/>
  <c r="E32" i="3"/>
  <c r="E33" i="3"/>
  <c r="E34" i="3"/>
  <c r="E35" i="3"/>
  <c r="J24" i="2"/>
  <c r="L24" i="2"/>
  <c r="M24" i="2"/>
  <c r="L21" i="2"/>
  <c r="M21" i="2"/>
  <c r="L22" i="2"/>
  <c r="M22" i="2"/>
  <c r="L23" i="2"/>
  <c r="M23" i="2"/>
  <c r="J21" i="2"/>
  <c r="J22" i="2"/>
  <c r="J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3" i="2"/>
</calcChain>
</file>

<file path=xl/sharedStrings.xml><?xml version="1.0" encoding="utf-8"?>
<sst xmlns="http://schemas.openxmlformats.org/spreadsheetml/2006/main" count="206" uniqueCount="58">
  <si>
    <t>Num of Action</t>
  </si>
  <si>
    <t>Time to complete</t>
  </si>
  <si>
    <t>Air Cargo Problem 1</t>
  </si>
  <si>
    <t>Breadth First Search</t>
  </si>
  <si>
    <t>Depth First Search</t>
  </si>
  <si>
    <t>Uniform Cost Search</t>
  </si>
  <si>
    <t>greedy_best_first_graph_search</t>
  </si>
  <si>
    <t>Heuristic</t>
  </si>
  <si>
    <t>-</t>
  </si>
  <si>
    <t xml:space="preserve">Greedy Best First </t>
  </si>
  <si>
    <t>Unmet Goals</t>
  </si>
  <si>
    <t>Levelsum</t>
  </si>
  <si>
    <t>Maxlevel</t>
  </si>
  <si>
    <t>Air Cargo Problem 2</t>
  </si>
  <si>
    <t>Setlevel</t>
  </si>
  <si>
    <t>Astar Search</t>
  </si>
  <si>
    <t>Expansions</t>
  </si>
  <si>
    <t>breadth_first_search</t>
  </si>
  <si>
    <t>depth_first_graph_search</t>
  </si>
  <si>
    <t>uniform_cost_search</t>
  </si>
  <si>
    <t>h_unmet_goals</t>
  </si>
  <si>
    <t>h_pg_levelsum</t>
  </si>
  <si>
    <t>h_pg_maxlevel</t>
  </si>
  <si>
    <t>h_pg_setlevel</t>
  </si>
  <si>
    <t>astar_search</t>
  </si>
  <si>
    <t>Problem Name</t>
  </si>
  <si>
    <t>Search Algorithm</t>
  </si>
  <si>
    <t># of Action</t>
  </si>
  <si>
    <t># of Expansion</t>
  </si>
  <si>
    <t># of Goal Tests</t>
  </si>
  <si>
    <t># of New Nodes</t>
  </si>
  <si>
    <t>Time Ellapsed</t>
  </si>
  <si>
    <t># of Action steps</t>
  </si>
  <si>
    <t>Row Diagnostic</t>
  </si>
  <si>
    <t>Analysis</t>
  </si>
  <si>
    <t>Search Time/# of Actions</t>
  </si>
  <si>
    <t># of Nodes Expanded/ Available nodes</t>
  </si>
  <si>
    <t>BFS</t>
  </si>
  <si>
    <t>DFS</t>
  </si>
  <si>
    <t>UCS</t>
  </si>
  <si>
    <t>GBF</t>
  </si>
  <si>
    <t>A*</t>
  </si>
  <si>
    <t>Abbreviation</t>
  </si>
  <si>
    <t>Time Ellapsed LOG</t>
  </si>
  <si>
    <t>Row Labels</t>
  </si>
  <si>
    <t>(blank)</t>
  </si>
  <si>
    <t>Grand Total</t>
  </si>
  <si>
    <t>Sum of Time Ellapsed LOG</t>
  </si>
  <si>
    <t>Column Labels</t>
  </si>
  <si>
    <t>A* Total</t>
  </si>
  <si>
    <t>BFS Total</t>
  </si>
  <si>
    <t>DFS Total</t>
  </si>
  <si>
    <t>GBF Total</t>
  </si>
  <si>
    <t>UCS Total</t>
  </si>
  <si>
    <r>
      <t xml:space="preserve">Air Cargo Problem 1
Time Ellapsed 
</t>
    </r>
    <r>
      <rPr>
        <b/>
        <i/>
        <sz val="11"/>
        <color theme="1"/>
        <rFont val="Calibri"/>
        <family val="2"/>
        <scheme val="minor"/>
      </rPr>
      <t>(ms in log)</t>
    </r>
  </si>
  <si>
    <r>
      <t xml:space="preserve">Air Cargo Problem 2
Time Ellapsed 
</t>
    </r>
    <r>
      <rPr>
        <b/>
        <i/>
        <sz val="11"/>
        <color theme="1"/>
        <rFont val="Calibri"/>
        <family val="2"/>
        <scheme val="minor"/>
      </rPr>
      <t>(ms in log)</t>
    </r>
  </si>
  <si>
    <t>Search Strategy</t>
  </si>
  <si>
    <r>
      <t xml:space="preserve">Ratio of Increase
</t>
    </r>
    <r>
      <rPr>
        <b/>
        <i/>
        <sz val="11"/>
        <color theme="1"/>
        <rFont val="Calibri"/>
        <family val="2"/>
        <scheme val="minor"/>
      </rPr>
      <t>(sorted small to large)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</si>
</sst>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0000000"/>
    <numFmt numFmtId="166" formatCode="0.00000000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 indent="1"/>
    </xf>
    <xf numFmtId="0" fontId="1" fillId="0" borderId="0" xfId="0" applyFont="1"/>
    <xf numFmtId="0" fontId="0" fillId="0" borderId="1" xfId="0" applyBorder="1" applyAlignment="1">
      <alignment horizontal="right" vertical="center" wrapText="1" indent="1"/>
    </xf>
    <xf numFmtId="0" fontId="0" fillId="0" borderId="0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0" fontId="0" fillId="0" borderId="1" xfId="0" applyBorder="1"/>
    <xf numFmtId="0" fontId="0" fillId="0" borderId="0" xfId="0" applyBorder="1"/>
    <xf numFmtId="167" fontId="0" fillId="0" borderId="2" xfId="0" applyNumberFormat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 1 - </a:t>
            </a:r>
            <a:r>
              <a:rPr lang="hu-HU"/>
              <a:t>Search Time </a:t>
            </a:r>
            <a:r>
              <a:rPr lang="en-GB" baseline="0"/>
              <a:t>/ Number of available Actions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Sheet2!$C$3:$D$13</c:f>
              <c:multiLvlStrCache>
                <c:ptCount val="11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h_unmet_goals</c:v>
                  </c:pt>
                  <c:pt idx="4">
                    <c:v>h_pg_levelsum</c:v>
                  </c:pt>
                  <c:pt idx="5">
                    <c:v>h_pg_maxlevel</c:v>
                  </c:pt>
                  <c:pt idx="6">
                    <c:v>h_pg_setlevel</c:v>
                  </c:pt>
                  <c:pt idx="7">
                    <c:v>h_unmet_goals</c:v>
                  </c:pt>
                  <c:pt idx="8">
                    <c:v>h_pg_levelsum</c:v>
                  </c:pt>
                  <c:pt idx="9">
                    <c:v>h_pg_maxlevel</c:v>
                  </c:pt>
                  <c:pt idx="10">
                    <c:v>h_pg_setlevel</c:v>
                  </c:pt>
                </c:lvl>
                <c:lvl>
                  <c:pt idx="0">
                    <c:v>BFS</c:v>
                  </c:pt>
                  <c:pt idx="1">
                    <c:v>DFS</c:v>
                  </c:pt>
                  <c:pt idx="2">
                    <c:v>UCS</c:v>
                  </c:pt>
                  <c:pt idx="3">
                    <c:v>GBF</c:v>
                  </c:pt>
                  <c:pt idx="4">
                    <c:v>GBF</c:v>
                  </c:pt>
                  <c:pt idx="5">
                    <c:v>GBF</c:v>
                  </c:pt>
                  <c:pt idx="6">
                    <c:v>GBF</c:v>
                  </c:pt>
                  <c:pt idx="7">
                    <c:v>A*</c:v>
                  </c:pt>
                  <c:pt idx="8">
                    <c:v>A*</c:v>
                  </c:pt>
                  <c:pt idx="9">
                    <c:v>A*</c:v>
                  </c:pt>
                  <c:pt idx="10">
                    <c:v>A*</c:v>
                  </c:pt>
                </c:lvl>
              </c:multiLvlStrCache>
            </c:multiLvlStrRef>
          </c:cat>
          <c:val>
            <c:numRef>
              <c:f>Sheet2!$M$3:$M$13</c:f>
              <c:numCache>
                <c:formatCode>General</c:formatCode>
                <c:ptCount val="11"/>
                <c:pt idx="0">
                  <c:v>2.1092499999999999E-4</c:v>
                </c:pt>
                <c:pt idx="1">
                  <c:v>1.174899999999995E-4</c:v>
                </c:pt>
                <c:pt idx="2">
                  <c:v>3.3016999999999953E-4</c:v>
                </c:pt>
                <c:pt idx="3">
                  <c:v>5.4409999999999494E-5</c:v>
                </c:pt>
                <c:pt idx="4">
                  <c:v>1.6996765E-2</c:v>
                </c:pt>
                <c:pt idx="5">
                  <c:v>1.4580309999999949E-2</c:v>
                </c:pt>
                <c:pt idx="6">
                  <c:v>5.9672679999999999E-2</c:v>
                </c:pt>
                <c:pt idx="7">
                  <c:v>3.6510000000000698E-4</c:v>
                </c:pt>
                <c:pt idx="8">
                  <c:v>7.4842069999999511E-2</c:v>
                </c:pt>
                <c:pt idx="9">
                  <c:v>6.8559934999999489E-2</c:v>
                </c:pt>
                <c:pt idx="10">
                  <c:v>0.20700516499999999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87E-8DDC-16FFBB08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7632"/>
        <c:axId val="588204432"/>
      </c:barChart>
      <c:catAx>
        <c:axId val="5882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4432"/>
        <c:crosses val="autoZero"/>
        <c:auto val="1"/>
        <c:lblAlgn val="ctr"/>
        <c:lblOffset val="100"/>
        <c:noMultiLvlLbl val="0"/>
      </c:catAx>
      <c:valAx>
        <c:axId val="588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 2 - </a:t>
            </a:r>
            <a:r>
              <a:rPr lang="hu-HU"/>
              <a:t>Search Time </a:t>
            </a:r>
            <a:r>
              <a:rPr lang="en-GB" baseline="0"/>
              <a:t>/ Number of available Actions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Sheet2!$C$14:$D$20</c:f>
              <c:multiLvlStrCache>
                <c:ptCount val="7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h_unmet_goals</c:v>
                  </c:pt>
                  <c:pt idx="4">
                    <c:v>h_pg_levelsum</c:v>
                  </c:pt>
                  <c:pt idx="5">
                    <c:v>h_pg_maxlevel</c:v>
                  </c:pt>
                  <c:pt idx="6">
                    <c:v>h_pg_setlevel</c:v>
                  </c:pt>
                </c:lvl>
                <c:lvl>
                  <c:pt idx="0">
                    <c:v>BFS</c:v>
                  </c:pt>
                  <c:pt idx="1">
                    <c:v>DFS</c:v>
                  </c:pt>
                  <c:pt idx="2">
                    <c:v>UCS</c:v>
                  </c:pt>
                  <c:pt idx="3">
                    <c:v>GBF</c:v>
                  </c:pt>
                  <c:pt idx="4">
                    <c:v>GBF</c:v>
                  </c:pt>
                  <c:pt idx="5">
                    <c:v>GBF</c:v>
                  </c:pt>
                  <c:pt idx="6">
                    <c:v>GBF</c:v>
                  </c:pt>
                </c:lvl>
              </c:multiLvlStrCache>
            </c:multiLvlStrRef>
          </c:cat>
          <c:val>
            <c:numRef>
              <c:f>Sheet2!$M$14:$M$20</c:f>
              <c:numCache>
                <c:formatCode>General</c:formatCode>
                <c:ptCount val="7"/>
                <c:pt idx="0">
                  <c:v>2.8380136111111107E-2</c:v>
                </c:pt>
                <c:pt idx="1">
                  <c:v>2.8531269444444445E-2</c:v>
                </c:pt>
                <c:pt idx="2">
                  <c:v>3.3312268055555559E-2</c:v>
                </c:pt>
                <c:pt idx="3">
                  <c:v>1.8906527777779445E-4</c:v>
                </c:pt>
                <c:pt idx="4">
                  <c:v>0.1207170875</c:v>
                </c:pt>
                <c:pt idx="5">
                  <c:v>0.23316124027777776</c:v>
                </c:pt>
                <c:pt idx="6">
                  <c:v>0.4598343222222222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87E-8DDC-16FFBB08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7632"/>
        <c:axId val="588204432"/>
      </c:barChart>
      <c:catAx>
        <c:axId val="5882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4432"/>
        <c:crosses val="autoZero"/>
        <c:auto val="1"/>
        <c:lblAlgn val="ctr"/>
        <c:lblOffset val="100"/>
        <c:noMultiLvlLbl val="0"/>
      </c:catAx>
      <c:valAx>
        <c:axId val="588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 1 - Ellapsed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Sheet2!$C$3:$D$13</c:f>
              <c:multiLvlStrCache>
                <c:ptCount val="11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h_unmet_goals</c:v>
                  </c:pt>
                  <c:pt idx="4">
                    <c:v>h_pg_levelsum</c:v>
                  </c:pt>
                  <c:pt idx="5">
                    <c:v>h_pg_maxlevel</c:v>
                  </c:pt>
                  <c:pt idx="6">
                    <c:v>h_pg_setlevel</c:v>
                  </c:pt>
                  <c:pt idx="7">
                    <c:v>h_unmet_goals</c:v>
                  </c:pt>
                  <c:pt idx="8">
                    <c:v>h_pg_levelsum</c:v>
                  </c:pt>
                  <c:pt idx="9">
                    <c:v>h_pg_maxlevel</c:v>
                  </c:pt>
                  <c:pt idx="10">
                    <c:v>h_pg_setlevel</c:v>
                  </c:pt>
                </c:lvl>
                <c:lvl>
                  <c:pt idx="0">
                    <c:v>BFS</c:v>
                  </c:pt>
                  <c:pt idx="1">
                    <c:v>DFS</c:v>
                  </c:pt>
                  <c:pt idx="2">
                    <c:v>UCS</c:v>
                  </c:pt>
                  <c:pt idx="3">
                    <c:v>GBF</c:v>
                  </c:pt>
                  <c:pt idx="4">
                    <c:v>GBF</c:v>
                  </c:pt>
                  <c:pt idx="5">
                    <c:v>GBF</c:v>
                  </c:pt>
                  <c:pt idx="6">
                    <c:v>GBF</c:v>
                  </c:pt>
                  <c:pt idx="7">
                    <c:v>A*</c:v>
                  </c:pt>
                  <c:pt idx="8">
                    <c:v>A*</c:v>
                  </c:pt>
                  <c:pt idx="9">
                    <c:v>A*</c:v>
                  </c:pt>
                  <c:pt idx="10">
                    <c:v>A*</c:v>
                  </c:pt>
                </c:lvl>
              </c:multiLvlStrCache>
            </c:multiLvlStrRef>
          </c:cat>
          <c:val>
            <c:numRef>
              <c:f>Sheet2!$I$3:$I$13</c:f>
              <c:numCache>
                <c:formatCode>General</c:formatCode>
                <c:ptCount val="11"/>
                <c:pt idx="0">
                  <c:v>4.2185E-3</c:v>
                </c:pt>
                <c:pt idx="1">
                  <c:v>2.34979999999999E-3</c:v>
                </c:pt>
                <c:pt idx="2">
                  <c:v>6.6033999999999902E-3</c:v>
                </c:pt>
                <c:pt idx="3">
                  <c:v>1.0881999999999899E-3</c:v>
                </c:pt>
                <c:pt idx="4">
                  <c:v>0.3399353</c:v>
                </c:pt>
                <c:pt idx="5">
                  <c:v>0.29160619999999898</c:v>
                </c:pt>
                <c:pt idx="6">
                  <c:v>1.1934536</c:v>
                </c:pt>
                <c:pt idx="7">
                  <c:v>7.30200000000014E-3</c:v>
                </c:pt>
                <c:pt idx="8">
                  <c:v>1.4968413999999901</c:v>
                </c:pt>
                <c:pt idx="9">
                  <c:v>1.3711986999999899</c:v>
                </c:pt>
                <c:pt idx="10">
                  <c:v>4.1401032999999998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3-474F-ABDC-C1E6A32E9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574160"/>
        <c:axId val="666574480"/>
      </c:barChart>
      <c:catAx>
        <c:axId val="6665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74480"/>
        <c:crosses val="autoZero"/>
        <c:auto val="1"/>
        <c:lblAlgn val="ctr"/>
        <c:lblOffset val="100"/>
        <c:noMultiLvlLbl val="0"/>
      </c:catAx>
      <c:valAx>
        <c:axId val="6665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7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Problem 2 - Ellapsed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Sheet2!$C$14:$D$20</c:f>
              <c:multiLvlStrCache>
                <c:ptCount val="7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h_unmet_goals</c:v>
                  </c:pt>
                  <c:pt idx="4">
                    <c:v>h_pg_levelsum</c:v>
                  </c:pt>
                  <c:pt idx="5">
                    <c:v>h_pg_maxlevel</c:v>
                  </c:pt>
                  <c:pt idx="6">
                    <c:v>h_pg_setlevel</c:v>
                  </c:pt>
                </c:lvl>
                <c:lvl>
                  <c:pt idx="0">
                    <c:v>BFS</c:v>
                  </c:pt>
                  <c:pt idx="1">
                    <c:v>DFS</c:v>
                  </c:pt>
                  <c:pt idx="2">
                    <c:v>UCS</c:v>
                  </c:pt>
                  <c:pt idx="3">
                    <c:v>GBF</c:v>
                  </c:pt>
                  <c:pt idx="4">
                    <c:v>GBF</c:v>
                  </c:pt>
                  <c:pt idx="5">
                    <c:v>GBF</c:v>
                  </c:pt>
                  <c:pt idx="6">
                    <c:v>GBF</c:v>
                  </c:pt>
                </c:lvl>
              </c:multiLvlStrCache>
            </c:multiLvlStrRef>
          </c:cat>
          <c:val>
            <c:numRef>
              <c:f>Sheet2!$I$14:$I$20</c:f>
              <c:numCache>
                <c:formatCode>General</c:formatCode>
                <c:ptCount val="7"/>
                <c:pt idx="0">
                  <c:v>2.0433697999999998</c:v>
                </c:pt>
                <c:pt idx="1">
                  <c:v>2.0542514000000001</c:v>
                </c:pt>
                <c:pt idx="2">
                  <c:v>2.3984833000000001</c:v>
                </c:pt>
                <c:pt idx="3">
                  <c:v>1.3612700000001201E-2</c:v>
                </c:pt>
                <c:pt idx="4">
                  <c:v>8.6916302999999999</c:v>
                </c:pt>
                <c:pt idx="5">
                  <c:v>16.7876093</c:v>
                </c:pt>
                <c:pt idx="6">
                  <c:v>33.108071199999998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3-474F-ABDC-C1E6A32E9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574160"/>
        <c:axId val="666574480"/>
      </c:barChart>
      <c:catAx>
        <c:axId val="6665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74480"/>
        <c:crosses val="autoZero"/>
        <c:auto val="1"/>
        <c:lblAlgn val="ctr"/>
        <c:lblOffset val="100"/>
        <c:noMultiLvlLbl val="0"/>
      </c:catAx>
      <c:valAx>
        <c:axId val="6665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7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Increase in time with available</a:t>
            </a:r>
            <a:r>
              <a:rPr lang="en-GB" baseline="0"/>
              <a:t> action quantity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(Sheet2!$A$3,Sheet2!$A$14)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(Sheet2!$I$3,Sheet2!$I$14)</c:f>
              <c:numCache>
                <c:formatCode>General</c:formatCode>
                <c:ptCount val="2"/>
                <c:pt idx="0">
                  <c:v>4.2185E-3</c:v>
                </c:pt>
                <c:pt idx="1">
                  <c:v>2.0433697999999998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A-4103-818D-EB21B1451E1F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(Sheet2!$I$4,Sheet2!$I$15)</c:f>
              <c:numCache>
                <c:formatCode>General</c:formatCode>
                <c:ptCount val="2"/>
                <c:pt idx="0">
                  <c:v>2.34979999999999E-3</c:v>
                </c:pt>
                <c:pt idx="1">
                  <c:v>2.0542514000000001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A-4103-818D-EB21B1451E1F}"/>
            </c:ext>
          </c:extLst>
        </c:ser>
        <c:ser>
          <c:idx val="2"/>
          <c:order val="2"/>
          <c:tx>
            <c:strRef>
              <c:f>Sheet2!$C$5</c:f>
              <c:strCache>
                <c:ptCount val="1"/>
                <c:pt idx="0">
                  <c:v>UCS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(Sheet2!$I$5,Sheet2!$I$16)</c:f>
              <c:numCache>
                <c:formatCode>General</c:formatCode>
                <c:ptCount val="2"/>
                <c:pt idx="0">
                  <c:v>6.6033999999999902E-3</c:v>
                </c:pt>
                <c:pt idx="1">
                  <c:v>2.3984833000000001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A-4103-818D-EB21B1451E1F}"/>
            </c:ext>
          </c:extLst>
        </c:ser>
        <c:ser>
          <c:idx val="3"/>
          <c:order val="3"/>
          <c:tx>
            <c:strRef>
              <c:f>Sheet2!$C$6:$D$6</c:f>
              <c:strCache>
                <c:ptCount val="1"/>
                <c:pt idx="0">
                  <c:v>GBF 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(Sheet2!$I$6,Sheet2!$I$17)</c:f>
              <c:numCache>
                <c:formatCode>General</c:formatCode>
                <c:ptCount val="2"/>
                <c:pt idx="0">
                  <c:v>1.0881999999999899E-3</c:v>
                </c:pt>
                <c:pt idx="1">
                  <c:v>1.3612700000001201E-2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FA-4103-818D-EB21B1451E1F}"/>
            </c:ext>
          </c:extLst>
        </c:ser>
        <c:ser>
          <c:idx val="4"/>
          <c:order val="4"/>
          <c:tx>
            <c:strRef>
              <c:f>Sheet2!$C$7:$D$7</c:f>
              <c:strCache>
                <c:ptCount val="1"/>
                <c:pt idx="0">
                  <c:v>GBF h_pg_levelsum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(Sheet2!$I$7,Sheet2!$I$18)</c:f>
              <c:numCache>
                <c:formatCode>General</c:formatCode>
                <c:ptCount val="2"/>
                <c:pt idx="0">
                  <c:v>0.3399353</c:v>
                </c:pt>
                <c:pt idx="1">
                  <c:v>8.6916302999999999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FA-4103-818D-EB21B1451E1F}"/>
            </c:ext>
          </c:extLst>
        </c:ser>
        <c:ser>
          <c:idx val="5"/>
          <c:order val="5"/>
          <c:tx>
            <c:strRef>
              <c:f>Sheet2!$C$8:$D$8</c:f>
              <c:strCache>
                <c:ptCount val="1"/>
                <c:pt idx="0">
                  <c:v>GBF h_pg_maxlevel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(Sheet2!$I$8,Sheet2!$I$19)</c:f>
              <c:numCache>
                <c:formatCode>General</c:formatCode>
                <c:ptCount val="2"/>
                <c:pt idx="0">
                  <c:v>0.29160619999999898</c:v>
                </c:pt>
                <c:pt idx="1">
                  <c:v>16.7876093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FA-4103-818D-EB21B1451E1F}"/>
            </c:ext>
          </c:extLst>
        </c:ser>
        <c:ser>
          <c:idx val="6"/>
          <c:order val="6"/>
          <c:tx>
            <c:strRef>
              <c:f>Sheet2!$C$9:$D$9</c:f>
              <c:strCache>
                <c:ptCount val="1"/>
                <c:pt idx="0">
                  <c:v>GBF h_pg_setlevel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(Sheet2!$I$9,Sheet2!$I$20)</c:f>
              <c:numCache>
                <c:formatCode>General</c:formatCode>
                <c:ptCount val="2"/>
                <c:pt idx="0">
                  <c:v>1.1934536</c:v>
                </c:pt>
                <c:pt idx="1">
                  <c:v>33.108071199999998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FA-4103-818D-EB21B1451E1F}"/>
            </c:ext>
          </c:extLst>
        </c:ser>
        <c:ser>
          <c:idx val="7"/>
          <c:order val="7"/>
          <c:tx>
            <c:strRef>
              <c:f>Sheet2!$C$10:$D$10</c:f>
              <c:strCache>
                <c:ptCount val="1"/>
                <c:pt idx="0">
                  <c:v>A* h_unmet_goals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(Sheet2!$I$10,Sheet2!#REF!)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FA-4103-818D-EB21B145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04016"/>
        <c:axId val="265904336"/>
      </c:lineChart>
      <c:catAx>
        <c:axId val="2659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04336"/>
        <c:crosses val="autoZero"/>
        <c:auto val="1"/>
        <c:lblAlgn val="ctr"/>
        <c:lblOffset val="100"/>
        <c:noMultiLvlLbl val="0"/>
      </c:catAx>
      <c:valAx>
        <c:axId val="2659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Ellapsed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Comparison.xlsx]Sheet3!PivotTable4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Sheet3!$H$7:$H$9</c:f>
              <c:strCache>
                <c:ptCount val="1"/>
                <c:pt idx="0">
                  <c:v>A* - h_pg_levelsum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Sheet3!$H$10:$H$12</c:f>
              <c:numCache>
                <c:formatCode>General</c:formatCode>
                <c:ptCount val="2"/>
                <c:pt idx="0">
                  <c:v>3.1751757864794596</c:v>
                </c:pt>
                <c:pt idx="1">
                  <c:v>5.3740742325418243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C2-44B8-A48B-DD6D8352037E}"/>
            </c:ext>
          </c:extLst>
        </c:ser>
        <c:ser>
          <c:idx val="1"/>
          <c:order val="1"/>
          <c:tx>
            <c:strRef>
              <c:f>Sheet3!$I$7:$I$9</c:f>
              <c:strCache>
                <c:ptCount val="1"/>
                <c:pt idx="0">
                  <c:v>A* - h_pg_maxlevel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Sheet3!$I$10:$I$12</c:f>
              <c:numCache>
                <c:formatCode>General</c:formatCode>
                <c:ptCount val="2"/>
                <c:pt idx="0">
                  <c:v>3.1371003928353232</c:v>
                </c:pt>
                <c:pt idx="1">
                  <c:v>6.1466098076567324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C2-44B8-A48B-DD6D8352037E}"/>
            </c:ext>
          </c:extLst>
        </c:ser>
        <c:ser>
          <c:idx val="2"/>
          <c:order val="2"/>
          <c:tx>
            <c:strRef>
              <c:f>Sheet3!$J$7:$J$9</c:f>
              <c:strCache>
                <c:ptCount val="1"/>
                <c:pt idx="0">
                  <c:v>A* - h_pg_setlevel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Sheet3!$J$10:$J$12</c:f>
              <c:numCache>
                <c:formatCode>General</c:formatCode>
                <c:ptCount val="2"/>
                <c:pt idx="0">
                  <c:v>3.6170111773673459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C2-44B8-A48B-DD6D8352037E}"/>
            </c:ext>
          </c:extLst>
        </c:ser>
        <c:ser>
          <c:idx val="3"/>
          <c:order val="3"/>
          <c:tx>
            <c:strRef>
              <c:f>Sheet3!$K$7:$K$9</c:f>
              <c:strCache>
                <c:ptCount val="1"/>
                <c:pt idx="0">
                  <c:v>A* - 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Sheet3!$K$10:$K$12</c:f>
              <c:numCache>
                <c:formatCode>General</c:formatCode>
                <c:ptCount val="2"/>
                <c:pt idx="0">
                  <c:v>0.86344182861371699</c:v>
                </c:pt>
                <c:pt idx="1">
                  <c:v>6.4250609246545425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EC2-44B8-A48B-DD6D8352037E}"/>
            </c:ext>
          </c:extLst>
        </c:ser>
        <c:ser>
          <c:idx val="4"/>
          <c:order val="4"/>
          <c:tx>
            <c:strRef>
              <c:f>Sheet3!$M$7:$M$9</c:f>
              <c:strCache>
                <c:ptCount val="1"/>
                <c:pt idx="0">
                  <c:v>BFS - 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Sheet3!$M$10:$M$12</c:f>
              <c:numCache>
                <c:formatCode>General</c:formatCode>
                <c:ptCount val="2"/>
                <c:pt idx="0">
                  <c:v>0.62515805344322473</c:v>
                </c:pt>
                <c:pt idx="1">
                  <c:v>3.3103469704337218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EC2-44B8-A48B-DD6D8352037E}"/>
            </c:ext>
          </c:extLst>
        </c:ser>
        <c:ser>
          <c:idx val="5"/>
          <c:order val="5"/>
          <c:tx>
            <c:strRef>
              <c:f>Sheet3!$O$7:$O$9</c:f>
              <c:strCache>
                <c:ptCount val="1"/>
                <c:pt idx="0">
                  <c:v>DFS - (blank)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Sheet3!$O$10:$O$12</c:f>
              <c:numCache>
                <c:formatCode>General</c:formatCode>
                <c:ptCount val="2"/>
                <c:pt idx="0">
                  <c:v>0.37103089946632434</c:v>
                </c:pt>
                <c:pt idx="1">
                  <c:v>3.3126535916233015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EC2-44B8-A48B-DD6D8352037E}"/>
            </c:ext>
          </c:extLst>
        </c:ser>
        <c:ser>
          <c:idx val="6"/>
          <c:order val="6"/>
          <c:tx>
            <c:strRef>
              <c:f>Sheet3!$Q$7:$Q$9</c:f>
              <c:strCache>
                <c:ptCount val="1"/>
                <c:pt idx="0">
                  <c:v>GBF - h_pg_levelsum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Sheet3!$Q$10:$Q$12</c:f>
              <c:numCache>
                <c:formatCode>General</c:formatCode>
                <c:ptCount val="2"/>
                <c:pt idx="0">
                  <c:v>2.5313962654927211</c:v>
                </c:pt>
                <c:pt idx="1">
                  <c:v>3.9391012452503498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EC2-44B8-A48B-DD6D8352037E}"/>
            </c:ext>
          </c:extLst>
        </c:ser>
        <c:ser>
          <c:idx val="7"/>
          <c:order val="7"/>
          <c:tx>
            <c:strRef>
              <c:f>Sheet3!$R$7:$R$9</c:f>
              <c:strCache>
                <c:ptCount val="1"/>
                <c:pt idx="0">
                  <c:v>GBF - h_pg_maxlevel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Sheet3!$R$10:$R$12</c:f>
              <c:numCache>
                <c:formatCode>General</c:formatCode>
                <c:ptCount val="2"/>
                <c:pt idx="0">
                  <c:v>2.464796753518236</c:v>
                </c:pt>
                <c:pt idx="1">
                  <c:v>4.2249888532706565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EC2-44B8-A48B-DD6D8352037E}"/>
            </c:ext>
          </c:extLst>
        </c:ser>
        <c:ser>
          <c:idx val="8"/>
          <c:order val="8"/>
          <c:tx>
            <c:strRef>
              <c:f>Sheet3!$S$7:$S$9</c:f>
              <c:strCache>
                <c:ptCount val="1"/>
                <c:pt idx="0">
                  <c:v>GBF - h_pg_setlevel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Sheet3!$S$10:$S$12</c:f>
              <c:numCache>
                <c:formatCode>General</c:formatCode>
                <c:ptCount val="2"/>
                <c:pt idx="0">
                  <c:v>3.0768055388386397</c:v>
                </c:pt>
                <c:pt idx="1">
                  <c:v>4.5199338804924336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EC2-44B8-A48B-DD6D8352037E}"/>
            </c:ext>
          </c:extLst>
        </c:ser>
        <c:ser>
          <c:idx val="9"/>
          <c:order val="9"/>
          <c:tx>
            <c:strRef>
              <c:f>Sheet3!$T$7:$T$9</c:f>
              <c:strCache>
                <c:ptCount val="1"/>
                <c:pt idx="0">
                  <c:v>GBF - h_unmet_goals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Sheet3!$T$10:$T$12</c:f>
              <c:numCache>
                <c:formatCode>General</c:formatCode>
                <c:ptCount val="2"/>
                <c:pt idx="0">
                  <c:v>3.6708721569881697E-2</c:v>
                </c:pt>
                <c:pt idx="1">
                  <c:v>1.1339442735358296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EC2-44B8-A48B-DD6D8352037E}"/>
            </c:ext>
          </c:extLst>
        </c:ser>
        <c:ser>
          <c:idx val="10"/>
          <c:order val="10"/>
          <c:tx>
            <c:strRef>
              <c:f>Sheet3!$V$7:$V$9</c:f>
              <c:strCache>
                <c:ptCount val="1"/>
                <c:pt idx="0">
                  <c:v>UCS - (blank)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Sheet3!$G$10:$G$12</c:f>
              <c:strCache>
                <c:ptCount val="2"/>
                <c:pt idx="0">
                  <c:v>Air Cargo Problem 1</c:v>
                </c:pt>
                <c:pt idx="1">
                  <c:v>Air Cargo Problem 2</c:v>
                </c:pt>
              </c:strCache>
            </c:strRef>
          </c:cat>
          <c:val>
            <c:numRef>
              <c:f>Sheet3!$V$10:$V$12</c:f>
              <c:numCache>
                <c:formatCode>General</c:formatCode>
                <c:ptCount val="2"/>
                <c:pt idx="0">
                  <c:v>0.81976760539525573</c:v>
                </c:pt>
                <c:pt idx="1">
                  <c:v>3.3799366989357091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EC2-44B8-A48B-DD6D83520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05712"/>
        <c:axId val="265879056"/>
      </c:lineChart>
      <c:catAx>
        <c:axId val="5882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879056"/>
        <c:crosses val="autoZero"/>
        <c:auto val="1"/>
        <c:lblAlgn val="ctr"/>
        <c:lblOffset val="100"/>
        <c:noMultiLvlLbl val="0"/>
      </c:catAx>
      <c:valAx>
        <c:axId val="2658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</xdr:row>
      <xdr:rowOff>142874</xdr:rowOff>
    </xdr:from>
    <xdr:to>
      <xdr:col>22</xdr:col>
      <xdr:colOff>390525</xdr:colOff>
      <xdr:row>21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7E5F9-3119-4518-9522-71D85492B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504825</xdr:colOff>
      <xdr:row>1</xdr:row>
      <xdr:rowOff>152399</xdr:rowOff>
    </xdr:from>
    <xdr:to>
      <xdr:col>32</xdr:col>
      <xdr:colOff>19050</xdr:colOff>
      <xdr:row>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4C30A1-C6FE-4872-BFF6-6D03DD62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276224</xdr:colOff>
      <xdr:row>21</xdr:row>
      <xdr:rowOff>109537</xdr:rowOff>
    </xdr:from>
    <xdr:to>
      <xdr:col>22</xdr:col>
      <xdr:colOff>380999</xdr:colOff>
      <xdr:row>35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B9936F-1CDD-4674-A6C7-8B753966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504824</xdr:colOff>
      <xdr:row>21</xdr:row>
      <xdr:rowOff>109537</xdr:rowOff>
    </xdr:from>
    <xdr:to>
      <xdr:col>32</xdr:col>
      <xdr:colOff>19049</xdr:colOff>
      <xdr:row>35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EA00F6-2D46-46EE-9F3E-B1F490D20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37</xdr:row>
      <xdr:rowOff>85725</xdr:rowOff>
    </xdr:from>
    <xdr:to>
      <xdr:col>26</xdr:col>
      <xdr:colOff>304800</xdr:colOff>
      <xdr:row>55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60CC3D-4962-478B-B34F-144A7CF4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13</xdr:row>
      <xdr:rowOff>171450</xdr:rowOff>
    </xdr:from>
    <xdr:to>
      <xdr:col>18</xdr:col>
      <xdr:colOff>485776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C5763-0771-4914-B593-4E3569C7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zemerey" refreshedDate="44202.719183333335" createdVersion="6" refreshedVersion="6" minRefreshableVersion="3" recordCount="22" xr:uid="{C0EF3E2A-D268-460C-B31E-8F6B43F5C281}">
  <cacheSource type="worksheet">
    <worksheetSource ref="A2:M23" sheet="Sheet2"/>
  </cacheSource>
  <cacheFields count="13">
    <cacheField name="Problem Name" numFmtId="0">
      <sharedItems count="2">
        <s v="Air Cargo Problem 1"/>
        <s v="Air Cargo Problem 2"/>
      </sharedItems>
    </cacheField>
    <cacheField name="Search Algorithm" numFmtId="0">
      <sharedItems count="5">
        <s v="breadth_first_search"/>
        <s v="depth_first_graph_search"/>
        <s v="uniform_cost_search"/>
        <s v="greedy_best_first_graph_search"/>
        <s v="astar_search"/>
      </sharedItems>
    </cacheField>
    <cacheField name="Abbreviation" numFmtId="0">
      <sharedItems count="5">
        <s v="BFS"/>
        <s v="DFS"/>
        <s v="UCS"/>
        <s v="GBF"/>
        <s v="A*"/>
      </sharedItems>
    </cacheField>
    <cacheField name="Heuristic" numFmtId="0">
      <sharedItems containsBlank="1" count="5">
        <m/>
        <s v="h_unmet_goals"/>
        <s v="h_pg_levelsum"/>
        <s v="h_pg_maxlevel"/>
        <s v="h_pg_setlevel"/>
      </sharedItems>
    </cacheField>
    <cacheField name="# of Action" numFmtId="0">
      <sharedItems containsSemiMixedTypes="0" containsString="0" containsNumber="1" containsInteger="1" minValue="20" maxValue="72"/>
    </cacheField>
    <cacheField name="# of Expansion" numFmtId="0">
      <sharedItems containsSemiMixedTypes="0" containsString="0" containsNumber="1" containsInteger="1" minValue="6" maxValue="5154"/>
    </cacheField>
    <cacheField name="# of Goal Tests" numFmtId="0">
      <sharedItems containsSemiMixedTypes="0" containsString="0" containsNumber="1" containsInteger="1" minValue="8" maxValue="5156"/>
    </cacheField>
    <cacheField name="# of New Nodes" numFmtId="0">
      <sharedItems containsSemiMixedTypes="0" containsString="0" containsNumber="1" containsInteger="1" minValue="24" maxValue="46618"/>
    </cacheField>
    <cacheField name="Time Ellapsed" numFmtId="0">
      <sharedItems containsSemiMixedTypes="0" containsString="0" containsNumber="1" minValue="1.0881999999999899E-3" maxValue="1401.5539111000001"/>
    </cacheField>
    <cacheField name="Time Ellapsed LOG" numFmtId="0">
      <sharedItems containsSemiMixedTypes="0" containsString="0" containsNumber="1" minValue="3.6708721569881697E-2" maxValue="6.1466098076567324"/>
    </cacheField>
    <cacheField name="# of Action steps" numFmtId="0">
      <sharedItems containsSemiMixedTypes="0" containsString="0" containsNumber="1" containsInteger="1" minValue="6" maxValue="619"/>
    </cacheField>
    <cacheField name="# of Nodes Expanded/ Available nodes" numFmtId="0">
      <sharedItems containsSemiMixedTypes="0" containsString="0" containsNumber="1" minValue="4" maxValue="10"/>
    </cacheField>
    <cacheField name="Search Time/# of Actions" numFmtId="0">
      <sharedItems containsSemiMixedTypes="0" containsString="0" containsNumber="1" minValue="5.4409999999999494E-5" maxValue="19.466026543055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zemerey" refreshedDate="44202.723033101851" createdVersion="6" refreshedVersion="6" minRefreshableVersion="3" recordCount="22" xr:uid="{92A0051C-CFC5-4797-9975-FE77A1D6F392}">
  <cacheSource type="worksheet">
    <worksheetSource ref="A2:M24" sheet="Sheet2"/>
  </cacheSource>
  <cacheFields count="13">
    <cacheField name="Problem Name" numFmtId="0">
      <sharedItems count="2">
        <s v="Air Cargo Problem 1"/>
        <s v="Air Cargo Problem 2"/>
      </sharedItems>
    </cacheField>
    <cacheField name="Search Algorithm" numFmtId="0">
      <sharedItems count="5">
        <s v="breadth_first_search"/>
        <s v="depth_first_graph_search"/>
        <s v="uniform_cost_search"/>
        <s v="greedy_best_first_graph_search"/>
        <s v="astar_search"/>
      </sharedItems>
    </cacheField>
    <cacheField name="Abbreviation" numFmtId="0">
      <sharedItems/>
    </cacheField>
    <cacheField name="Heuristic" numFmtId="0">
      <sharedItems containsBlank="1" count="5">
        <m/>
        <s v="h_unmet_goals"/>
        <s v="h_pg_levelsum"/>
        <s v="h_pg_maxlevel"/>
        <s v="h_pg_setlevel"/>
      </sharedItems>
    </cacheField>
    <cacheField name="# of Action" numFmtId="0">
      <sharedItems containsSemiMixedTypes="0" containsString="0" containsNumber="1" containsInteger="1" minValue="20" maxValue="72"/>
    </cacheField>
    <cacheField name="# of Expansion" numFmtId="0">
      <sharedItems containsSemiMixedTypes="0" containsString="0" containsNumber="1" containsInteger="1" minValue="6" maxValue="5154"/>
    </cacheField>
    <cacheField name="# of Goal Tests" numFmtId="0">
      <sharedItems containsSemiMixedTypes="0" containsString="0" containsNumber="1" containsInteger="1" minValue="8" maxValue="5156"/>
    </cacheField>
    <cacheField name="# of New Nodes" numFmtId="0">
      <sharedItems containsSemiMixedTypes="0" containsString="0" containsNumber="1" containsInteger="1" minValue="24" maxValue="46618"/>
    </cacheField>
    <cacheField name="Time Ellapsed" numFmtId="0">
      <sharedItems containsSemiMixedTypes="0" containsString="0" containsNumber="1" minValue="1.0881999999999899E-3" maxValue="2427.2625807999998"/>
    </cacheField>
    <cacheField name="Time Ellapsed LOG" numFmtId="0">
      <sharedItems containsSemiMixedTypes="0" containsString="0" containsNumber="1" minValue="3.6708721569881697E-2" maxValue="6.3851167607670396"/>
    </cacheField>
    <cacheField name="# of Action steps" numFmtId="0">
      <sharedItems containsSemiMixedTypes="0" containsString="0" containsNumber="1" containsInteger="1" minValue="6" maxValue="619"/>
    </cacheField>
    <cacheField name="# of Nodes Expanded/ Available nodes" numFmtId="0">
      <sharedItems containsSemiMixedTypes="0" containsString="0" containsNumber="1" minValue="4" maxValue="10"/>
    </cacheField>
    <cacheField name="Search Time/# of Actions" numFmtId="0">
      <sharedItems containsSemiMixedTypes="0" containsString="0" containsNumber="1" minValue="5.4409999999999494E-5" maxValue="33.711980288888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n v="20"/>
    <n v="43"/>
    <n v="56"/>
    <n v="178"/>
    <n v="4.2185E-3"/>
    <n v="0.62515805344322473"/>
    <n v="6"/>
    <n v="4.1395348837209305"/>
    <n v="2.1092499999999999E-4"/>
  </r>
  <r>
    <x v="0"/>
    <x v="1"/>
    <x v="1"/>
    <x v="0"/>
    <n v="20"/>
    <n v="21"/>
    <n v="22"/>
    <n v="84"/>
    <n v="2.34979999999999E-3"/>
    <n v="0.37103089946632434"/>
    <n v="20"/>
    <n v="4"/>
    <n v="1.174899999999995E-4"/>
  </r>
  <r>
    <x v="0"/>
    <x v="2"/>
    <x v="2"/>
    <x v="0"/>
    <n v="20"/>
    <n v="60"/>
    <n v="62"/>
    <n v="240"/>
    <n v="6.6033999999999902E-3"/>
    <n v="0.81976760539525573"/>
    <n v="6"/>
    <n v="4"/>
    <n v="3.3016999999999953E-4"/>
  </r>
  <r>
    <x v="0"/>
    <x v="3"/>
    <x v="3"/>
    <x v="1"/>
    <n v="20"/>
    <n v="7"/>
    <n v="9"/>
    <n v="29"/>
    <n v="1.0881999999999899E-3"/>
    <n v="3.6708721569881697E-2"/>
    <n v="6"/>
    <n v="4.1428571428571432"/>
    <n v="5.4409999999999494E-5"/>
  </r>
  <r>
    <x v="0"/>
    <x v="3"/>
    <x v="3"/>
    <x v="2"/>
    <n v="20"/>
    <n v="6"/>
    <n v="8"/>
    <n v="28"/>
    <n v="0.3399353"/>
    <n v="2.5313962654927211"/>
    <n v="6"/>
    <n v="4.666666666666667"/>
    <n v="1.6996765E-2"/>
  </r>
  <r>
    <x v="0"/>
    <x v="3"/>
    <x v="3"/>
    <x v="3"/>
    <n v="20"/>
    <n v="6"/>
    <n v="8"/>
    <n v="24"/>
    <n v="0.29160619999999898"/>
    <n v="2.464796753518236"/>
    <n v="6"/>
    <n v="4"/>
    <n v="1.4580309999999949E-2"/>
  </r>
  <r>
    <x v="0"/>
    <x v="3"/>
    <x v="3"/>
    <x v="4"/>
    <n v="20"/>
    <n v="6"/>
    <n v="8"/>
    <n v="28"/>
    <n v="1.1934536"/>
    <n v="3.0768055388386397"/>
    <n v="6"/>
    <n v="4.666666666666667"/>
    <n v="5.9672679999999999E-2"/>
  </r>
  <r>
    <x v="0"/>
    <x v="4"/>
    <x v="4"/>
    <x v="1"/>
    <n v="20"/>
    <n v="50"/>
    <n v="52"/>
    <n v="206"/>
    <n v="7.30200000000014E-3"/>
    <n v="0.86344182861371699"/>
    <n v="6"/>
    <n v="4.12"/>
    <n v="3.6510000000000698E-4"/>
  </r>
  <r>
    <x v="0"/>
    <x v="4"/>
    <x v="4"/>
    <x v="2"/>
    <n v="20"/>
    <n v="28"/>
    <n v="30"/>
    <n v="122"/>
    <n v="1.4968413999999901"/>
    <n v="3.1751757864794596"/>
    <n v="6"/>
    <n v="4.3571428571428568"/>
    <n v="7.4842069999999511E-2"/>
  </r>
  <r>
    <x v="0"/>
    <x v="4"/>
    <x v="4"/>
    <x v="3"/>
    <n v="20"/>
    <n v="43"/>
    <n v="45"/>
    <n v="180"/>
    <n v="1.3711986999999899"/>
    <n v="3.1371003928353232"/>
    <n v="6"/>
    <n v="4.1860465116279073"/>
    <n v="6.8559934999999489E-2"/>
  </r>
  <r>
    <x v="0"/>
    <x v="4"/>
    <x v="4"/>
    <x v="4"/>
    <n v="20"/>
    <n v="33"/>
    <n v="35"/>
    <n v="138"/>
    <n v="4.1401032999999998"/>
    <n v="3.6170111773673459"/>
    <n v="6"/>
    <n v="4.1818181818181817"/>
    <n v="0.20700516499999999"/>
  </r>
  <r>
    <x v="1"/>
    <x v="0"/>
    <x v="0"/>
    <x v="0"/>
    <n v="72"/>
    <n v="3343"/>
    <n v="4609"/>
    <n v="30503"/>
    <n v="2.0433697999999998"/>
    <n v="3.3103469704337218"/>
    <n v="9"/>
    <n v="9.1244391265330549"/>
    <n v="2.8380136111111107E-2"/>
  </r>
  <r>
    <x v="1"/>
    <x v="1"/>
    <x v="1"/>
    <x v="0"/>
    <n v="72"/>
    <n v="624"/>
    <n v="625"/>
    <n v="5602"/>
    <n v="2.0542514000000001"/>
    <n v="3.3126535916233015"/>
    <n v="619"/>
    <n v="8.9775641025641022"/>
    <n v="2.8531269444444445E-2"/>
  </r>
  <r>
    <x v="1"/>
    <x v="2"/>
    <x v="2"/>
    <x v="0"/>
    <n v="72"/>
    <n v="5154"/>
    <n v="5156"/>
    <n v="46618"/>
    <n v="2.3984833000000001"/>
    <n v="3.3799366989357091"/>
    <n v="9"/>
    <n v="9.0450135816841293"/>
    <n v="3.3312268055555559E-2"/>
  </r>
  <r>
    <x v="1"/>
    <x v="3"/>
    <x v="3"/>
    <x v="1"/>
    <n v="72"/>
    <n v="17"/>
    <n v="19"/>
    <n v="170"/>
    <n v="1.3612700000001201E-2"/>
    <n v="1.1339442735358296"/>
    <n v="9"/>
    <n v="10"/>
    <n v="1.8906527777779445E-4"/>
  </r>
  <r>
    <x v="1"/>
    <x v="3"/>
    <x v="3"/>
    <x v="2"/>
    <n v="72"/>
    <n v="9"/>
    <n v="11"/>
    <n v="86"/>
    <n v="8.6916302999999999"/>
    <n v="3.9391012452503498"/>
    <n v="9"/>
    <n v="9.5555555555555554"/>
    <n v="0.1207170875"/>
  </r>
  <r>
    <x v="1"/>
    <x v="3"/>
    <x v="3"/>
    <x v="3"/>
    <n v="72"/>
    <n v="27"/>
    <n v="29"/>
    <n v="249"/>
    <n v="16.7876093"/>
    <n v="4.2249888532706565"/>
    <n v="9"/>
    <n v="9.2222222222222214"/>
    <n v="0.23316124027777776"/>
  </r>
  <r>
    <x v="1"/>
    <x v="3"/>
    <x v="3"/>
    <x v="4"/>
    <n v="72"/>
    <n v="9"/>
    <n v="11"/>
    <n v="84"/>
    <n v="33.108071199999998"/>
    <n v="4.5199338804924336"/>
    <n v="9"/>
    <n v="9.3333333333333339"/>
    <n v="0.4598343222222222"/>
  </r>
  <r>
    <x v="1"/>
    <x v="4"/>
    <x v="4"/>
    <x v="1"/>
    <n v="72"/>
    <n v="2467"/>
    <n v="2469"/>
    <n v="22522"/>
    <n v="1.76835659999999"/>
    <n v="3.247569847665746"/>
    <n v="9"/>
    <n v="9.1293068504256176"/>
    <n v="2.4560508333333193E-2"/>
  </r>
  <r>
    <x v="1"/>
    <x v="4"/>
    <x v="4"/>
    <x v="1"/>
    <n v="72"/>
    <n v="2467"/>
    <n v="2469"/>
    <n v="22522"/>
    <n v="1.5048425999999899"/>
    <n v="3.1774910769887965"/>
    <n v="9"/>
    <n v="9.1293068504256176"/>
    <n v="2.0900591666666527E-2"/>
  </r>
  <r>
    <x v="1"/>
    <x v="4"/>
    <x v="4"/>
    <x v="2"/>
    <n v="72"/>
    <n v="357"/>
    <n v="359"/>
    <n v="3426"/>
    <n v="236.63241310000001"/>
    <n v="5.3740742325418243"/>
    <n v="9"/>
    <n v="9.5966386554621845"/>
    <n v="3.2865612930555557"/>
  </r>
  <r>
    <x v="1"/>
    <x v="4"/>
    <x v="4"/>
    <x v="3"/>
    <n v="72"/>
    <n v="2887"/>
    <n v="2889"/>
    <n v="26594"/>
    <n v="1401.5539111000001"/>
    <n v="6.1466098076567324"/>
    <n v="9"/>
    <n v="9.2116383789400764"/>
    <n v="19.4660265430555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s v="BFS"/>
    <x v="0"/>
    <n v="20"/>
    <n v="43"/>
    <n v="56"/>
    <n v="178"/>
    <n v="4.2185E-3"/>
    <n v="0.62515805344322473"/>
    <n v="6"/>
    <n v="4.1395348837209305"/>
    <n v="2.1092499999999999E-4"/>
  </r>
  <r>
    <x v="0"/>
    <x v="1"/>
    <s v="DFS"/>
    <x v="0"/>
    <n v="20"/>
    <n v="21"/>
    <n v="22"/>
    <n v="84"/>
    <n v="2.34979999999999E-3"/>
    <n v="0.37103089946632434"/>
    <n v="20"/>
    <n v="4"/>
    <n v="1.174899999999995E-4"/>
  </r>
  <r>
    <x v="0"/>
    <x v="2"/>
    <s v="UCS"/>
    <x v="0"/>
    <n v="20"/>
    <n v="60"/>
    <n v="62"/>
    <n v="240"/>
    <n v="6.6033999999999902E-3"/>
    <n v="0.81976760539525573"/>
    <n v="6"/>
    <n v="4"/>
    <n v="3.3016999999999953E-4"/>
  </r>
  <r>
    <x v="0"/>
    <x v="3"/>
    <s v="GBF"/>
    <x v="1"/>
    <n v="20"/>
    <n v="7"/>
    <n v="9"/>
    <n v="29"/>
    <n v="1.0881999999999899E-3"/>
    <n v="3.6708721569881697E-2"/>
    <n v="6"/>
    <n v="4.1428571428571432"/>
    <n v="5.4409999999999494E-5"/>
  </r>
  <r>
    <x v="0"/>
    <x v="3"/>
    <s v="GBF"/>
    <x v="2"/>
    <n v="20"/>
    <n v="6"/>
    <n v="8"/>
    <n v="28"/>
    <n v="0.3399353"/>
    <n v="2.5313962654927211"/>
    <n v="6"/>
    <n v="4.666666666666667"/>
    <n v="1.6996765E-2"/>
  </r>
  <r>
    <x v="0"/>
    <x v="3"/>
    <s v="GBF"/>
    <x v="3"/>
    <n v="20"/>
    <n v="6"/>
    <n v="8"/>
    <n v="24"/>
    <n v="0.29160619999999898"/>
    <n v="2.464796753518236"/>
    <n v="6"/>
    <n v="4"/>
    <n v="1.4580309999999949E-2"/>
  </r>
  <r>
    <x v="0"/>
    <x v="3"/>
    <s v="GBF"/>
    <x v="4"/>
    <n v="20"/>
    <n v="6"/>
    <n v="8"/>
    <n v="28"/>
    <n v="1.1934536"/>
    <n v="3.0768055388386397"/>
    <n v="6"/>
    <n v="4.666666666666667"/>
    <n v="5.9672679999999999E-2"/>
  </r>
  <r>
    <x v="0"/>
    <x v="4"/>
    <s v="A*"/>
    <x v="1"/>
    <n v="20"/>
    <n v="50"/>
    <n v="52"/>
    <n v="206"/>
    <n v="7.30200000000014E-3"/>
    <n v="0.86344182861371699"/>
    <n v="6"/>
    <n v="4.12"/>
    <n v="3.6510000000000698E-4"/>
  </r>
  <r>
    <x v="0"/>
    <x v="4"/>
    <s v="A*"/>
    <x v="2"/>
    <n v="20"/>
    <n v="28"/>
    <n v="30"/>
    <n v="122"/>
    <n v="1.4968413999999901"/>
    <n v="3.1751757864794596"/>
    <n v="6"/>
    <n v="4.3571428571428568"/>
    <n v="7.4842069999999511E-2"/>
  </r>
  <r>
    <x v="0"/>
    <x v="4"/>
    <s v="A*"/>
    <x v="3"/>
    <n v="20"/>
    <n v="43"/>
    <n v="45"/>
    <n v="180"/>
    <n v="1.3711986999999899"/>
    <n v="3.1371003928353232"/>
    <n v="6"/>
    <n v="4.1860465116279073"/>
    <n v="6.8559934999999489E-2"/>
  </r>
  <r>
    <x v="0"/>
    <x v="4"/>
    <s v="A*"/>
    <x v="4"/>
    <n v="20"/>
    <n v="33"/>
    <n v="35"/>
    <n v="138"/>
    <n v="4.1401032999999998"/>
    <n v="3.6170111773673459"/>
    <n v="6"/>
    <n v="4.1818181818181817"/>
    <n v="0.20700516499999999"/>
  </r>
  <r>
    <x v="1"/>
    <x v="0"/>
    <s v="BFS"/>
    <x v="0"/>
    <n v="72"/>
    <n v="3343"/>
    <n v="4609"/>
    <n v="30503"/>
    <n v="2.0433697999999998"/>
    <n v="3.3103469704337218"/>
    <n v="9"/>
    <n v="9.1244391265330549"/>
    <n v="2.8380136111111107E-2"/>
  </r>
  <r>
    <x v="1"/>
    <x v="1"/>
    <s v="DFS"/>
    <x v="0"/>
    <n v="72"/>
    <n v="624"/>
    <n v="625"/>
    <n v="5602"/>
    <n v="2.0542514000000001"/>
    <n v="3.3126535916233015"/>
    <n v="619"/>
    <n v="8.9775641025641022"/>
    <n v="2.8531269444444445E-2"/>
  </r>
  <r>
    <x v="1"/>
    <x v="2"/>
    <s v="UCS"/>
    <x v="0"/>
    <n v="72"/>
    <n v="5154"/>
    <n v="5156"/>
    <n v="46618"/>
    <n v="2.3984833000000001"/>
    <n v="3.3799366989357091"/>
    <n v="9"/>
    <n v="9.0450135816841293"/>
    <n v="3.3312268055555559E-2"/>
  </r>
  <r>
    <x v="1"/>
    <x v="3"/>
    <s v="GBF"/>
    <x v="1"/>
    <n v="72"/>
    <n v="17"/>
    <n v="19"/>
    <n v="170"/>
    <n v="1.3612700000001201E-2"/>
    <n v="1.1339442735358296"/>
    <n v="9"/>
    <n v="10"/>
    <n v="1.8906527777779445E-4"/>
  </r>
  <r>
    <x v="1"/>
    <x v="3"/>
    <s v="GBF"/>
    <x v="2"/>
    <n v="72"/>
    <n v="9"/>
    <n v="11"/>
    <n v="86"/>
    <n v="8.6916302999999999"/>
    <n v="3.9391012452503498"/>
    <n v="9"/>
    <n v="9.5555555555555554"/>
    <n v="0.1207170875"/>
  </r>
  <r>
    <x v="1"/>
    <x v="3"/>
    <s v="GBF"/>
    <x v="3"/>
    <n v="72"/>
    <n v="27"/>
    <n v="29"/>
    <n v="249"/>
    <n v="16.7876093"/>
    <n v="4.2249888532706565"/>
    <n v="9"/>
    <n v="9.2222222222222214"/>
    <n v="0.23316124027777776"/>
  </r>
  <r>
    <x v="1"/>
    <x v="3"/>
    <s v="GBF"/>
    <x v="4"/>
    <n v="72"/>
    <n v="9"/>
    <n v="11"/>
    <n v="84"/>
    <n v="33.108071199999998"/>
    <n v="4.5199338804924336"/>
    <n v="9"/>
    <n v="9.3333333333333339"/>
    <n v="0.4598343222222222"/>
  </r>
  <r>
    <x v="1"/>
    <x v="4"/>
    <s v="A*"/>
    <x v="1"/>
    <n v="72"/>
    <n v="2467"/>
    <n v="2469"/>
    <n v="22522"/>
    <n v="1.5048425999999899"/>
    <n v="3.1774910769887965"/>
    <n v="9"/>
    <n v="9.1293068504256176"/>
    <n v="2.0900591666666527E-2"/>
  </r>
  <r>
    <x v="1"/>
    <x v="4"/>
    <s v="A*"/>
    <x v="2"/>
    <n v="72"/>
    <n v="357"/>
    <n v="359"/>
    <n v="3426"/>
    <n v="236.63241310000001"/>
    <n v="5.3740742325418243"/>
    <n v="9"/>
    <n v="9.5966386554621845"/>
    <n v="3.2865612930555557"/>
  </r>
  <r>
    <x v="1"/>
    <x v="4"/>
    <s v="A*"/>
    <x v="3"/>
    <n v="72"/>
    <n v="2887"/>
    <n v="2889"/>
    <n v="26594"/>
    <n v="1401.5539111000001"/>
    <n v="6.1466098076567324"/>
    <n v="9"/>
    <n v="9.2116383789400764"/>
    <n v="19.466026543055555"/>
  </r>
  <r>
    <x v="1"/>
    <x v="4"/>
    <s v="A*"/>
    <x v="4"/>
    <n v="72"/>
    <n v="1037"/>
    <n v="1039"/>
    <n v="9605"/>
    <n v="2427.2625807999998"/>
    <n v="6.3851167607670396"/>
    <n v="9"/>
    <n v="9.2622950819672134"/>
    <n v="33.711980288888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BF45-3952-47CF-A76C-77AAA8C50A8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G7:X12" firstHeaderRow="1" firstDataRow="3" firstDataCol="1"/>
  <pivotFields count="13">
    <pivotField axis="axisRow" showAll="0">
      <items count="3">
        <item x="0"/>
        <item x="1"/>
        <item t="default"/>
      </items>
    </pivotField>
    <pivotField showAll="0"/>
    <pivotField axis="axisCol" showAll="0">
      <items count="6">
        <item x="4"/>
        <item x="0"/>
        <item x="1"/>
        <item x="3"/>
        <item x="2"/>
        <item t="default"/>
      </items>
    </pivotField>
    <pivotField axis="axisCol"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2">
    <field x="2"/>
    <field x="3"/>
  </colFields>
  <colItems count="17">
    <i>
      <x/>
      <x/>
    </i>
    <i r="1">
      <x v="1"/>
    </i>
    <i r="1">
      <x v="2"/>
    </i>
    <i r="1">
      <x v="3"/>
    </i>
    <i t="default">
      <x/>
    </i>
    <i>
      <x v="1"/>
      <x v="4"/>
    </i>
    <i t="default">
      <x v="1"/>
    </i>
    <i>
      <x v="2"/>
      <x v="4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 v="4"/>
    </i>
    <i t="default">
      <x v="4"/>
    </i>
    <i t="grand">
      <x/>
    </i>
  </colItems>
  <dataFields count="1">
    <dataField name="Sum of Time Ellapsed LOG" fld="9" baseField="0" baseItem="0"/>
  </dataFields>
  <chartFormats count="22">
    <chartFormat chart="0" format="60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66" series="1">
      <pivotArea type="data" outline="0" fieldPosition="0">
        <references count="2"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67" series="1">
      <pivotArea type="data" outline="0" fieldPosition="0">
        <references count="2"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68" series="1">
      <pivotArea type="data" outline="0" fieldPosition="0">
        <references count="2"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69" series="1">
      <pivotArea type="data" outline="0" fieldPosition="0">
        <references count="2"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70" series="1">
      <pivotArea type="data" outline="0" fieldPosition="0">
        <references count="2">
          <reference field="2" count="1" selected="0">
            <x v="4"/>
          </reference>
          <reference field="3" count="1" selected="0">
            <x v="4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F4F80-FD4F-44BA-9E02-598F2F657F5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1" firstHeaderRow="1" firstDataRow="2" firstDataCol="1"/>
  <pivotFields count="13">
    <pivotField axis="axisCol" showAll="0">
      <items count="3">
        <item x="0"/>
        <item x="1"/>
        <item t="default"/>
      </items>
    </pivotField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3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>
      <x v="4"/>
    </i>
    <i r="1"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ime Ellapsed LOG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F81FD-11D0-42B3-A6CD-711BC34F2636}" name="Table1" displayName="Table1" ref="A24:E35" totalsRowShown="0" headerRowDxfId="3">
  <autoFilter ref="A24:E35" xr:uid="{77E3E642-5297-4B5F-8B9F-90D777F40948}"/>
  <sortState xmlns:xlrd2="http://schemas.microsoft.com/office/spreadsheetml/2017/richdata2" ref="A25:E35">
    <sortCondition ref="E24:E35"/>
  </sortState>
  <tableColumns count="5">
    <tableColumn id="1" xr3:uid="{0A93D68C-20AC-4843-8268-C0AF75AAA902}" name="Search Strategy" dataDxfId="2"/>
    <tableColumn id="2" xr3:uid="{F480DB67-0B5F-45B3-A815-89D8CA96017D}" name="Heuristic"/>
    <tableColumn id="3" xr3:uid="{CE7289A5-2BC0-4A1E-9185-1C9833795A90}" name="Air Cargo Problem 1_x000a_Time Ellapsed _x000a_(ms in log)" dataDxfId="1"/>
    <tableColumn id="4" xr3:uid="{B0D0B221-01FC-4658-A0F6-4BFEC3DE394D}" name="Air Cargo Problem 2_x000a_Time Ellapsed _x000a_(ms in log)" dataDxfId="0"/>
    <tableColumn id="5" xr3:uid="{2498281B-9149-4160-826E-C598D416F7AD}" name="Ratio of Increase_x000a_(sorted small to large)">
      <calculatedColumnFormula>D25/C25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5F70-DC36-4501-A63F-4B364F997EF1}">
  <dimension ref="A1:H13"/>
  <sheetViews>
    <sheetView workbookViewId="0">
      <selection activeCell="B37" sqref="B37"/>
    </sheetView>
  </sheetViews>
  <sheetFormatPr defaultRowHeight="15" x14ac:dyDescent="0.25"/>
  <cols>
    <col min="1" max="1" width="20.42578125" customWidth="1"/>
    <col min="2" max="2" width="12.5703125" customWidth="1"/>
    <col min="3" max="3" width="12.140625" customWidth="1"/>
    <col min="4" max="4" width="16.140625" customWidth="1"/>
    <col min="5" max="5" width="13.140625" customWidth="1"/>
    <col min="6" max="6" width="12.140625" customWidth="1"/>
    <col min="7" max="7" width="16.140625" customWidth="1"/>
    <col min="8" max="8" width="13.140625" customWidth="1"/>
  </cols>
  <sheetData>
    <row r="1" spans="1:8" s="7" customFormat="1" x14ac:dyDescent="0.25">
      <c r="C1" s="27" t="s">
        <v>2</v>
      </c>
      <c r="D1" s="28"/>
      <c r="E1" s="29"/>
      <c r="F1" s="25" t="s">
        <v>13</v>
      </c>
      <c r="G1" s="25"/>
      <c r="H1" s="25"/>
    </row>
    <row r="2" spans="1:8" s="6" customFormat="1" ht="30" x14ac:dyDescent="0.25">
      <c r="B2" s="6" t="s">
        <v>7</v>
      </c>
      <c r="C2" s="8" t="s">
        <v>0</v>
      </c>
      <c r="D2" s="9" t="s">
        <v>16</v>
      </c>
      <c r="E2" s="10" t="s">
        <v>1</v>
      </c>
      <c r="F2" s="6" t="s">
        <v>0</v>
      </c>
      <c r="G2" s="9" t="s">
        <v>16</v>
      </c>
      <c r="H2" s="6" t="s">
        <v>1</v>
      </c>
    </row>
    <row r="3" spans="1:8" x14ac:dyDescent="0.25">
      <c r="A3" t="s">
        <v>3</v>
      </c>
      <c r="B3" t="s">
        <v>8</v>
      </c>
      <c r="C3" s="11">
        <v>20</v>
      </c>
      <c r="D3" s="12">
        <v>43</v>
      </c>
      <c r="E3" s="13">
        <v>4.1016000000000099E-3</v>
      </c>
    </row>
    <row r="4" spans="1:8" x14ac:dyDescent="0.25">
      <c r="A4" t="s">
        <v>4</v>
      </c>
      <c r="B4" t="s">
        <v>8</v>
      </c>
      <c r="C4" s="11">
        <v>20</v>
      </c>
      <c r="D4" s="12">
        <v>21</v>
      </c>
      <c r="E4" s="14">
        <v>3.4096999999999999E-3</v>
      </c>
    </row>
    <row r="5" spans="1:8" x14ac:dyDescent="0.25">
      <c r="A5" t="s">
        <v>5</v>
      </c>
      <c r="B5" t="s">
        <v>8</v>
      </c>
      <c r="C5" s="11">
        <v>20</v>
      </c>
      <c r="D5" s="12">
        <v>60</v>
      </c>
      <c r="E5" s="14">
        <v>9.3612000000000001E-3</v>
      </c>
    </row>
    <row r="6" spans="1:8" x14ac:dyDescent="0.25">
      <c r="A6" s="26" t="s">
        <v>9</v>
      </c>
      <c r="B6" t="s">
        <v>10</v>
      </c>
      <c r="C6" s="11">
        <v>20</v>
      </c>
      <c r="D6" s="12">
        <v>7</v>
      </c>
      <c r="E6" s="14">
        <v>1.1337000000000001E-3</v>
      </c>
    </row>
    <row r="7" spans="1:8" x14ac:dyDescent="0.25">
      <c r="A7" s="26"/>
      <c r="B7" t="s">
        <v>11</v>
      </c>
      <c r="C7" s="11">
        <v>20</v>
      </c>
      <c r="D7" s="15">
        <v>6</v>
      </c>
      <c r="E7" s="14">
        <v>0.34802469999999902</v>
      </c>
    </row>
    <row r="8" spans="1:8" x14ac:dyDescent="0.25">
      <c r="A8" s="26"/>
      <c r="B8" t="s">
        <v>12</v>
      </c>
      <c r="C8" s="11">
        <v>20</v>
      </c>
      <c r="D8" s="15">
        <v>6</v>
      </c>
      <c r="E8" s="14">
        <v>0.2658702</v>
      </c>
    </row>
    <row r="9" spans="1:8" x14ac:dyDescent="0.25">
      <c r="A9" s="26"/>
      <c r="B9" t="s">
        <v>14</v>
      </c>
      <c r="C9" s="11">
        <v>20</v>
      </c>
      <c r="D9" s="15">
        <v>6</v>
      </c>
      <c r="E9" s="14">
        <v>1.2106219</v>
      </c>
    </row>
    <row r="10" spans="1:8" x14ac:dyDescent="0.25">
      <c r="A10" s="26" t="s">
        <v>15</v>
      </c>
      <c r="B10" t="s">
        <v>10</v>
      </c>
      <c r="C10" s="11">
        <v>20</v>
      </c>
      <c r="D10" s="15">
        <v>50</v>
      </c>
      <c r="E10" s="14">
        <v>6.8489999999998804E-3</v>
      </c>
    </row>
    <row r="11" spans="1:8" x14ac:dyDescent="0.25">
      <c r="A11" s="26"/>
      <c r="B11" t="s">
        <v>11</v>
      </c>
      <c r="C11" s="11">
        <v>20</v>
      </c>
      <c r="D11" s="15">
        <v>28</v>
      </c>
      <c r="E11" s="14">
        <v>0.89100569999999901</v>
      </c>
    </row>
    <row r="12" spans="1:8" x14ac:dyDescent="0.25">
      <c r="A12" s="26"/>
      <c r="B12" t="s">
        <v>12</v>
      </c>
      <c r="C12" s="11">
        <v>20</v>
      </c>
      <c r="D12" s="15">
        <v>43</v>
      </c>
      <c r="E12" s="14">
        <v>0.95498620000000001</v>
      </c>
    </row>
    <row r="13" spans="1:8" x14ac:dyDescent="0.25">
      <c r="A13" s="26"/>
      <c r="B13" t="s">
        <v>14</v>
      </c>
      <c r="C13" s="11">
        <v>20</v>
      </c>
      <c r="D13" s="15">
        <v>33</v>
      </c>
      <c r="E13" s="14">
        <v>3.6810858999999998</v>
      </c>
    </row>
  </sheetData>
  <mergeCells count="4">
    <mergeCell ref="F1:H1"/>
    <mergeCell ref="A6:A9"/>
    <mergeCell ref="A10:A13"/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990D2-422A-4C9C-81C1-BAC0224AF75D}">
  <dimension ref="A1:O24"/>
  <sheetViews>
    <sheetView tabSelected="1" workbookViewId="0">
      <selection activeCell="D14" sqref="D14:D16"/>
    </sheetView>
  </sheetViews>
  <sheetFormatPr defaultRowHeight="15" x14ac:dyDescent="0.25"/>
  <cols>
    <col min="1" max="1" width="21.140625" customWidth="1"/>
    <col min="2" max="2" width="30.42578125" customWidth="1"/>
    <col min="3" max="3" width="9.42578125" customWidth="1"/>
    <col min="4" max="4" width="18.28515625" customWidth="1"/>
    <col min="5" max="5" width="12.140625" customWidth="1"/>
    <col min="12" max="12" width="16.85546875" customWidth="1"/>
    <col min="13" max="13" width="18" customWidth="1"/>
  </cols>
  <sheetData>
    <row r="1" spans="1:15" x14ac:dyDescent="0.25">
      <c r="E1" s="30" t="s">
        <v>33</v>
      </c>
      <c r="F1" s="30"/>
      <c r="G1" s="30"/>
      <c r="H1" s="30"/>
      <c r="I1" s="30"/>
      <c r="J1" s="30"/>
      <c r="K1" s="31"/>
      <c r="L1" s="32" t="s">
        <v>34</v>
      </c>
      <c r="M1" s="32"/>
      <c r="N1" s="32"/>
      <c r="O1" s="32"/>
    </row>
    <row r="2" spans="1:15" s="4" customFormat="1" ht="45" x14ac:dyDescent="0.25">
      <c r="A2" s="4" t="s">
        <v>25</v>
      </c>
      <c r="B2" s="4" t="s">
        <v>26</v>
      </c>
      <c r="C2" s="4" t="s">
        <v>42</v>
      </c>
      <c r="D2" s="4" t="s">
        <v>7</v>
      </c>
      <c r="E2" s="16" t="s">
        <v>27</v>
      </c>
      <c r="F2" s="16" t="s">
        <v>28</v>
      </c>
      <c r="G2" s="16" t="s">
        <v>29</v>
      </c>
      <c r="H2" s="16" t="s">
        <v>30</v>
      </c>
      <c r="I2" s="16" t="s">
        <v>31</v>
      </c>
      <c r="J2" s="16" t="s">
        <v>43</v>
      </c>
      <c r="K2" s="17" t="s">
        <v>32</v>
      </c>
      <c r="L2" s="4" t="s">
        <v>36</v>
      </c>
      <c r="M2" s="4" t="s">
        <v>35</v>
      </c>
    </row>
    <row r="3" spans="1:15" x14ac:dyDescent="0.25">
      <c r="A3" t="s">
        <v>2</v>
      </c>
      <c r="B3" t="s">
        <v>17</v>
      </c>
      <c r="C3" t="s">
        <v>37</v>
      </c>
      <c r="D3" t="s">
        <v>8</v>
      </c>
      <c r="E3" s="12">
        <v>20</v>
      </c>
      <c r="F3" s="12">
        <v>43</v>
      </c>
      <c r="G3" s="12">
        <v>56</v>
      </c>
      <c r="H3" s="12">
        <v>178</v>
      </c>
      <c r="I3" s="12">
        <v>4.2185E-3</v>
      </c>
      <c r="J3" s="12">
        <f>LOG10(I3*1000)</f>
        <v>0.62515805344322473</v>
      </c>
      <c r="K3" s="18">
        <v>6</v>
      </c>
      <c r="L3">
        <f>H3/F3</f>
        <v>4.1395348837209305</v>
      </c>
      <c r="M3">
        <f>I3/E3</f>
        <v>2.1092499999999999E-4</v>
      </c>
    </row>
    <row r="4" spans="1:15" x14ac:dyDescent="0.25">
      <c r="A4" t="s">
        <v>2</v>
      </c>
      <c r="B4" t="s">
        <v>18</v>
      </c>
      <c r="C4" t="s">
        <v>38</v>
      </c>
      <c r="D4" t="s">
        <v>8</v>
      </c>
      <c r="E4" s="12">
        <v>20</v>
      </c>
      <c r="F4" s="12">
        <v>21</v>
      </c>
      <c r="G4" s="12">
        <v>22</v>
      </c>
      <c r="H4" s="12">
        <v>84</v>
      </c>
      <c r="I4" s="12">
        <v>2.34979999999999E-3</v>
      </c>
      <c r="J4" s="12">
        <f t="shared" ref="J4:J20" si="0">LOG10(I4*1000)</f>
        <v>0.37103089946632434</v>
      </c>
      <c r="K4" s="18">
        <v>20</v>
      </c>
      <c r="L4">
        <f t="shared" ref="L4:L20" si="1">H4/F4</f>
        <v>4</v>
      </c>
      <c r="M4">
        <f t="shared" ref="M4:M20" si="2">I4/E4</f>
        <v>1.174899999999995E-4</v>
      </c>
    </row>
    <row r="5" spans="1:15" x14ac:dyDescent="0.25">
      <c r="A5" t="s">
        <v>2</v>
      </c>
      <c r="B5" t="s">
        <v>19</v>
      </c>
      <c r="C5" t="s">
        <v>39</v>
      </c>
      <c r="D5" t="s">
        <v>8</v>
      </c>
      <c r="E5" s="12">
        <v>20</v>
      </c>
      <c r="F5" s="12">
        <v>60</v>
      </c>
      <c r="G5" s="12">
        <v>62</v>
      </c>
      <c r="H5" s="12">
        <v>240</v>
      </c>
      <c r="I5" s="12">
        <v>6.6033999999999902E-3</v>
      </c>
      <c r="J5" s="12">
        <f t="shared" si="0"/>
        <v>0.81976760539525573</v>
      </c>
      <c r="K5" s="18">
        <v>6</v>
      </c>
      <c r="L5">
        <f t="shared" si="1"/>
        <v>4</v>
      </c>
      <c r="M5">
        <f t="shared" si="2"/>
        <v>3.3016999999999953E-4</v>
      </c>
    </row>
    <row r="6" spans="1:15" x14ac:dyDescent="0.25">
      <c r="A6" t="s">
        <v>2</v>
      </c>
      <c r="B6" t="s">
        <v>6</v>
      </c>
      <c r="C6" t="s">
        <v>40</v>
      </c>
      <c r="D6" t="s">
        <v>20</v>
      </c>
      <c r="E6" s="12">
        <v>20</v>
      </c>
      <c r="F6" s="12">
        <v>7</v>
      </c>
      <c r="G6" s="12">
        <v>9</v>
      </c>
      <c r="H6" s="12">
        <v>29</v>
      </c>
      <c r="I6" s="12">
        <v>1.0881999999999899E-3</v>
      </c>
      <c r="J6" s="12">
        <f t="shared" si="0"/>
        <v>3.6708721569881697E-2</v>
      </c>
      <c r="K6" s="18">
        <v>6</v>
      </c>
      <c r="L6">
        <f t="shared" si="1"/>
        <v>4.1428571428571432</v>
      </c>
      <c r="M6">
        <f t="shared" si="2"/>
        <v>5.4409999999999494E-5</v>
      </c>
    </row>
    <row r="7" spans="1:15" x14ac:dyDescent="0.25">
      <c r="A7" t="s">
        <v>2</v>
      </c>
      <c r="B7" t="s">
        <v>6</v>
      </c>
      <c r="C7" t="s">
        <v>40</v>
      </c>
      <c r="D7" t="s">
        <v>21</v>
      </c>
      <c r="E7" s="12">
        <v>20</v>
      </c>
      <c r="F7" s="12">
        <v>6</v>
      </c>
      <c r="G7" s="12">
        <v>8</v>
      </c>
      <c r="H7" s="12">
        <v>28</v>
      </c>
      <c r="I7" s="12">
        <v>0.3399353</v>
      </c>
      <c r="J7" s="12">
        <f t="shared" si="0"/>
        <v>2.5313962654927211</v>
      </c>
      <c r="K7" s="18">
        <v>6</v>
      </c>
      <c r="L7">
        <f t="shared" si="1"/>
        <v>4.666666666666667</v>
      </c>
      <c r="M7">
        <f t="shared" si="2"/>
        <v>1.6996765E-2</v>
      </c>
    </row>
    <row r="8" spans="1:15" x14ac:dyDescent="0.25">
      <c r="A8" t="s">
        <v>2</v>
      </c>
      <c r="B8" t="s">
        <v>6</v>
      </c>
      <c r="C8" t="s">
        <v>40</v>
      </c>
      <c r="D8" t="s">
        <v>22</v>
      </c>
      <c r="E8" s="12">
        <v>20</v>
      </c>
      <c r="F8" s="12">
        <v>6</v>
      </c>
      <c r="G8" s="12">
        <v>8</v>
      </c>
      <c r="H8" s="12">
        <v>24</v>
      </c>
      <c r="I8" s="12">
        <v>0.29160619999999898</v>
      </c>
      <c r="J8" s="12">
        <f t="shared" si="0"/>
        <v>2.464796753518236</v>
      </c>
      <c r="K8" s="18">
        <v>6</v>
      </c>
      <c r="L8">
        <f t="shared" si="1"/>
        <v>4</v>
      </c>
      <c r="M8">
        <f t="shared" si="2"/>
        <v>1.4580309999999949E-2</v>
      </c>
    </row>
    <row r="9" spans="1:15" x14ac:dyDescent="0.25">
      <c r="A9" t="s">
        <v>2</v>
      </c>
      <c r="B9" t="s">
        <v>6</v>
      </c>
      <c r="C9" t="s">
        <v>40</v>
      </c>
      <c r="D9" t="s">
        <v>23</v>
      </c>
      <c r="E9" s="12">
        <v>20</v>
      </c>
      <c r="F9" s="12">
        <v>6</v>
      </c>
      <c r="G9" s="12">
        <v>8</v>
      </c>
      <c r="H9" s="12">
        <v>28</v>
      </c>
      <c r="I9" s="12">
        <v>1.1934536</v>
      </c>
      <c r="J9" s="12">
        <f t="shared" si="0"/>
        <v>3.0768055388386397</v>
      </c>
      <c r="K9" s="18">
        <v>6</v>
      </c>
      <c r="L9">
        <f t="shared" si="1"/>
        <v>4.666666666666667</v>
      </c>
      <c r="M9">
        <f t="shared" si="2"/>
        <v>5.9672679999999999E-2</v>
      </c>
    </row>
    <row r="10" spans="1:15" x14ac:dyDescent="0.25">
      <c r="A10" t="s">
        <v>2</v>
      </c>
      <c r="B10" t="s">
        <v>24</v>
      </c>
      <c r="C10" t="s">
        <v>41</v>
      </c>
      <c r="D10" t="s">
        <v>20</v>
      </c>
      <c r="E10" s="12">
        <v>20</v>
      </c>
      <c r="F10" s="12">
        <v>50</v>
      </c>
      <c r="G10" s="12">
        <v>52</v>
      </c>
      <c r="H10" s="12">
        <v>206</v>
      </c>
      <c r="I10" s="12">
        <v>7.30200000000014E-3</v>
      </c>
      <c r="J10" s="12">
        <f t="shared" si="0"/>
        <v>0.86344182861371699</v>
      </c>
      <c r="K10" s="18">
        <v>6</v>
      </c>
      <c r="L10">
        <f t="shared" si="1"/>
        <v>4.12</v>
      </c>
      <c r="M10">
        <f t="shared" si="2"/>
        <v>3.6510000000000698E-4</v>
      </c>
    </row>
    <row r="11" spans="1:15" x14ac:dyDescent="0.25">
      <c r="A11" t="s">
        <v>2</v>
      </c>
      <c r="B11" t="s">
        <v>24</v>
      </c>
      <c r="C11" t="s">
        <v>41</v>
      </c>
      <c r="D11" t="s">
        <v>21</v>
      </c>
      <c r="E11" s="12">
        <v>20</v>
      </c>
      <c r="F11" s="12">
        <v>28</v>
      </c>
      <c r="G11" s="12">
        <v>30</v>
      </c>
      <c r="H11" s="12">
        <v>122</v>
      </c>
      <c r="I11" s="12">
        <v>1.4968413999999901</v>
      </c>
      <c r="J11" s="12">
        <f t="shared" si="0"/>
        <v>3.1751757864794596</v>
      </c>
      <c r="K11" s="18">
        <v>6</v>
      </c>
      <c r="L11">
        <f t="shared" si="1"/>
        <v>4.3571428571428568</v>
      </c>
      <c r="M11">
        <f t="shared" si="2"/>
        <v>7.4842069999999511E-2</v>
      </c>
    </row>
    <row r="12" spans="1:15" x14ac:dyDescent="0.25">
      <c r="A12" t="s">
        <v>2</v>
      </c>
      <c r="B12" t="s">
        <v>24</v>
      </c>
      <c r="C12" t="s">
        <v>41</v>
      </c>
      <c r="D12" t="s">
        <v>22</v>
      </c>
      <c r="E12" s="12">
        <v>20</v>
      </c>
      <c r="F12" s="12">
        <v>43</v>
      </c>
      <c r="G12" s="12">
        <v>45</v>
      </c>
      <c r="H12" s="12">
        <v>180</v>
      </c>
      <c r="I12" s="12">
        <v>1.3711986999999899</v>
      </c>
      <c r="J12" s="12">
        <f t="shared" si="0"/>
        <v>3.1371003928353232</v>
      </c>
      <c r="K12" s="18">
        <v>6</v>
      </c>
      <c r="L12">
        <f t="shared" si="1"/>
        <v>4.1860465116279073</v>
      </c>
      <c r="M12">
        <f t="shared" si="2"/>
        <v>6.8559934999999489E-2</v>
      </c>
    </row>
    <row r="13" spans="1:15" x14ac:dyDescent="0.25">
      <c r="A13" t="s">
        <v>2</v>
      </c>
      <c r="B13" t="s">
        <v>24</v>
      </c>
      <c r="C13" t="s">
        <v>41</v>
      </c>
      <c r="D13" t="s">
        <v>23</v>
      </c>
      <c r="E13" s="12">
        <v>20</v>
      </c>
      <c r="F13" s="12">
        <v>33</v>
      </c>
      <c r="G13" s="12">
        <v>35</v>
      </c>
      <c r="H13" s="12">
        <v>138</v>
      </c>
      <c r="I13" s="12">
        <v>4.1401032999999998</v>
      </c>
      <c r="J13" s="12">
        <f t="shared" si="0"/>
        <v>3.6170111773673459</v>
      </c>
      <c r="K13" s="18">
        <v>6</v>
      </c>
      <c r="L13">
        <f t="shared" si="1"/>
        <v>4.1818181818181817</v>
      </c>
      <c r="M13">
        <f t="shared" si="2"/>
        <v>0.20700516499999999</v>
      </c>
    </row>
    <row r="14" spans="1:15" x14ac:dyDescent="0.25">
      <c r="A14" t="s">
        <v>13</v>
      </c>
      <c r="B14" t="s">
        <v>17</v>
      </c>
      <c r="C14" t="s">
        <v>37</v>
      </c>
      <c r="D14" t="s">
        <v>8</v>
      </c>
      <c r="E14" s="12">
        <v>72</v>
      </c>
      <c r="F14" s="12">
        <v>3343</v>
      </c>
      <c r="G14" s="12">
        <v>4609</v>
      </c>
      <c r="H14" s="12">
        <v>30503</v>
      </c>
      <c r="I14" s="12">
        <v>2.0433697999999998</v>
      </c>
      <c r="J14" s="12">
        <f t="shared" si="0"/>
        <v>3.3103469704337218</v>
      </c>
      <c r="K14" s="18">
        <v>9</v>
      </c>
      <c r="L14">
        <f t="shared" si="1"/>
        <v>9.1244391265330549</v>
      </c>
      <c r="M14">
        <f t="shared" si="2"/>
        <v>2.8380136111111107E-2</v>
      </c>
    </row>
    <row r="15" spans="1:15" x14ac:dyDescent="0.25">
      <c r="A15" t="s">
        <v>13</v>
      </c>
      <c r="B15" t="s">
        <v>18</v>
      </c>
      <c r="C15" t="s">
        <v>38</v>
      </c>
      <c r="D15" t="s">
        <v>8</v>
      </c>
      <c r="E15" s="12">
        <v>72</v>
      </c>
      <c r="F15" s="12">
        <v>624</v>
      </c>
      <c r="G15" s="12">
        <v>625</v>
      </c>
      <c r="H15" s="12">
        <v>5602</v>
      </c>
      <c r="I15" s="12">
        <v>2.0542514000000001</v>
      </c>
      <c r="J15" s="12">
        <f t="shared" si="0"/>
        <v>3.3126535916233015</v>
      </c>
      <c r="K15" s="18">
        <v>619</v>
      </c>
      <c r="L15">
        <f t="shared" si="1"/>
        <v>8.9775641025641022</v>
      </c>
      <c r="M15">
        <f t="shared" si="2"/>
        <v>2.8531269444444445E-2</v>
      </c>
    </row>
    <row r="16" spans="1:15" x14ac:dyDescent="0.25">
      <c r="A16" t="s">
        <v>13</v>
      </c>
      <c r="B16" t="s">
        <v>19</v>
      </c>
      <c r="C16" t="s">
        <v>39</v>
      </c>
      <c r="D16" t="s">
        <v>8</v>
      </c>
      <c r="E16" s="12">
        <v>72</v>
      </c>
      <c r="F16" s="12">
        <v>5154</v>
      </c>
      <c r="G16" s="12">
        <v>5156</v>
      </c>
      <c r="H16" s="12">
        <v>46618</v>
      </c>
      <c r="I16" s="12">
        <v>2.3984833000000001</v>
      </c>
      <c r="J16" s="12">
        <f t="shared" si="0"/>
        <v>3.3799366989357091</v>
      </c>
      <c r="K16" s="18">
        <v>9</v>
      </c>
      <c r="L16">
        <f t="shared" si="1"/>
        <v>9.0450135816841293</v>
      </c>
      <c r="M16">
        <f t="shared" si="2"/>
        <v>3.3312268055555559E-2</v>
      </c>
    </row>
    <row r="17" spans="1:13" x14ac:dyDescent="0.25">
      <c r="A17" t="s">
        <v>13</v>
      </c>
      <c r="B17" t="s">
        <v>6</v>
      </c>
      <c r="C17" t="s">
        <v>40</v>
      </c>
      <c r="D17" t="s">
        <v>20</v>
      </c>
      <c r="E17" s="12">
        <v>72</v>
      </c>
      <c r="F17" s="12">
        <v>17</v>
      </c>
      <c r="G17" s="12">
        <v>19</v>
      </c>
      <c r="H17" s="12">
        <v>170</v>
      </c>
      <c r="I17" s="12">
        <v>1.3612700000001201E-2</v>
      </c>
      <c r="J17" s="12">
        <f t="shared" si="0"/>
        <v>1.1339442735358296</v>
      </c>
      <c r="K17" s="18">
        <v>9</v>
      </c>
      <c r="L17">
        <f t="shared" si="1"/>
        <v>10</v>
      </c>
      <c r="M17">
        <f t="shared" si="2"/>
        <v>1.8906527777779445E-4</v>
      </c>
    </row>
    <row r="18" spans="1:13" x14ac:dyDescent="0.25">
      <c r="A18" t="s">
        <v>13</v>
      </c>
      <c r="B18" t="s">
        <v>6</v>
      </c>
      <c r="C18" t="s">
        <v>40</v>
      </c>
      <c r="D18" t="s">
        <v>21</v>
      </c>
      <c r="E18" s="12">
        <v>72</v>
      </c>
      <c r="F18" s="12">
        <v>9</v>
      </c>
      <c r="G18" s="12">
        <v>11</v>
      </c>
      <c r="H18" s="12">
        <v>86</v>
      </c>
      <c r="I18" s="12">
        <v>8.6916302999999999</v>
      </c>
      <c r="J18" s="12">
        <f t="shared" si="0"/>
        <v>3.9391012452503498</v>
      </c>
      <c r="K18" s="18">
        <v>9</v>
      </c>
      <c r="L18">
        <f t="shared" si="1"/>
        <v>9.5555555555555554</v>
      </c>
      <c r="M18">
        <f t="shared" si="2"/>
        <v>0.1207170875</v>
      </c>
    </row>
    <row r="19" spans="1:13" x14ac:dyDescent="0.25">
      <c r="A19" t="s">
        <v>13</v>
      </c>
      <c r="B19" t="s">
        <v>6</v>
      </c>
      <c r="C19" t="s">
        <v>40</v>
      </c>
      <c r="D19" t="s">
        <v>22</v>
      </c>
      <c r="E19" s="12">
        <v>72</v>
      </c>
      <c r="F19" s="12">
        <v>27</v>
      </c>
      <c r="G19" s="12">
        <v>29</v>
      </c>
      <c r="H19" s="12">
        <v>249</v>
      </c>
      <c r="I19" s="12">
        <v>16.7876093</v>
      </c>
      <c r="J19" s="12">
        <f t="shared" si="0"/>
        <v>4.2249888532706565</v>
      </c>
      <c r="K19" s="18">
        <v>9</v>
      </c>
      <c r="L19">
        <f t="shared" si="1"/>
        <v>9.2222222222222214</v>
      </c>
      <c r="M19">
        <f t="shared" si="2"/>
        <v>0.23316124027777776</v>
      </c>
    </row>
    <row r="20" spans="1:13" x14ac:dyDescent="0.25">
      <c r="A20" t="s">
        <v>13</v>
      </c>
      <c r="B20" t="s">
        <v>6</v>
      </c>
      <c r="C20" t="s">
        <v>40</v>
      </c>
      <c r="D20" t="s">
        <v>23</v>
      </c>
      <c r="E20" s="12">
        <v>72</v>
      </c>
      <c r="F20" s="12">
        <v>9</v>
      </c>
      <c r="G20" s="12">
        <v>11</v>
      </c>
      <c r="H20" s="12">
        <v>84</v>
      </c>
      <c r="I20" s="12">
        <v>33.108071199999998</v>
      </c>
      <c r="J20" s="12">
        <f t="shared" si="0"/>
        <v>4.5199338804924336</v>
      </c>
      <c r="K20" s="18">
        <v>9</v>
      </c>
      <c r="L20">
        <f t="shared" si="1"/>
        <v>9.3333333333333339</v>
      </c>
      <c r="M20">
        <f t="shared" si="2"/>
        <v>0.4598343222222222</v>
      </c>
    </row>
    <row r="21" spans="1:13" x14ac:dyDescent="0.25">
      <c r="A21" t="s">
        <v>13</v>
      </c>
      <c r="B21" t="s">
        <v>24</v>
      </c>
      <c r="C21" t="s">
        <v>41</v>
      </c>
      <c r="D21" t="s">
        <v>20</v>
      </c>
      <c r="E21">
        <v>72</v>
      </c>
      <c r="F21">
        <v>2467</v>
      </c>
      <c r="G21">
        <v>2469</v>
      </c>
      <c r="H21">
        <v>22522</v>
      </c>
      <c r="I21">
        <v>1.5048425999999899</v>
      </c>
      <c r="J21" s="12">
        <f>LOG10(I21*1000)</f>
        <v>3.1774910769887965</v>
      </c>
      <c r="K21">
        <v>9</v>
      </c>
      <c r="L21">
        <f t="shared" ref="L21:L23" si="3">H21/F21</f>
        <v>9.1293068504256176</v>
      </c>
      <c r="M21">
        <f t="shared" ref="M21:M23" si="4">I21/E21</f>
        <v>2.0900591666666527E-2</v>
      </c>
    </row>
    <row r="22" spans="1:13" x14ac:dyDescent="0.25">
      <c r="A22" t="s">
        <v>13</v>
      </c>
      <c r="B22" t="s">
        <v>24</v>
      </c>
      <c r="C22" t="s">
        <v>41</v>
      </c>
      <c r="D22" t="s">
        <v>21</v>
      </c>
      <c r="E22">
        <v>72</v>
      </c>
      <c r="F22">
        <v>357</v>
      </c>
      <c r="G22">
        <v>359</v>
      </c>
      <c r="H22">
        <v>3426</v>
      </c>
      <c r="I22">
        <v>236.63241310000001</v>
      </c>
      <c r="J22" s="12">
        <f>LOG10(I22*1000)</f>
        <v>5.3740742325418243</v>
      </c>
      <c r="K22">
        <v>9</v>
      </c>
      <c r="L22">
        <f t="shared" si="3"/>
        <v>9.5966386554621845</v>
      </c>
      <c r="M22">
        <f t="shared" si="4"/>
        <v>3.2865612930555557</v>
      </c>
    </row>
    <row r="23" spans="1:13" x14ac:dyDescent="0.25">
      <c r="A23" t="s">
        <v>13</v>
      </c>
      <c r="B23" t="s">
        <v>24</v>
      </c>
      <c r="C23" t="s">
        <v>41</v>
      </c>
      <c r="D23" t="s">
        <v>22</v>
      </c>
      <c r="E23">
        <v>72</v>
      </c>
      <c r="F23">
        <v>2887</v>
      </c>
      <c r="G23">
        <v>2889</v>
      </c>
      <c r="H23">
        <v>26594</v>
      </c>
      <c r="I23">
        <v>1401.5539111000001</v>
      </c>
      <c r="J23" s="12">
        <f>LOG10(I23*1000)</f>
        <v>6.1466098076567324</v>
      </c>
      <c r="K23">
        <v>9</v>
      </c>
      <c r="L23">
        <f t="shared" si="3"/>
        <v>9.2116383789400764</v>
      </c>
      <c r="M23">
        <f t="shared" si="4"/>
        <v>19.466026543055555</v>
      </c>
    </row>
    <row r="24" spans="1:13" x14ac:dyDescent="0.25">
      <c r="A24" t="s">
        <v>13</v>
      </c>
      <c r="B24" t="s">
        <v>24</v>
      </c>
      <c r="C24" t="s">
        <v>41</v>
      </c>
      <c r="D24" t="s">
        <v>23</v>
      </c>
      <c r="E24">
        <v>72</v>
      </c>
      <c r="F24">
        <v>1037</v>
      </c>
      <c r="G24">
        <v>1039</v>
      </c>
      <c r="H24">
        <v>9605</v>
      </c>
      <c r="I24">
        <v>2427.2625807999998</v>
      </c>
      <c r="J24" s="12">
        <f>LOG10(I24*1000)</f>
        <v>6.3851167607670396</v>
      </c>
      <c r="K24">
        <v>9</v>
      </c>
      <c r="L24">
        <f t="shared" ref="L24" si="5">H24/F24</f>
        <v>9.2622950819672134</v>
      </c>
      <c r="M24">
        <f t="shared" ref="M24" si="6">I24/E24</f>
        <v>33.711980288888888</v>
      </c>
    </row>
  </sheetData>
  <mergeCells count="2">
    <mergeCell ref="E1:K1"/>
    <mergeCell ref="L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C177-CC46-4D76-98C6-24A73FEF0313}">
  <dimension ref="A3:X35"/>
  <sheetViews>
    <sheetView topLeftCell="A3" workbookViewId="0">
      <selection activeCell="A28" sqref="A28"/>
    </sheetView>
  </sheetViews>
  <sheetFormatPr defaultRowHeight="15" x14ac:dyDescent="0.25"/>
  <cols>
    <col min="1" max="1" width="27.7109375" customWidth="1"/>
    <col min="2" max="2" width="22.5703125" customWidth="1"/>
    <col min="3" max="3" width="18.7109375" bestFit="1" customWidth="1"/>
    <col min="4" max="4" width="19" customWidth="1"/>
    <col min="5" max="5" width="17.85546875" customWidth="1"/>
    <col min="6" max="6" width="16.85546875" customWidth="1"/>
    <col min="7" max="7" width="24.42578125" bestFit="1" customWidth="1"/>
    <col min="8" max="8" width="16.28515625" bestFit="1" customWidth="1"/>
    <col min="9" max="9" width="14.5703125" bestFit="1" customWidth="1"/>
    <col min="10" max="10" width="13.5703125" bestFit="1" customWidth="1"/>
    <col min="11" max="11" width="14.7109375" bestFit="1" customWidth="1"/>
    <col min="12" max="16" width="12" bestFit="1" customWidth="1"/>
    <col min="17" max="18" width="14.5703125" bestFit="1" customWidth="1"/>
    <col min="19" max="19" width="13.5703125" bestFit="1" customWidth="1"/>
    <col min="20" max="20" width="14.7109375" bestFit="1" customWidth="1"/>
    <col min="21" max="26" width="12" bestFit="1" customWidth="1"/>
    <col min="27" max="27" width="12.140625" bestFit="1" customWidth="1"/>
    <col min="28" max="28" width="9.140625" bestFit="1" customWidth="1"/>
    <col min="29" max="29" width="16.42578125" bestFit="1" customWidth="1"/>
    <col min="30" max="30" width="12" bestFit="1" customWidth="1"/>
    <col min="31" max="31" width="19.5703125" bestFit="1" customWidth="1"/>
    <col min="32" max="32" width="16.42578125" bestFit="1" customWidth="1"/>
    <col min="33" max="33" width="12" bestFit="1" customWidth="1"/>
    <col min="34" max="34" width="19.5703125" bestFit="1" customWidth="1"/>
    <col min="35" max="35" width="15.42578125" bestFit="1" customWidth="1"/>
    <col min="36" max="36" width="11" bestFit="1" customWidth="1"/>
    <col min="37" max="37" width="18.5703125" bestFit="1" customWidth="1"/>
    <col min="38" max="38" width="16.5703125" bestFit="1" customWidth="1"/>
    <col min="39" max="39" width="12" bestFit="1" customWidth="1"/>
    <col min="40" max="40" width="19.7109375" bestFit="1" customWidth="1"/>
    <col min="41" max="41" width="9.42578125" bestFit="1" customWidth="1"/>
    <col min="42" max="43" width="12" bestFit="1" customWidth="1"/>
    <col min="44" max="44" width="12.140625" bestFit="1" customWidth="1"/>
    <col min="45" max="45" width="9.42578125" bestFit="1" customWidth="1"/>
    <col min="46" max="46" width="11.28515625" bestFit="1" customWidth="1"/>
  </cols>
  <sheetData>
    <row r="3" spans="1:24" x14ac:dyDescent="0.25">
      <c r="A3" s="19" t="s">
        <v>47</v>
      </c>
      <c r="B3" s="19" t="s">
        <v>48</v>
      </c>
    </row>
    <row r="4" spans="1:24" x14ac:dyDescent="0.25">
      <c r="A4" s="19" t="s">
        <v>44</v>
      </c>
      <c r="B4" t="s">
        <v>2</v>
      </c>
      <c r="C4" t="s">
        <v>13</v>
      </c>
      <c r="D4" t="s">
        <v>46</v>
      </c>
    </row>
    <row r="5" spans="1:24" x14ac:dyDescent="0.25">
      <c r="A5" s="20" t="s">
        <v>24</v>
      </c>
      <c r="B5" s="22">
        <v>10.792729185295844</v>
      </c>
      <c r="C5" s="22">
        <v>21.083291877954395</v>
      </c>
      <c r="D5" s="22">
        <v>31.876021063250239</v>
      </c>
    </row>
    <row r="6" spans="1:24" x14ac:dyDescent="0.25">
      <c r="A6" s="21" t="s">
        <v>21</v>
      </c>
      <c r="B6" s="22">
        <v>3.1751757864794596</v>
      </c>
      <c r="C6" s="22">
        <v>5.3740742325418243</v>
      </c>
      <c r="D6" s="22">
        <v>8.549250019021283</v>
      </c>
    </row>
    <row r="7" spans="1:24" x14ac:dyDescent="0.25">
      <c r="A7" s="21" t="s">
        <v>22</v>
      </c>
      <c r="B7" s="22">
        <v>3.1371003928353232</v>
      </c>
      <c r="C7" s="22">
        <v>6.1466098076567324</v>
      </c>
      <c r="D7" s="22">
        <v>9.283710200492056</v>
      </c>
      <c r="G7" s="19" t="s">
        <v>47</v>
      </c>
      <c r="H7" s="19" t="s">
        <v>48</v>
      </c>
    </row>
    <row r="8" spans="1:24" x14ac:dyDescent="0.25">
      <c r="A8" s="21" t="s">
        <v>23</v>
      </c>
      <c r="B8" s="22">
        <v>3.6170111773673459</v>
      </c>
      <c r="C8" s="22">
        <v>6.3851167607670396</v>
      </c>
      <c r="D8" s="22">
        <v>10.002127938134386</v>
      </c>
      <c r="H8" t="s">
        <v>41</v>
      </c>
      <c r="L8" t="s">
        <v>49</v>
      </c>
      <c r="M8" t="s">
        <v>37</v>
      </c>
      <c r="N8" t="s">
        <v>50</v>
      </c>
      <c r="O8" t="s">
        <v>38</v>
      </c>
      <c r="P8" t="s">
        <v>51</v>
      </c>
      <c r="Q8" t="s">
        <v>40</v>
      </c>
      <c r="U8" t="s">
        <v>52</v>
      </c>
      <c r="V8" t="s">
        <v>39</v>
      </c>
      <c r="W8" t="s">
        <v>53</v>
      </c>
      <c r="X8" t="s">
        <v>46</v>
      </c>
    </row>
    <row r="9" spans="1:24" x14ac:dyDescent="0.25">
      <c r="A9" s="21" t="s">
        <v>20</v>
      </c>
      <c r="B9" s="22">
        <v>0.86344182861371699</v>
      </c>
      <c r="C9" s="22">
        <v>3.1774910769887965</v>
      </c>
      <c r="D9" s="22">
        <v>4.0409329056025136</v>
      </c>
      <c r="G9" s="19" t="s">
        <v>44</v>
      </c>
      <c r="H9" t="s">
        <v>21</v>
      </c>
      <c r="I9" t="s">
        <v>22</v>
      </c>
      <c r="J9" t="s">
        <v>23</v>
      </c>
      <c r="K9" t="s">
        <v>20</v>
      </c>
      <c r="M9" t="s">
        <v>45</v>
      </c>
      <c r="O9" t="s">
        <v>45</v>
      </c>
      <c r="Q9" t="s">
        <v>21</v>
      </c>
      <c r="R9" t="s">
        <v>22</v>
      </c>
      <c r="S9" t="s">
        <v>23</v>
      </c>
      <c r="T9" t="s">
        <v>20</v>
      </c>
      <c r="V9" t="s">
        <v>45</v>
      </c>
    </row>
    <row r="10" spans="1:24" x14ac:dyDescent="0.25">
      <c r="A10" s="20" t="s">
        <v>17</v>
      </c>
      <c r="B10" s="22">
        <v>0.62515805344322473</v>
      </c>
      <c r="C10" s="22">
        <v>3.3103469704337218</v>
      </c>
      <c r="D10" s="22">
        <v>3.9355050238769467</v>
      </c>
      <c r="G10" s="20" t="s">
        <v>2</v>
      </c>
      <c r="H10" s="22">
        <v>3.1751757864794596</v>
      </c>
      <c r="I10" s="22">
        <v>3.1371003928353232</v>
      </c>
      <c r="J10" s="22">
        <v>3.6170111773673459</v>
      </c>
      <c r="K10" s="22">
        <v>0.86344182861371699</v>
      </c>
      <c r="L10" s="22">
        <v>10.792729185295844</v>
      </c>
      <c r="M10" s="22">
        <v>0.62515805344322473</v>
      </c>
      <c r="N10" s="22">
        <v>0.62515805344322473</v>
      </c>
      <c r="O10" s="22">
        <v>0.37103089946632434</v>
      </c>
      <c r="P10" s="22">
        <v>0.37103089946632434</v>
      </c>
      <c r="Q10" s="22">
        <v>2.5313962654927211</v>
      </c>
      <c r="R10" s="22">
        <v>2.464796753518236</v>
      </c>
      <c r="S10" s="22">
        <v>3.0768055388386397</v>
      </c>
      <c r="T10" s="22">
        <v>3.6708721569881697E-2</v>
      </c>
      <c r="U10" s="22">
        <v>8.1097072794194798</v>
      </c>
      <c r="V10" s="22">
        <v>0.81976760539525573</v>
      </c>
      <c r="W10" s="22">
        <v>0.81976760539525573</v>
      </c>
      <c r="X10" s="22">
        <v>20.718393023020127</v>
      </c>
    </row>
    <row r="11" spans="1:24" x14ac:dyDescent="0.25">
      <c r="A11" s="21" t="s">
        <v>45</v>
      </c>
      <c r="B11" s="22">
        <v>0.62515805344322473</v>
      </c>
      <c r="C11" s="22">
        <v>3.3103469704337218</v>
      </c>
      <c r="D11" s="22">
        <v>3.9355050238769467</v>
      </c>
      <c r="G11" s="20" t="s">
        <v>13</v>
      </c>
      <c r="H11" s="22">
        <v>5.3740742325418243</v>
      </c>
      <c r="I11" s="22">
        <v>6.1466098076567324</v>
      </c>
      <c r="J11" s="22"/>
      <c r="K11" s="22">
        <v>6.4250609246545425</v>
      </c>
      <c r="L11" s="22">
        <v>17.945744964853098</v>
      </c>
      <c r="M11" s="22">
        <v>3.3103469704337218</v>
      </c>
      <c r="N11" s="22">
        <v>3.3103469704337218</v>
      </c>
      <c r="O11" s="22">
        <v>3.3126535916233015</v>
      </c>
      <c r="P11" s="22">
        <v>3.3126535916233015</v>
      </c>
      <c r="Q11" s="22">
        <v>3.9391012452503498</v>
      </c>
      <c r="R11" s="22">
        <v>4.2249888532706565</v>
      </c>
      <c r="S11" s="22">
        <v>4.5199338804924336</v>
      </c>
      <c r="T11" s="22">
        <v>1.1339442735358296</v>
      </c>
      <c r="U11" s="22">
        <v>13.817968252549269</v>
      </c>
      <c r="V11" s="22">
        <v>3.3799366989357091</v>
      </c>
      <c r="W11" s="22">
        <v>3.3799366989357091</v>
      </c>
      <c r="X11" s="22">
        <v>41.7666504783951</v>
      </c>
    </row>
    <row r="12" spans="1:24" x14ac:dyDescent="0.25">
      <c r="A12" s="20" t="s">
        <v>18</v>
      </c>
      <c r="B12" s="22">
        <v>0.37103089946632434</v>
      </c>
      <c r="C12" s="22">
        <v>3.3126535916233015</v>
      </c>
      <c r="D12" s="22">
        <v>3.6836844910896258</v>
      </c>
      <c r="G12" s="20" t="s">
        <v>46</v>
      </c>
      <c r="H12" s="22">
        <v>8.549250019021283</v>
      </c>
      <c r="I12" s="22">
        <v>9.283710200492056</v>
      </c>
      <c r="J12" s="22">
        <v>3.6170111773673459</v>
      </c>
      <c r="K12" s="22">
        <v>7.2885027532682596</v>
      </c>
      <c r="L12" s="22">
        <v>28.738474150148942</v>
      </c>
      <c r="M12" s="22">
        <v>3.9355050238769467</v>
      </c>
      <c r="N12" s="22">
        <v>3.9355050238769467</v>
      </c>
      <c r="O12" s="22">
        <v>3.6836844910896258</v>
      </c>
      <c r="P12" s="22">
        <v>3.6836844910896258</v>
      </c>
      <c r="Q12" s="22">
        <v>6.4704975107430709</v>
      </c>
      <c r="R12" s="22">
        <v>6.6897856067888926</v>
      </c>
      <c r="S12" s="22">
        <v>7.5967394193310733</v>
      </c>
      <c r="T12" s="22">
        <v>1.1706529951057112</v>
      </c>
      <c r="U12" s="22">
        <v>21.927675531968749</v>
      </c>
      <c r="V12" s="22">
        <v>4.1997043043309645</v>
      </c>
      <c r="W12" s="22">
        <v>4.1997043043309645</v>
      </c>
      <c r="X12" s="22">
        <v>62.485043501415227</v>
      </c>
    </row>
    <row r="13" spans="1:24" x14ac:dyDescent="0.25">
      <c r="A13" s="21" t="s">
        <v>45</v>
      </c>
      <c r="B13" s="22">
        <v>0.37103089946632434</v>
      </c>
      <c r="C13" s="22">
        <v>3.3126535916233015</v>
      </c>
      <c r="D13" s="22">
        <v>3.6836844910896258</v>
      </c>
    </row>
    <row r="14" spans="1:24" x14ac:dyDescent="0.25">
      <c r="A14" s="20" t="s">
        <v>6</v>
      </c>
      <c r="B14" s="22">
        <v>8.1097072794194798</v>
      </c>
      <c r="C14" s="22">
        <v>13.817968252549269</v>
      </c>
      <c r="D14" s="22">
        <v>21.927675531968749</v>
      </c>
    </row>
    <row r="15" spans="1:24" x14ac:dyDescent="0.25">
      <c r="A15" s="21" t="s">
        <v>21</v>
      </c>
      <c r="B15" s="22">
        <v>2.5313962654927211</v>
      </c>
      <c r="C15" s="22">
        <v>3.9391012452503498</v>
      </c>
      <c r="D15" s="22">
        <v>6.4704975107430709</v>
      </c>
    </row>
    <row r="16" spans="1:24" x14ac:dyDescent="0.25">
      <c r="A16" s="21" t="s">
        <v>22</v>
      </c>
      <c r="B16" s="22">
        <v>2.464796753518236</v>
      </c>
      <c r="C16" s="22">
        <v>4.2249888532706565</v>
      </c>
      <c r="D16" s="22">
        <v>6.6897856067888926</v>
      </c>
    </row>
    <row r="17" spans="1:5" x14ac:dyDescent="0.25">
      <c r="A17" s="21" t="s">
        <v>23</v>
      </c>
      <c r="B17" s="22">
        <v>3.0768055388386397</v>
      </c>
      <c r="C17" s="22">
        <v>4.5199338804924336</v>
      </c>
      <c r="D17" s="22">
        <v>7.5967394193310733</v>
      </c>
    </row>
    <row r="18" spans="1:5" x14ac:dyDescent="0.25">
      <c r="A18" s="21" t="s">
        <v>20</v>
      </c>
      <c r="B18" s="22">
        <v>3.6708721569881697E-2</v>
      </c>
      <c r="C18" s="22">
        <v>1.1339442735358296</v>
      </c>
      <c r="D18" s="22">
        <v>1.1706529951057112</v>
      </c>
    </row>
    <row r="19" spans="1:5" x14ac:dyDescent="0.25">
      <c r="A19" s="20" t="s">
        <v>19</v>
      </c>
      <c r="B19" s="22">
        <v>0.81976760539525573</v>
      </c>
      <c r="C19" s="22">
        <v>3.3799366989357091</v>
      </c>
      <c r="D19" s="22">
        <v>4.1997043043309645</v>
      </c>
    </row>
    <row r="20" spans="1:5" x14ac:dyDescent="0.25">
      <c r="A20" s="21" t="s">
        <v>45</v>
      </c>
      <c r="B20" s="22">
        <v>0.81976760539525573</v>
      </c>
      <c r="C20" s="22">
        <v>3.3799366989357091</v>
      </c>
      <c r="D20" s="22">
        <v>4.1997043043309645</v>
      </c>
    </row>
    <row r="21" spans="1:5" x14ac:dyDescent="0.25">
      <c r="A21" s="20" t="s">
        <v>46</v>
      </c>
      <c r="B21" s="22">
        <v>20.718393023020127</v>
      </c>
      <c r="C21" s="22">
        <v>44.904197391496396</v>
      </c>
      <c r="D21" s="22">
        <v>65.622590414516537</v>
      </c>
    </row>
    <row r="24" spans="1:5" s="5" customFormat="1" ht="45" x14ac:dyDescent="0.25">
      <c r="A24" s="5" t="s">
        <v>56</v>
      </c>
      <c r="B24" s="23" t="s">
        <v>7</v>
      </c>
      <c r="C24" s="23" t="s">
        <v>54</v>
      </c>
      <c r="D24" s="23" t="s">
        <v>55</v>
      </c>
      <c r="E24" s="23" t="s">
        <v>57</v>
      </c>
    </row>
    <row r="25" spans="1:5" x14ac:dyDescent="0.25">
      <c r="A25" s="24" t="s">
        <v>40</v>
      </c>
      <c r="B25" t="s">
        <v>23</v>
      </c>
      <c r="C25">
        <v>3.0768055388386397</v>
      </c>
      <c r="D25">
        <v>4.5199338804924336</v>
      </c>
      <c r="E25">
        <f t="shared" ref="E25:E35" si="0">D25/C25</f>
        <v>1.4690346281027926</v>
      </c>
    </row>
    <row r="26" spans="1:5" x14ac:dyDescent="0.25">
      <c r="A26" s="24" t="s">
        <v>40</v>
      </c>
      <c r="B26" t="s">
        <v>21</v>
      </c>
      <c r="C26">
        <v>2.5313962654927211</v>
      </c>
      <c r="D26">
        <v>3.9391012452503498</v>
      </c>
      <c r="E26">
        <f t="shared" si="0"/>
        <v>1.5560982288498506</v>
      </c>
    </row>
    <row r="27" spans="1:5" x14ac:dyDescent="0.25">
      <c r="A27" s="24" t="s">
        <v>41</v>
      </c>
      <c r="B27" t="s">
        <v>21</v>
      </c>
      <c r="C27" s="22">
        <v>3.1751757864794596</v>
      </c>
      <c r="D27" s="22">
        <v>5.3740742325418243</v>
      </c>
      <c r="E27">
        <f t="shared" si="0"/>
        <v>1.6925280973184913</v>
      </c>
    </row>
    <row r="28" spans="1:5" x14ac:dyDescent="0.25">
      <c r="A28" s="24" t="s">
        <v>40</v>
      </c>
      <c r="B28" t="s">
        <v>22</v>
      </c>
      <c r="C28">
        <v>2.464796753518236</v>
      </c>
      <c r="D28">
        <v>4.2249888532706565</v>
      </c>
      <c r="E28">
        <f t="shared" si="0"/>
        <v>1.7141327564797921</v>
      </c>
    </row>
    <row r="29" spans="1:5" x14ac:dyDescent="0.25">
      <c r="A29" s="3" t="s">
        <v>41</v>
      </c>
      <c r="B29" t="s">
        <v>23</v>
      </c>
      <c r="C29" s="22">
        <v>3.6170111773673459</v>
      </c>
      <c r="D29" s="22">
        <v>6.3851167607670396</v>
      </c>
      <c r="E29">
        <f t="shared" si="0"/>
        <v>1.7653019157697127</v>
      </c>
    </row>
    <row r="30" spans="1:5" x14ac:dyDescent="0.25">
      <c r="A30" s="2" t="s">
        <v>41</v>
      </c>
      <c r="B30" t="s">
        <v>22</v>
      </c>
      <c r="C30" s="22">
        <v>3.1371003928353232</v>
      </c>
      <c r="D30" s="22">
        <v>6.1466098076567324</v>
      </c>
      <c r="E30">
        <f t="shared" si="0"/>
        <v>1.9593283726892154</v>
      </c>
    </row>
    <row r="31" spans="1:5" x14ac:dyDescent="0.25">
      <c r="A31" s="1" t="s">
        <v>41</v>
      </c>
      <c r="B31" t="s">
        <v>20</v>
      </c>
      <c r="C31" s="22">
        <v>0.86344182861371699</v>
      </c>
      <c r="D31" s="22">
        <v>3.1774910769887965</v>
      </c>
      <c r="E31">
        <f t="shared" si="0"/>
        <v>3.6800291249386867</v>
      </c>
    </row>
    <row r="32" spans="1:5" x14ac:dyDescent="0.25">
      <c r="A32" s="20" t="s">
        <v>39</v>
      </c>
      <c r="B32" t="s">
        <v>8</v>
      </c>
      <c r="C32">
        <v>0.81976760539525573</v>
      </c>
      <c r="D32">
        <v>3.3799366989357091</v>
      </c>
      <c r="E32">
        <f t="shared" si="0"/>
        <v>4.1230425265536725</v>
      </c>
    </row>
    <row r="33" spans="1:5" x14ac:dyDescent="0.25">
      <c r="A33" s="20" t="s">
        <v>37</v>
      </c>
      <c r="B33" t="s">
        <v>8</v>
      </c>
      <c r="C33">
        <v>0.62515805344322473</v>
      </c>
      <c r="D33">
        <v>3.3103469704337218</v>
      </c>
      <c r="E33">
        <f t="shared" si="0"/>
        <v>5.2952160692821648</v>
      </c>
    </row>
    <row r="34" spans="1:5" x14ac:dyDescent="0.25">
      <c r="A34" s="20" t="s">
        <v>38</v>
      </c>
      <c r="B34" t="s">
        <v>8</v>
      </c>
      <c r="C34">
        <v>0.37103089946632434</v>
      </c>
      <c r="D34">
        <v>3.3126535916233015</v>
      </c>
      <c r="E34">
        <f t="shared" si="0"/>
        <v>8.9282418159460217</v>
      </c>
    </row>
    <row r="35" spans="1:5" x14ac:dyDescent="0.25">
      <c r="A35" s="1" t="s">
        <v>40</v>
      </c>
      <c r="B35" t="s">
        <v>20</v>
      </c>
      <c r="C35">
        <v>3.6708721569881697E-2</v>
      </c>
      <c r="D35">
        <v>1.1339442735358296</v>
      </c>
      <c r="E35">
        <f t="shared" si="0"/>
        <v>30.890323199547044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Szemerey</dc:creator>
  <cp:lastModifiedBy>Daniel Szemerey</cp:lastModifiedBy>
  <dcterms:created xsi:type="dcterms:W3CDTF">2021-01-06T12:51:09Z</dcterms:created>
  <dcterms:modified xsi:type="dcterms:W3CDTF">2021-01-07T10:13:46Z</dcterms:modified>
</cp:coreProperties>
</file>