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DipB\master-thesis-B\"/>
    </mc:Choice>
  </mc:AlternateContent>
  <xr:revisionPtr revIDLastSave="0" documentId="13_ncr:1_{E8079EC5-DCC9-4231-B29B-448F2041565A}" xr6:coauthVersionLast="47" xr6:coauthVersionMax="47" xr10:uidLastSave="{00000000-0000-0000-0000-000000000000}"/>
  <bookViews>
    <workbookView xWindow="-120" yWindow="-120" windowWidth="29040" windowHeight="15990" xr2:uid="{782DC316-FFDD-480B-8BE7-4E729D48B1D3}"/>
  </bookViews>
  <sheets>
    <sheet name="Sheet1" sheetId="1" r:id="rId1"/>
    <sheet name="k1" sheetId="2" r:id="rId2"/>
    <sheet name="th1" sheetId="3" r:id="rId3"/>
    <sheet name="k2" sheetId="6" r:id="rId4"/>
    <sheet name="th2" sheetId="7" r:id="rId5"/>
  </sheets>
  <definedNames>
    <definedName name="_xlchart.v1.0" hidden="1">'th1'!$A$2:$A$1149</definedName>
    <definedName name="_xlchart.v1.1" hidden="1">'th1'!$B$2:$B$1149</definedName>
    <definedName name="_xlchart.v1.2" hidden="1">'th1'!$A$2:$A$1149</definedName>
    <definedName name="_xlchart.v1.3" hidden="1">'th1'!$A$2:$A$1149</definedName>
    <definedName name="solver_adj" localSheetId="1" hidden="1">'k1'!$V$5:$V$6</definedName>
    <definedName name="solver_adj" localSheetId="3" hidden="1">'k2'!$V$5:$V$6</definedName>
    <definedName name="solver_adj" localSheetId="2" hidden="1">'th1'!$V$5:$V$6</definedName>
    <definedName name="solver_adj" localSheetId="4" hidden="1">'th2'!$V$5:$V$6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1" hidden="1">1</definedName>
    <definedName name="solver_drv" localSheetId="3" hidden="1">1</definedName>
    <definedName name="solver_drv" localSheetId="2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4" hidden="1">2147483647</definedName>
    <definedName name="solver_lhs1" localSheetId="1" hidden="1">'k1'!$V$5</definedName>
    <definedName name="solver_lhs1" localSheetId="3" hidden="1">'k2'!$V$5</definedName>
    <definedName name="solver_lhs1" localSheetId="2" hidden="1">'th1'!$V$5</definedName>
    <definedName name="solver_lhs1" localSheetId="4" hidden="1">'th2'!$V$5</definedName>
    <definedName name="solver_lhs2" localSheetId="1" hidden="1">'k1'!$V$6</definedName>
    <definedName name="solver_lhs2" localSheetId="3" hidden="1">'k2'!$V$6</definedName>
    <definedName name="solver_lhs2" localSheetId="2" hidden="1">'th1'!$V$6</definedName>
    <definedName name="solver_lhs2" localSheetId="4" hidden="1">'th2'!$V$6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4" hidden="1">30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4" hidden="1">2147483647</definedName>
    <definedName name="solver_num" localSheetId="1" hidden="1">2</definedName>
    <definedName name="solver_num" localSheetId="3" hidden="1">2</definedName>
    <definedName name="solver_num" localSheetId="2" hidden="1">2</definedName>
    <definedName name="solver_num" localSheetId="4" hidden="1">2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4" hidden="1">1</definedName>
    <definedName name="solver_opt" localSheetId="1" hidden="1">'k1'!$V$11</definedName>
    <definedName name="solver_opt" localSheetId="3" hidden="1">'k2'!$V$11</definedName>
    <definedName name="solver_opt" localSheetId="2" hidden="1">'th1'!$V$11</definedName>
    <definedName name="solver_opt" localSheetId="4" hidden="1">'th2'!$V$11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1" hidden="1">1</definedName>
    <definedName name="solver_rbv" localSheetId="3" hidden="1">1</definedName>
    <definedName name="solver_rbv" localSheetId="2" hidden="1">1</definedName>
    <definedName name="solver_rbv" localSheetId="4" hidden="1">1</definedName>
    <definedName name="solver_rel1" localSheetId="1" hidden="1">3</definedName>
    <definedName name="solver_rel1" localSheetId="3" hidden="1">3</definedName>
    <definedName name="solver_rel1" localSheetId="2" hidden="1">3</definedName>
    <definedName name="solver_rel1" localSheetId="4" hidden="1">3</definedName>
    <definedName name="solver_rel2" localSheetId="1" hidden="1">3</definedName>
    <definedName name="solver_rel2" localSheetId="3" hidden="1">3</definedName>
    <definedName name="solver_rel2" localSheetId="2" hidden="1">3</definedName>
    <definedName name="solver_rel2" localSheetId="4" hidden="1">3</definedName>
    <definedName name="solver_rhs1" localSheetId="1" hidden="1">1</definedName>
    <definedName name="solver_rhs1" localSheetId="3" hidden="1">1</definedName>
    <definedName name="solver_rhs1" localSheetId="2" hidden="1">1</definedName>
    <definedName name="solver_rhs1" localSheetId="4" hidden="1">1</definedName>
    <definedName name="solver_rhs2" localSheetId="1" hidden="1">0.01</definedName>
    <definedName name="solver_rhs2" localSheetId="3" hidden="1">0.01</definedName>
    <definedName name="solver_rhs2" localSheetId="2" hidden="1">0.01</definedName>
    <definedName name="solver_rhs2" localSheetId="4" hidden="1">0.01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4" hidden="1">0</definedName>
    <definedName name="solver_scl" localSheetId="1" hidden="1">1</definedName>
    <definedName name="solver_scl" localSheetId="3" hidden="1">1</definedName>
    <definedName name="solver_scl" localSheetId="2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4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4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4" i="7" l="1" a="1"/>
  <c r="V14" i="7" s="1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Q3" i="7"/>
  <c r="Q2" i="7"/>
  <c r="E3" i="7"/>
  <c r="F2" i="7"/>
  <c r="K2" i="7" s="1"/>
  <c r="V9" i="6"/>
  <c r="S3" i="6" s="1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2" i="6"/>
  <c r="U14" i="6" a="1"/>
  <c r="V14" i="6" s="1"/>
  <c r="Q17" i="6"/>
  <c r="Q16" i="6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E3" i="6"/>
  <c r="F3" i="6" s="1"/>
  <c r="K3" i="6" s="1"/>
  <c r="F2" i="6"/>
  <c r="K2" i="6" s="1"/>
  <c r="U15" i="7" l="1"/>
  <c r="U14" i="7"/>
  <c r="V15" i="7"/>
  <c r="G3" i="7" a="1"/>
  <c r="G3" i="7" s="1"/>
  <c r="G2" i="7" a="1"/>
  <c r="G2" i="7" s="1"/>
  <c r="U17" i="7"/>
  <c r="E4" i="7"/>
  <c r="F3" i="7"/>
  <c r="K3" i="7" s="1"/>
  <c r="S9" i="6"/>
  <c r="S2" i="6"/>
  <c r="S16" i="6"/>
  <c r="S8" i="6"/>
  <c r="S17" i="6"/>
  <c r="S15" i="6"/>
  <c r="S7" i="6"/>
  <c r="S14" i="6"/>
  <c r="S6" i="6"/>
  <c r="S10" i="6"/>
  <c r="M2" i="6"/>
  <c r="S13" i="6"/>
  <c r="S5" i="6"/>
  <c r="S12" i="6"/>
  <c r="S4" i="6"/>
  <c r="S11" i="6"/>
  <c r="V15" i="6"/>
  <c r="U15" i="6"/>
  <c r="U14" i="6"/>
  <c r="G2" i="6" a="1"/>
  <c r="G2" i="6" s="1"/>
  <c r="U17" i="6"/>
  <c r="E4" i="6"/>
  <c r="G3" i="6" s="1" a="1"/>
  <c r="G3" i="6" s="1"/>
  <c r="M3" i="6"/>
  <c r="R17" i="7" l="1"/>
  <c r="R9" i="7"/>
  <c r="R7" i="7"/>
  <c r="R20" i="7"/>
  <c r="R12" i="7"/>
  <c r="R22" i="7"/>
  <c r="R14" i="7"/>
  <c r="R6" i="7"/>
  <c r="R11" i="7"/>
  <c r="R19" i="7"/>
  <c r="R3" i="7"/>
  <c r="R4" i="7"/>
  <c r="R16" i="7"/>
  <c r="R8" i="7"/>
  <c r="R21" i="7"/>
  <c r="R13" i="7"/>
  <c r="R5" i="7"/>
  <c r="R18" i="7"/>
  <c r="R10" i="7"/>
  <c r="R2" i="7"/>
  <c r="R15" i="7"/>
  <c r="G4" i="7" a="1"/>
  <c r="G4" i="7" s="1"/>
  <c r="I3" i="7"/>
  <c r="I2" i="7"/>
  <c r="E5" i="7"/>
  <c r="F4" i="7"/>
  <c r="K4" i="7" s="1"/>
  <c r="V17" i="7"/>
  <c r="G4" i="6" a="1"/>
  <c r="G4" i="6" s="1"/>
  <c r="E5" i="6"/>
  <c r="F4" i="6"/>
  <c r="K4" i="6" s="1"/>
  <c r="M4" i="6"/>
  <c r="I2" i="6"/>
  <c r="I3" i="6"/>
  <c r="V17" i="6"/>
  <c r="G5" i="7" l="1" a="1"/>
  <c r="G5" i="7" s="1"/>
  <c r="I4" i="7"/>
  <c r="F5" i="7"/>
  <c r="K5" i="7" s="1"/>
  <c r="E6" i="7"/>
  <c r="L4" i="7"/>
  <c r="V9" i="7"/>
  <c r="L5" i="7"/>
  <c r="L3" i="7"/>
  <c r="L2" i="7"/>
  <c r="I4" i="6"/>
  <c r="L4" i="6"/>
  <c r="L2" i="6"/>
  <c r="L5" i="6"/>
  <c r="L3" i="6"/>
  <c r="M5" i="6"/>
  <c r="F5" i="6"/>
  <c r="K5" i="6" s="1"/>
  <c r="E6" i="6"/>
  <c r="S22" i="7" l="1"/>
  <c r="S14" i="7"/>
  <c r="S6" i="7"/>
  <c r="S19" i="7"/>
  <c r="S11" i="7"/>
  <c r="S3" i="7"/>
  <c r="S12" i="7"/>
  <c r="S4" i="7"/>
  <c r="S16" i="7"/>
  <c r="S8" i="7"/>
  <c r="S17" i="7"/>
  <c r="S9" i="7"/>
  <c r="S21" i="7"/>
  <c r="S13" i="7"/>
  <c r="S5" i="7"/>
  <c r="S18" i="7"/>
  <c r="S10" i="7"/>
  <c r="S2" i="7"/>
  <c r="S15" i="7"/>
  <c r="S7" i="7"/>
  <c r="S20" i="7"/>
  <c r="M5" i="7"/>
  <c r="M3" i="7"/>
  <c r="M4" i="7"/>
  <c r="M2" i="7"/>
  <c r="M6" i="7"/>
  <c r="E7" i="7"/>
  <c r="M7" i="7" s="1"/>
  <c r="F6" i="7"/>
  <c r="K6" i="7" s="1"/>
  <c r="L6" i="7"/>
  <c r="L6" i="6"/>
  <c r="G6" i="6" a="1"/>
  <c r="G6" i="6" s="1"/>
  <c r="G5" i="6" a="1"/>
  <c r="G5" i="6" s="1"/>
  <c r="I5" i="6" s="1"/>
  <c r="E7" i="6"/>
  <c r="M6" i="6"/>
  <c r="F6" i="6"/>
  <c r="K6" i="6" s="1"/>
  <c r="G7" i="7" l="1" a="1"/>
  <c r="G7" i="7" s="1"/>
  <c r="G6" i="7" a="1"/>
  <c r="G6" i="7" s="1"/>
  <c r="I6" i="7" s="1"/>
  <c r="I5" i="7"/>
  <c r="F7" i="7"/>
  <c r="K7" i="7" s="1"/>
  <c r="E8" i="7"/>
  <c r="L7" i="7"/>
  <c r="G7" i="6" a="1"/>
  <c r="G7" i="6" s="1"/>
  <c r="I6" i="6"/>
  <c r="M7" i="6"/>
  <c r="F7" i="6"/>
  <c r="K7" i="6" s="1"/>
  <c r="E8" i="6"/>
  <c r="L7" i="6"/>
  <c r="G8" i="7" l="1" a="1"/>
  <c r="G8" i="7" s="1"/>
  <c r="F8" i="7"/>
  <c r="K8" i="7" s="1"/>
  <c r="E9" i="7"/>
  <c r="L8" i="7"/>
  <c r="M8" i="7"/>
  <c r="I7" i="7"/>
  <c r="G8" i="6" a="1"/>
  <c r="G8" i="6" s="1"/>
  <c r="I7" i="6"/>
  <c r="M8" i="6"/>
  <c r="F8" i="6"/>
  <c r="K8" i="6" s="1"/>
  <c r="E9" i="6"/>
  <c r="L8" i="6"/>
  <c r="G9" i="7" l="1" a="1"/>
  <c r="G9" i="7" s="1"/>
  <c r="F9" i="7"/>
  <c r="K9" i="7" s="1"/>
  <c r="E10" i="7"/>
  <c r="L9" i="7"/>
  <c r="M9" i="7"/>
  <c r="I8" i="7"/>
  <c r="G9" i="6" a="1"/>
  <c r="G9" i="6" s="1"/>
  <c r="E10" i="6"/>
  <c r="M9" i="6"/>
  <c r="F9" i="6"/>
  <c r="K9" i="6" s="1"/>
  <c r="L9" i="6"/>
  <c r="I8" i="6"/>
  <c r="G10" i="7" l="1" a="1"/>
  <c r="G10" i="7" s="1"/>
  <c r="I9" i="7"/>
  <c r="F10" i="7"/>
  <c r="K10" i="7" s="1"/>
  <c r="E11" i="7"/>
  <c r="L10" i="7"/>
  <c r="M10" i="7"/>
  <c r="G10" i="6" a="1"/>
  <c r="G10" i="6" s="1"/>
  <c r="I9" i="6"/>
  <c r="M10" i="6"/>
  <c r="F10" i="6"/>
  <c r="K10" i="6" s="1"/>
  <c r="E11" i="6"/>
  <c r="L10" i="6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" i="3"/>
  <c r="K3" i="3"/>
  <c r="K2" i="3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2" i="2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2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M2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E3" i="3"/>
  <c r="M3" i="3" s="1"/>
  <c r="Q2" i="3"/>
  <c r="M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2" i="2"/>
  <c r="G2" i="2" a="1"/>
  <c r="G2" i="2" s="1"/>
  <c r="I2" i="2" s="1"/>
  <c r="E3" i="2"/>
  <c r="M3" i="2" s="1"/>
  <c r="G21" i="1"/>
  <c r="H21" i="1"/>
  <c r="F21" i="1"/>
  <c r="G17" i="1"/>
  <c r="H17" i="1"/>
  <c r="F17" i="1"/>
  <c r="H20" i="1"/>
  <c r="G20" i="1"/>
  <c r="F20" i="1"/>
  <c r="G16" i="1"/>
  <c r="H16" i="1"/>
  <c r="F16" i="1"/>
  <c r="G11" i="7" l="1" a="1"/>
  <c r="G11" i="7" s="1"/>
  <c r="I10" i="7"/>
  <c r="F11" i="7"/>
  <c r="K11" i="7" s="1"/>
  <c r="E12" i="7"/>
  <c r="L11" i="7"/>
  <c r="M11" i="7"/>
  <c r="G11" i="6" a="1"/>
  <c r="G11" i="6" s="1"/>
  <c r="I10" i="6"/>
  <c r="E12" i="6"/>
  <c r="M11" i="6"/>
  <c r="F11" i="6"/>
  <c r="K11" i="6" s="1"/>
  <c r="L11" i="6"/>
  <c r="U14" i="3" a="1"/>
  <c r="U14" i="3" s="1"/>
  <c r="U14" i="2" a="1"/>
  <c r="U14" i="2" s="1"/>
  <c r="V14" i="3"/>
  <c r="G2" i="3" a="1"/>
  <c r="G2" i="3" s="1"/>
  <c r="E4" i="3"/>
  <c r="G3" i="3" a="1"/>
  <c r="G3" i="3" s="1"/>
  <c r="G3" i="2" a="1"/>
  <c r="G3" i="2" s="1"/>
  <c r="E4" i="2"/>
  <c r="G12" i="7" l="1" a="1"/>
  <c r="G12" i="7" s="1"/>
  <c r="I11" i="7"/>
  <c r="E13" i="7"/>
  <c r="F12" i="7"/>
  <c r="K12" i="7" s="1"/>
  <c r="L12" i="7"/>
  <c r="M12" i="7"/>
  <c r="G12" i="6" a="1"/>
  <c r="G12" i="6" s="1"/>
  <c r="E13" i="6"/>
  <c r="M12" i="6"/>
  <c r="F12" i="6"/>
  <c r="K12" i="6" s="1"/>
  <c r="L12" i="6"/>
  <c r="I11" i="6"/>
  <c r="M4" i="2"/>
  <c r="U15" i="3"/>
  <c r="V15" i="3"/>
  <c r="M4" i="3"/>
  <c r="K4" i="3"/>
  <c r="R2" i="3"/>
  <c r="V14" i="2"/>
  <c r="R3" i="2" s="1"/>
  <c r="U15" i="2"/>
  <c r="V15" i="2"/>
  <c r="R26" i="2"/>
  <c r="R28" i="2"/>
  <c r="R30" i="2"/>
  <c r="R32" i="3"/>
  <c r="R45" i="3"/>
  <c r="R41" i="3"/>
  <c r="R33" i="3"/>
  <c r="R53" i="3"/>
  <c r="R42" i="3"/>
  <c r="R38" i="3"/>
  <c r="R58" i="3"/>
  <c r="R34" i="3"/>
  <c r="R55" i="3"/>
  <c r="R35" i="3"/>
  <c r="R54" i="3"/>
  <c r="R49" i="3"/>
  <c r="R31" i="3"/>
  <c r="R52" i="3"/>
  <c r="R46" i="3"/>
  <c r="R50" i="3"/>
  <c r="R43" i="3"/>
  <c r="R59" i="3"/>
  <c r="R39" i="3"/>
  <c r="R51" i="3"/>
  <c r="R47" i="3"/>
  <c r="R40" i="3"/>
  <c r="R56" i="3"/>
  <c r="R36" i="3"/>
  <c r="R48" i="3"/>
  <c r="R44" i="3"/>
  <c r="R57" i="3"/>
  <c r="R37" i="3"/>
  <c r="I2" i="3"/>
  <c r="I3" i="3"/>
  <c r="G4" i="3" a="1"/>
  <c r="G4" i="3" s="1"/>
  <c r="E5" i="3"/>
  <c r="U17" i="3"/>
  <c r="I3" i="2"/>
  <c r="E5" i="2"/>
  <c r="G4" i="2" a="1"/>
  <c r="G4" i="2" s="1"/>
  <c r="G13" i="7" l="1" a="1"/>
  <c r="G13" i="7" s="1"/>
  <c r="I12" i="7"/>
  <c r="E14" i="7"/>
  <c r="F13" i="7"/>
  <c r="K13" i="7" s="1"/>
  <c r="L13" i="7"/>
  <c r="M13" i="7"/>
  <c r="G13" i="6" a="1"/>
  <c r="G13" i="6" s="1"/>
  <c r="I12" i="6"/>
  <c r="M13" i="6"/>
  <c r="F13" i="6"/>
  <c r="K13" i="6" s="1"/>
  <c r="E14" i="6"/>
  <c r="L13" i="6"/>
  <c r="R16" i="2"/>
  <c r="R20" i="2"/>
  <c r="R15" i="2"/>
  <c r="R14" i="2"/>
  <c r="R12" i="2"/>
  <c r="R10" i="2"/>
  <c r="R22" i="2"/>
  <c r="R18" i="2"/>
  <c r="R23" i="2"/>
  <c r="R6" i="2"/>
  <c r="R4" i="2"/>
  <c r="R25" i="2"/>
  <c r="R8" i="2"/>
  <c r="R29" i="2"/>
  <c r="R27" i="2"/>
  <c r="R17" i="2"/>
  <c r="M5" i="2"/>
  <c r="R7" i="2"/>
  <c r="R21" i="2"/>
  <c r="R19" i="2"/>
  <c r="R9" i="2"/>
  <c r="R24" i="2"/>
  <c r="R13" i="2"/>
  <c r="R11" i="2"/>
  <c r="R2" i="2"/>
  <c r="R5" i="2"/>
  <c r="M5" i="3"/>
  <c r="K5" i="3"/>
  <c r="G5" i="3" a="1"/>
  <c r="G5" i="3" s="1"/>
  <c r="E6" i="3"/>
  <c r="I4" i="3"/>
  <c r="R24" i="3"/>
  <c r="R27" i="3"/>
  <c r="R9" i="3"/>
  <c r="R22" i="3"/>
  <c r="R19" i="3"/>
  <c r="R17" i="3"/>
  <c r="R6" i="3"/>
  <c r="R26" i="3"/>
  <c r="R13" i="3"/>
  <c r="R11" i="3"/>
  <c r="R3" i="3"/>
  <c r="R30" i="3"/>
  <c r="R21" i="3"/>
  <c r="R8" i="3"/>
  <c r="R29" i="3"/>
  <c r="R25" i="3"/>
  <c r="R18" i="3"/>
  <c r="R16" i="3"/>
  <c r="R5" i="3"/>
  <c r="R28" i="3"/>
  <c r="R20" i="3"/>
  <c r="R7" i="3"/>
  <c r="R23" i="3"/>
  <c r="R14" i="3"/>
  <c r="R15" i="3"/>
  <c r="V17" i="3"/>
  <c r="R4" i="3"/>
  <c r="R12" i="3"/>
  <c r="R10" i="3"/>
  <c r="I4" i="2"/>
  <c r="E6" i="2"/>
  <c r="G5" i="2" a="1"/>
  <c r="G5" i="2" s="1"/>
  <c r="G14" i="7" l="1" a="1"/>
  <c r="G14" i="7" s="1"/>
  <c r="I13" i="7"/>
  <c r="F14" i="7"/>
  <c r="K14" i="7" s="1"/>
  <c r="E15" i="7"/>
  <c r="L14" i="7"/>
  <c r="M14" i="7"/>
  <c r="G14" i="6" a="1"/>
  <c r="G14" i="6" s="1"/>
  <c r="E15" i="6"/>
  <c r="M14" i="6"/>
  <c r="F14" i="6"/>
  <c r="K14" i="6" s="1"/>
  <c r="L14" i="6"/>
  <c r="I13" i="6"/>
  <c r="M6" i="2"/>
  <c r="M6" i="3"/>
  <c r="K6" i="3"/>
  <c r="L2" i="3"/>
  <c r="V18" i="3"/>
  <c r="L3" i="3"/>
  <c r="L4" i="3"/>
  <c r="L5" i="3"/>
  <c r="L6" i="3"/>
  <c r="I5" i="3"/>
  <c r="G6" i="3" a="1"/>
  <c r="G6" i="3" s="1"/>
  <c r="E7" i="3"/>
  <c r="I5" i="2"/>
  <c r="E7" i="2"/>
  <c r="G6" i="2" a="1"/>
  <c r="G6" i="2" s="1"/>
  <c r="G15" i="7" l="1" a="1"/>
  <c r="G15" i="7" s="1"/>
  <c r="F15" i="7"/>
  <c r="K15" i="7" s="1"/>
  <c r="E16" i="7"/>
  <c r="L15" i="7"/>
  <c r="M15" i="7"/>
  <c r="I14" i="7"/>
  <c r="G15" i="6" a="1"/>
  <c r="G15" i="6" s="1"/>
  <c r="I14" i="6"/>
  <c r="M15" i="6"/>
  <c r="F15" i="6"/>
  <c r="K15" i="6" s="1"/>
  <c r="E16" i="6"/>
  <c r="L15" i="6"/>
  <c r="M7" i="2"/>
  <c r="M7" i="3"/>
  <c r="K7" i="3"/>
  <c r="L7" i="3"/>
  <c r="G7" i="3" a="1"/>
  <c r="G7" i="3" s="1"/>
  <c r="E8" i="3"/>
  <c r="K8" i="3" s="1"/>
  <c r="I6" i="3"/>
  <c r="I6" i="2"/>
  <c r="E8" i="2"/>
  <c r="G7" i="2" a="1"/>
  <c r="G7" i="2" s="1"/>
  <c r="G16" i="7" l="1" a="1"/>
  <c r="G16" i="7" s="1"/>
  <c r="F16" i="7"/>
  <c r="K16" i="7" s="1"/>
  <c r="E17" i="7"/>
  <c r="L16" i="7"/>
  <c r="M16" i="7"/>
  <c r="I15" i="7"/>
  <c r="G16" i="6" a="1"/>
  <c r="G16" i="6" s="1"/>
  <c r="I15" i="6"/>
  <c r="E17" i="6"/>
  <c r="F16" i="6"/>
  <c r="K16" i="6" s="1"/>
  <c r="M16" i="6"/>
  <c r="L16" i="6"/>
  <c r="M8" i="2"/>
  <c r="M8" i="3"/>
  <c r="L8" i="3"/>
  <c r="G8" i="3" a="1"/>
  <c r="G8" i="3" s="1"/>
  <c r="E9" i="3"/>
  <c r="K9" i="3" s="1"/>
  <c r="I7" i="3"/>
  <c r="I7" i="2"/>
  <c r="E9" i="2"/>
  <c r="G8" i="2" a="1"/>
  <c r="G8" i="2" s="1"/>
  <c r="G17" i="7" l="1" a="1"/>
  <c r="G17" i="7" s="1"/>
  <c r="I16" i="7"/>
  <c r="E18" i="7"/>
  <c r="F17" i="7"/>
  <c r="K17" i="7" s="1"/>
  <c r="L17" i="7"/>
  <c r="M17" i="7"/>
  <c r="G17" i="6" a="1"/>
  <c r="G17" i="6" s="1"/>
  <c r="I16" i="6"/>
  <c r="E18" i="6"/>
  <c r="M17" i="6"/>
  <c r="F17" i="6"/>
  <c r="K17" i="6" s="1"/>
  <c r="L17" i="6"/>
  <c r="M9" i="2"/>
  <c r="M9" i="3"/>
  <c r="L9" i="3"/>
  <c r="G9" i="3" a="1"/>
  <c r="G9" i="3" s="1"/>
  <c r="E10" i="3"/>
  <c r="K10" i="3" s="1"/>
  <c r="I8" i="3"/>
  <c r="I8" i="2"/>
  <c r="E10" i="2"/>
  <c r="G9" i="2" a="1"/>
  <c r="G9" i="2" s="1"/>
  <c r="G18" i="7" l="1" a="1"/>
  <c r="G18" i="7" s="1"/>
  <c r="I17" i="7"/>
  <c r="E19" i="7"/>
  <c r="F18" i="7"/>
  <c r="K18" i="7" s="1"/>
  <c r="L18" i="7"/>
  <c r="M18" i="7"/>
  <c r="G18" i="6" a="1"/>
  <c r="G18" i="6" s="1"/>
  <c r="I17" i="6"/>
  <c r="M18" i="6"/>
  <c r="F18" i="6"/>
  <c r="K18" i="6" s="1"/>
  <c r="E19" i="6"/>
  <c r="L18" i="6"/>
  <c r="M10" i="2"/>
  <c r="M10" i="3"/>
  <c r="L10" i="3"/>
  <c r="G10" i="3" a="1"/>
  <c r="G10" i="3" s="1"/>
  <c r="E11" i="3"/>
  <c r="K11" i="3" s="1"/>
  <c r="I9" i="3"/>
  <c r="I9" i="2"/>
  <c r="G10" i="2" a="1"/>
  <c r="G10" i="2" s="1"/>
  <c r="E11" i="2"/>
  <c r="G19" i="7" l="1" a="1"/>
  <c r="G19" i="7" s="1"/>
  <c r="I18" i="7"/>
  <c r="E20" i="7"/>
  <c r="F19" i="7"/>
  <c r="K19" i="7" s="1"/>
  <c r="L19" i="7"/>
  <c r="M19" i="7"/>
  <c r="G19" i="6" a="1"/>
  <c r="G19" i="6" s="1"/>
  <c r="I18" i="6"/>
  <c r="M19" i="6"/>
  <c r="F19" i="6"/>
  <c r="K19" i="6" s="1"/>
  <c r="E20" i="6"/>
  <c r="L19" i="6"/>
  <c r="M11" i="2"/>
  <c r="M11" i="3"/>
  <c r="L11" i="3"/>
  <c r="G11" i="3" a="1"/>
  <c r="G11" i="3" s="1"/>
  <c r="E12" i="3"/>
  <c r="K12" i="3" s="1"/>
  <c r="I10" i="3"/>
  <c r="I10" i="2"/>
  <c r="E12" i="2"/>
  <c r="G11" i="2" a="1"/>
  <c r="G11" i="2" s="1"/>
  <c r="G20" i="7" l="1" a="1"/>
  <c r="G20" i="7" s="1"/>
  <c r="I19" i="7"/>
  <c r="E21" i="7"/>
  <c r="F20" i="7"/>
  <c r="K20" i="7" s="1"/>
  <c r="L20" i="7"/>
  <c r="M20" i="7"/>
  <c r="G20" i="6" a="1"/>
  <c r="G20" i="6" s="1"/>
  <c r="E21" i="6"/>
  <c r="F20" i="6"/>
  <c r="K20" i="6" s="1"/>
  <c r="M20" i="6"/>
  <c r="L20" i="6"/>
  <c r="I19" i="6"/>
  <c r="M12" i="2"/>
  <c r="M12" i="3"/>
  <c r="L12" i="3"/>
  <c r="G12" i="3" a="1"/>
  <c r="G12" i="3" s="1"/>
  <c r="E13" i="3"/>
  <c r="K13" i="3" s="1"/>
  <c r="I11" i="3"/>
  <c r="I11" i="2"/>
  <c r="E13" i="2"/>
  <c r="G12" i="2" a="1"/>
  <c r="G12" i="2" s="1"/>
  <c r="G21" i="7" l="1" a="1"/>
  <c r="G21" i="7" s="1"/>
  <c r="I20" i="7"/>
  <c r="E22" i="7"/>
  <c r="F21" i="7"/>
  <c r="K21" i="7" s="1"/>
  <c r="L21" i="7"/>
  <c r="M21" i="7"/>
  <c r="G21" i="6" a="1"/>
  <c r="G21" i="6" s="1"/>
  <c r="E22" i="6"/>
  <c r="M21" i="6"/>
  <c r="F21" i="6"/>
  <c r="K21" i="6" s="1"/>
  <c r="L21" i="6"/>
  <c r="I20" i="6"/>
  <c r="M13" i="2"/>
  <c r="M13" i="3"/>
  <c r="L13" i="3"/>
  <c r="G13" i="3" a="1"/>
  <c r="G13" i="3" s="1"/>
  <c r="E14" i="3"/>
  <c r="K14" i="3" s="1"/>
  <c r="I12" i="3"/>
  <c r="I12" i="2"/>
  <c r="E14" i="2"/>
  <c r="G13" i="2" a="1"/>
  <c r="G13" i="2" s="1"/>
  <c r="G22" i="7" l="1" a="1"/>
  <c r="G22" i="7" s="1"/>
  <c r="E23" i="7"/>
  <c r="F22" i="7"/>
  <c r="K22" i="7" s="1"/>
  <c r="L22" i="7"/>
  <c r="M22" i="7"/>
  <c r="I21" i="7"/>
  <c r="G22" i="6" a="1"/>
  <c r="G22" i="6" s="1"/>
  <c r="M22" i="6"/>
  <c r="E23" i="6"/>
  <c r="F22" i="6"/>
  <c r="K22" i="6" s="1"/>
  <c r="L22" i="6"/>
  <c r="I21" i="6"/>
  <c r="M14" i="2"/>
  <c r="M14" i="3"/>
  <c r="L14" i="3"/>
  <c r="G14" i="3" a="1"/>
  <c r="G14" i="3" s="1"/>
  <c r="E15" i="3"/>
  <c r="K15" i="3" s="1"/>
  <c r="I13" i="3"/>
  <c r="I13" i="2"/>
  <c r="E15" i="2"/>
  <c r="G14" i="2" a="1"/>
  <c r="G14" i="2" s="1"/>
  <c r="G23" i="7" l="1" a="1"/>
  <c r="G23" i="7" s="1"/>
  <c r="I22" i="7"/>
  <c r="E24" i="7"/>
  <c r="F23" i="7"/>
  <c r="K23" i="7" s="1"/>
  <c r="L23" i="7"/>
  <c r="M23" i="7"/>
  <c r="G23" i="6" a="1"/>
  <c r="G23" i="6" s="1"/>
  <c r="E24" i="6"/>
  <c r="F23" i="6"/>
  <c r="K23" i="6" s="1"/>
  <c r="M23" i="6"/>
  <c r="L23" i="6"/>
  <c r="I22" i="6"/>
  <c r="M15" i="2"/>
  <c r="M15" i="3"/>
  <c r="L15" i="3"/>
  <c r="G15" i="3" a="1"/>
  <c r="G15" i="3" s="1"/>
  <c r="E16" i="3"/>
  <c r="K16" i="3" s="1"/>
  <c r="I14" i="3"/>
  <c r="I14" i="2"/>
  <c r="E16" i="2"/>
  <c r="G15" i="2" a="1"/>
  <c r="G15" i="2" s="1"/>
  <c r="G24" i="7" l="1" a="1"/>
  <c r="G24" i="7" s="1"/>
  <c r="I23" i="7"/>
  <c r="E25" i="7"/>
  <c r="F24" i="7"/>
  <c r="K24" i="7" s="1"/>
  <c r="L24" i="7"/>
  <c r="M24" i="7"/>
  <c r="G24" i="6" a="1"/>
  <c r="G24" i="6" s="1"/>
  <c r="I23" i="6"/>
  <c r="F24" i="6"/>
  <c r="K24" i="6" s="1"/>
  <c r="M24" i="6"/>
  <c r="E25" i="6"/>
  <c r="L24" i="6"/>
  <c r="M16" i="2"/>
  <c r="M16" i="3"/>
  <c r="L16" i="3"/>
  <c r="G16" i="3" a="1"/>
  <c r="G16" i="3" s="1"/>
  <c r="E17" i="3"/>
  <c r="K17" i="3" s="1"/>
  <c r="I15" i="3"/>
  <c r="I15" i="2"/>
  <c r="E17" i="2"/>
  <c r="G16" i="2" a="1"/>
  <c r="G16" i="2" s="1"/>
  <c r="G25" i="7" l="1" a="1"/>
  <c r="G25" i="7" s="1"/>
  <c r="I24" i="7"/>
  <c r="E26" i="7"/>
  <c r="F25" i="7"/>
  <c r="K25" i="7" s="1"/>
  <c r="L25" i="7"/>
  <c r="M25" i="7"/>
  <c r="G25" i="6" a="1"/>
  <c r="G25" i="6" s="1"/>
  <c r="M25" i="6"/>
  <c r="F25" i="6"/>
  <c r="K25" i="6" s="1"/>
  <c r="E26" i="6"/>
  <c r="L25" i="6"/>
  <c r="I24" i="6"/>
  <c r="M17" i="2"/>
  <c r="M17" i="3"/>
  <c r="L17" i="3"/>
  <c r="G17" i="3" a="1"/>
  <c r="G17" i="3" s="1"/>
  <c r="E18" i="3"/>
  <c r="K18" i="3" s="1"/>
  <c r="I16" i="3"/>
  <c r="I16" i="2"/>
  <c r="E18" i="2"/>
  <c r="G17" i="2" a="1"/>
  <c r="G17" i="2" s="1"/>
  <c r="G26" i="7" l="1" a="1"/>
  <c r="G26" i="7" s="1"/>
  <c r="F26" i="7"/>
  <c r="K26" i="7" s="1"/>
  <c r="E27" i="7"/>
  <c r="L26" i="7"/>
  <c r="M26" i="7"/>
  <c r="I25" i="7"/>
  <c r="G26" i="6" a="1"/>
  <c r="G26" i="6" s="1"/>
  <c r="F26" i="6"/>
  <c r="K26" i="6" s="1"/>
  <c r="M26" i="6"/>
  <c r="E27" i="6"/>
  <c r="L26" i="6"/>
  <c r="I25" i="6"/>
  <c r="M18" i="2"/>
  <c r="M18" i="3"/>
  <c r="L18" i="3"/>
  <c r="G18" i="3" a="1"/>
  <c r="G18" i="3" s="1"/>
  <c r="E19" i="3"/>
  <c r="K19" i="3" s="1"/>
  <c r="I17" i="3"/>
  <c r="I17" i="2"/>
  <c r="E19" i="2"/>
  <c r="G18" i="2" a="1"/>
  <c r="G18" i="2" s="1"/>
  <c r="G27" i="7" l="1" a="1"/>
  <c r="G27" i="7" s="1"/>
  <c r="I26" i="7"/>
  <c r="E28" i="7"/>
  <c r="F27" i="7"/>
  <c r="K27" i="7" s="1"/>
  <c r="L27" i="7"/>
  <c r="M27" i="7"/>
  <c r="G27" i="6" a="1"/>
  <c r="G27" i="6" s="1"/>
  <c r="I26" i="6"/>
  <c r="E28" i="6"/>
  <c r="M27" i="6"/>
  <c r="F27" i="6"/>
  <c r="K27" i="6" s="1"/>
  <c r="L27" i="6"/>
  <c r="M19" i="2"/>
  <c r="M19" i="3"/>
  <c r="L19" i="3"/>
  <c r="G19" i="3" a="1"/>
  <c r="G19" i="3" s="1"/>
  <c r="E20" i="3"/>
  <c r="K20" i="3" s="1"/>
  <c r="I18" i="3"/>
  <c r="I18" i="2"/>
  <c r="E20" i="2"/>
  <c r="G19" i="2" a="1"/>
  <c r="G19" i="2" s="1"/>
  <c r="G28" i="7" l="1" a="1"/>
  <c r="G28" i="7" s="1"/>
  <c r="F28" i="7"/>
  <c r="K28" i="7" s="1"/>
  <c r="E29" i="7"/>
  <c r="L28" i="7"/>
  <c r="M28" i="7"/>
  <c r="I27" i="7"/>
  <c r="G28" i="6" a="1"/>
  <c r="G28" i="6" s="1"/>
  <c r="F28" i="6"/>
  <c r="K28" i="6" s="1"/>
  <c r="M28" i="6"/>
  <c r="E29" i="6"/>
  <c r="L28" i="6"/>
  <c r="I27" i="6"/>
  <c r="M20" i="2"/>
  <c r="M20" i="3"/>
  <c r="L20" i="3"/>
  <c r="G20" i="3" a="1"/>
  <c r="G20" i="3" s="1"/>
  <c r="E21" i="3"/>
  <c r="K21" i="3" s="1"/>
  <c r="I19" i="3"/>
  <c r="I19" i="2"/>
  <c r="E21" i="2"/>
  <c r="G20" i="2" a="1"/>
  <c r="G20" i="2" s="1"/>
  <c r="G29" i="7" l="1" a="1"/>
  <c r="G29" i="7" s="1"/>
  <c r="I28" i="7"/>
  <c r="F29" i="7"/>
  <c r="K29" i="7" s="1"/>
  <c r="E30" i="7"/>
  <c r="L29" i="7"/>
  <c r="M29" i="7"/>
  <c r="G29" i="6" a="1"/>
  <c r="G29" i="6" s="1"/>
  <c r="E30" i="6"/>
  <c r="M29" i="6"/>
  <c r="F29" i="6"/>
  <c r="K29" i="6" s="1"/>
  <c r="L29" i="6"/>
  <c r="I28" i="6"/>
  <c r="M21" i="2"/>
  <c r="M21" i="3"/>
  <c r="L21" i="3"/>
  <c r="G21" i="3" a="1"/>
  <c r="G21" i="3" s="1"/>
  <c r="E22" i="3"/>
  <c r="K22" i="3" s="1"/>
  <c r="I20" i="3"/>
  <c r="I20" i="2"/>
  <c r="E22" i="2"/>
  <c r="G21" i="2" a="1"/>
  <c r="G21" i="2" s="1"/>
  <c r="G30" i="7" l="1" a="1"/>
  <c r="G30" i="7" s="1"/>
  <c r="E31" i="7"/>
  <c r="F30" i="7"/>
  <c r="K30" i="7" s="1"/>
  <c r="L30" i="7"/>
  <c r="M30" i="7"/>
  <c r="I29" i="7"/>
  <c r="G30" i="6" a="1"/>
  <c r="G30" i="6" s="1"/>
  <c r="I29" i="6"/>
  <c r="F30" i="6"/>
  <c r="K30" i="6" s="1"/>
  <c r="M30" i="6"/>
  <c r="E31" i="6"/>
  <c r="L30" i="6"/>
  <c r="M22" i="2"/>
  <c r="M22" i="3"/>
  <c r="L22" i="3"/>
  <c r="G22" i="3" a="1"/>
  <c r="G22" i="3" s="1"/>
  <c r="E23" i="3"/>
  <c r="K23" i="3" s="1"/>
  <c r="I21" i="3"/>
  <c r="I21" i="2"/>
  <c r="E23" i="2"/>
  <c r="G22" i="2" a="1"/>
  <c r="G22" i="2" s="1"/>
  <c r="G31" i="7" l="1" a="1"/>
  <c r="G31" i="7" s="1"/>
  <c r="E32" i="7"/>
  <c r="F31" i="7"/>
  <c r="K31" i="7" s="1"/>
  <c r="L31" i="7"/>
  <c r="M31" i="7"/>
  <c r="I30" i="7"/>
  <c r="G31" i="6" a="1"/>
  <c r="G31" i="6" s="1"/>
  <c r="E32" i="6"/>
  <c r="F31" i="6"/>
  <c r="K31" i="6" s="1"/>
  <c r="M31" i="6"/>
  <c r="L31" i="6"/>
  <c r="I30" i="6"/>
  <c r="M23" i="2"/>
  <c r="M23" i="3"/>
  <c r="L23" i="3"/>
  <c r="G23" i="3" a="1"/>
  <c r="G23" i="3" s="1"/>
  <c r="E24" i="3"/>
  <c r="K24" i="3" s="1"/>
  <c r="I22" i="3"/>
  <c r="I22" i="2"/>
  <c r="E24" i="2"/>
  <c r="G23" i="2" a="1"/>
  <c r="G23" i="2" s="1"/>
  <c r="G32" i="7" l="1" a="1"/>
  <c r="G32" i="7" s="1"/>
  <c r="I31" i="7"/>
  <c r="F32" i="7"/>
  <c r="K32" i="7" s="1"/>
  <c r="E33" i="7"/>
  <c r="L32" i="7"/>
  <c r="M32" i="7"/>
  <c r="G32" i="6" a="1"/>
  <c r="G32" i="6" s="1"/>
  <c r="I31" i="6"/>
  <c r="M32" i="6"/>
  <c r="F32" i="6"/>
  <c r="K32" i="6" s="1"/>
  <c r="E33" i="6"/>
  <c r="L32" i="6"/>
  <c r="M24" i="2"/>
  <c r="M24" i="3"/>
  <c r="L24" i="3"/>
  <c r="G24" i="3" a="1"/>
  <c r="G24" i="3" s="1"/>
  <c r="E25" i="3"/>
  <c r="K25" i="3" s="1"/>
  <c r="I23" i="3"/>
  <c r="I23" i="2"/>
  <c r="G24" i="2" a="1"/>
  <c r="G24" i="2" s="1"/>
  <c r="E25" i="2"/>
  <c r="G33" i="7" l="1" a="1"/>
  <c r="G33" i="7" s="1"/>
  <c r="I32" i="7"/>
  <c r="F33" i="7"/>
  <c r="K33" i="7" s="1"/>
  <c r="E34" i="7"/>
  <c r="L33" i="7"/>
  <c r="M33" i="7"/>
  <c r="G33" i="6" a="1"/>
  <c r="G33" i="6" s="1"/>
  <c r="M33" i="6"/>
  <c r="E34" i="6"/>
  <c r="F33" i="6"/>
  <c r="K33" i="6" s="1"/>
  <c r="L33" i="6"/>
  <c r="I32" i="6"/>
  <c r="M25" i="2"/>
  <c r="M25" i="3"/>
  <c r="L25" i="3"/>
  <c r="G25" i="3" a="1"/>
  <c r="G25" i="3" s="1"/>
  <c r="E26" i="3"/>
  <c r="K26" i="3" s="1"/>
  <c r="I24" i="3"/>
  <c r="I24" i="2"/>
  <c r="E26" i="2"/>
  <c r="G25" i="2" a="1"/>
  <c r="G25" i="2" s="1"/>
  <c r="G34" i="7" l="1" a="1"/>
  <c r="G34" i="7" s="1"/>
  <c r="F34" i="7"/>
  <c r="K34" i="7" s="1"/>
  <c r="E35" i="7"/>
  <c r="L34" i="7"/>
  <c r="M34" i="7"/>
  <c r="I33" i="7"/>
  <c r="G34" i="6" a="1"/>
  <c r="G34" i="6" s="1"/>
  <c r="M34" i="6"/>
  <c r="F34" i="6"/>
  <c r="K34" i="6" s="1"/>
  <c r="E35" i="6"/>
  <c r="L34" i="6"/>
  <c r="I33" i="6"/>
  <c r="M26" i="2"/>
  <c r="M26" i="3"/>
  <c r="L26" i="3"/>
  <c r="G26" i="3" a="1"/>
  <c r="G26" i="3" s="1"/>
  <c r="E27" i="3"/>
  <c r="K27" i="3" s="1"/>
  <c r="I25" i="3"/>
  <c r="I25" i="2"/>
  <c r="G26" i="2" a="1"/>
  <c r="G26" i="2" s="1"/>
  <c r="E27" i="2"/>
  <c r="G35" i="7" l="1" a="1"/>
  <c r="G35" i="7" s="1"/>
  <c r="E36" i="7"/>
  <c r="F35" i="7"/>
  <c r="K35" i="7" s="1"/>
  <c r="L35" i="7"/>
  <c r="M35" i="7"/>
  <c r="I34" i="7"/>
  <c r="G35" i="6" a="1"/>
  <c r="G35" i="6" s="1"/>
  <c r="E36" i="6"/>
  <c r="F35" i="6"/>
  <c r="K35" i="6" s="1"/>
  <c r="M35" i="6"/>
  <c r="L35" i="6"/>
  <c r="I34" i="6"/>
  <c r="M27" i="2"/>
  <c r="M27" i="3"/>
  <c r="L27" i="3"/>
  <c r="G27" i="3" a="1"/>
  <c r="G27" i="3" s="1"/>
  <c r="E28" i="3"/>
  <c r="K28" i="3" s="1"/>
  <c r="I26" i="3"/>
  <c r="I26" i="2"/>
  <c r="G27" i="2" a="1"/>
  <c r="G27" i="2" s="1"/>
  <c r="E28" i="2"/>
  <c r="G36" i="7" l="1" a="1"/>
  <c r="G36" i="7" s="1"/>
  <c r="I35" i="7"/>
  <c r="F36" i="7"/>
  <c r="K36" i="7" s="1"/>
  <c r="E37" i="7"/>
  <c r="L36" i="7"/>
  <c r="M36" i="7"/>
  <c r="G36" i="6" a="1"/>
  <c r="G36" i="6" s="1"/>
  <c r="M36" i="6"/>
  <c r="F36" i="6"/>
  <c r="K36" i="6" s="1"/>
  <c r="E37" i="6"/>
  <c r="L36" i="6"/>
  <c r="I35" i="6"/>
  <c r="M28" i="2"/>
  <c r="M28" i="3"/>
  <c r="L28" i="3"/>
  <c r="G28" i="3" a="1"/>
  <c r="G28" i="3" s="1"/>
  <c r="E29" i="3"/>
  <c r="K29" i="3" s="1"/>
  <c r="I27" i="3"/>
  <c r="I27" i="2"/>
  <c r="G28" i="2" a="1"/>
  <c r="G28" i="2" s="1"/>
  <c r="E29" i="2"/>
  <c r="G37" i="7" l="1" a="1"/>
  <c r="G37" i="7" s="1"/>
  <c r="F37" i="7"/>
  <c r="K37" i="7" s="1"/>
  <c r="E38" i="7"/>
  <c r="L37" i="7"/>
  <c r="M37" i="7"/>
  <c r="I36" i="7"/>
  <c r="G37" i="6" a="1"/>
  <c r="G37" i="6" s="1"/>
  <c r="E38" i="6"/>
  <c r="F37" i="6"/>
  <c r="K37" i="6" s="1"/>
  <c r="M37" i="6"/>
  <c r="L37" i="6"/>
  <c r="I36" i="6"/>
  <c r="M29" i="2"/>
  <c r="M29" i="3"/>
  <c r="L29" i="3"/>
  <c r="G29" i="3" a="1"/>
  <c r="G29" i="3" s="1"/>
  <c r="E30" i="3"/>
  <c r="K30" i="3" s="1"/>
  <c r="I28" i="3"/>
  <c r="I28" i="2"/>
  <c r="E30" i="2"/>
  <c r="G29" i="2" a="1"/>
  <c r="G29" i="2" s="1"/>
  <c r="G38" i="7" l="1" a="1"/>
  <c r="G38" i="7" s="1"/>
  <c r="E39" i="7"/>
  <c r="F38" i="7"/>
  <c r="K38" i="7" s="1"/>
  <c r="L38" i="7"/>
  <c r="M38" i="7"/>
  <c r="I37" i="7"/>
  <c r="G38" i="6" a="1"/>
  <c r="G38" i="6" s="1"/>
  <c r="E39" i="6"/>
  <c r="F38" i="6"/>
  <c r="K38" i="6" s="1"/>
  <c r="M38" i="6"/>
  <c r="L38" i="6"/>
  <c r="I37" i="6"/>
  <c r="M30" i="2"/>
  <c r="M30" i="3"/>
  <c r="L30" i="3"/>
  <c r="G30" i="3" a="1"/>
  <c r="G30" i="3" s="1"/>
  <c r="E31" i="3"/>
  <c r="K31" i="3" s="1"/>
  <c r="I29" i="3"/>
  <c r="I29" i="2"/>
  <c r="E31" i="2"/>
  <c r="G30" i="2" a="1"/>
  <c r="G30" i="2" s="1"/>
  <c r="G39" i="7" l="1" a="1"/>
  <c r="G39" i="7" s="1"/>
  <c r="I38" i="7"/>
  <c r="E40" i="7"/>
  <c r="F39" i="7"/>
  <c r="K39" i="7" s="1"/>
  <c r="L39" i="7"/>
  <c r="M39" i="7"/>
  <c r="G39" i="6" a="1"/>
  <c r="G39" i="6" s="1"/>
  <c r="E40" i="6"/>
  <c r="F39" i="6"/>
  <c r="K39" i="6" s="1"/>
  <c r="M39" i="6"/>
  <c r="L39" i="6"/>
  <c r="I38" i="6"/>
  <c r="M31" i="2"/>
  <c r="M31" i="3"/>
  <c r="L31" i="3"/>
  <c r="G31" i="3" a="1"/>
  <c r="G31" i="3" s="1"/>
  <c r="E32" i="3"/>
  <c r="K32" i="3" s="1"/>
  <c r="I30" i="3"/>
  <c r="I30" i="2"/>
  <c r="G31" i="2" a="1"/>
  <c r="G31" i="2" s="1"/>
  <c r="E32" i="2"/>
  <c r="G40" i="7" l="1" a="1"/>
  <c r="G40" i="7" s="1"/>
  <c r="F40" i="7"/>
  <c r="K40" i="7" s="1"/>
  <c r="E41" i="7"/>
  <c r="L40" i="7"/>
  <c r="M40" i="7"/>
  <c r="I39" i="7"/>
  <c r="G40" i="6" a="1"/>
  <c r="G40" i="6" s="1"/>
  <c r="I39" i="6"/>
  <c r="M40" i="6"/>
  <c r="F40" i="6"/>
  <c r="K40" i="6" s="1"/>
  <c r="E41" i="6"/>
  <c r="L40" i="6"/>
  <c r="M32" i="2"/>
  <c r="M32" i="3"/>
  <c r="L32" i="3"/>
  <c r="G32" i="3" a="1"/>
  <c r="G32" i="3" s="1"/>
  <c r="E33" i="3"/>
  <c r="K33" i="3" s="1"/>
  <c r="I31" i="3"/>
  <c r="I31" i="2"/>
  <c r="G32" i="2" a="1"/>
  <c r="G32" i="2" s="1"/>
  <c r="E33" i="2"/>
  <c r="G41" i="7" l="1" a="1"/>
  <c r="G41" i="7" s="1"/>
  <c r="F41" i="7"/>
  <c r="K41" i="7" s="1"/>
  <c r="E42" i="7"/>
  <c r="L41" i="7"/>
  <c r="M41" i="7"/>
  <c r="I40" i="7"/>
  <c r="G41" i="6" a="1"/>
  <c r="G41" i="6" s="1"/>
  <c r="I40" i="6"/>
  <c r="M41" i="6"/>
  <c r="E42" i="6"/>
  <c r="F41" i="6"/>
  <c r="K41" i="6" s="1"/>
  <c r="L41" i="6"/>
  <c r="M33" i="2"/>
  <c r="M33" i="3"/>
  <c r="L33" i="3"/>
  <c r="G33" i="3" a="1"/>
  <c r="G33" i="3" s="1"/>
  <c r="E34" i="3"/>
  <c r="K34" i="3" s="1"/>
  <c r="I32" i="3"/>
  <c r="I32" i="2"/>
  <c r="E34" i="2"/>
  <c r="G33" i="2" a="1"/>
  <c r="G33" i="2" s="1"/>
  <c r="G42" i="7" l="1" a="1"/>
  <c r="G42" i="7" s="1"/>
  <c r="I41" i="7"/>
  <c r="F42" i="7"/>
  <c r="K42" i="7" s="1"/>
  <c r="E43" i="7"/>
  <c r="L42" i="7"/>
  <c r="M42" i="7"/>
  <c r="G42" i="6" a="1"/>
  <c r="G42" i="6" s="1"/>
  <c r="I41" i="6"/>
  <c r="E43" i="6"/>
  <c r="F42" i="6"/>
  <c r="K42" i="6" s="1"/>
  <c r="M42" i="6"/>
  <c r="L42" i="6"/>
  <c r="M34" i="2"/>
  <c r="M34" i="3"/>
  <c r="L34" i="3"/>
  <c r="G34" i="3" a="1"/>
  <c r="G34" i="3" s="1"/>
  <c r="E35" i="3"/>
  <c r="K35" i="3" s="1"/>
  <c r="I33" i="3"/>
  <c r="I33" i="2"/>
  <c r="E35" i="2"/>
  <c r="G34" i="2" a="1"/>
  <c r="G34" i="2" s="1"/>
  <c r="G43" i="7" l="1" a="1"/>
  <c r="G43" i="7" s="1"/>
  <c r="E44" i="7"/>
  <c r="F43" i="7"/>
  <c r="K43" i="7" s="1"/>
  <c r="L43" i="7"/>
  <c r="M43" i="7"/>
  <c r="I42" i="7"/>
  <c r="G43" i="6" a="1"/>
  <c r="G43" i="6" s="1"/>
  <c r="M43" i="6"/>
  <c r="F43" i="6"/>
  <c r="K43" i="6" s="1"/>
  <c r="E44" i="6"/>
  <c r="L43" i="6"/>
  <c r="I42" i="6"/>
  <c r="M35" i="2"/>
  <c r="M35" i="3"/>
  <c r="L35" i="3"/>
  <c r="G35" i="3" a="1"/>
  <c r="G35" i="3" s="1"/>
  <c r="E36" i="3"/>
  <c r="K36" i="3" s="1"/>
  <c r="I34" i="3"/>
  <c r="I34" i="2"/>
  <c r="E36" i="2"/>
  <c r="G35" i="2" a="1"/>
  <c r="G35" i="2" s="1"/>
  <c r="G44" i="7" l="1" a="1"/>
  <c r="G44" i="7" s="1"/>
  <c r="I43" i="7"/>
  <c r="F44" i="7"/>
  <c r="K44" i="7" s="1"/>
  <c r="E45" i="7"/>
  <c r="L44" i="7"/>
  <c r="M44" i="7"/>
  <c r="G44" i="6" a="1"/>
  <c r="G44" i="6" s="1"/>
  <c r="M44" i="6"/>
  <c r="F44" i="6"/>
  <c r="K44" i="6" s="1"/>
  <c r="E45" i="6"/>
  <c r="L44" i="6"/>
  <c r="I43" i="6"/>
  <c r="M36" i="2"/>
  <c r="M36" i="3"/>
  <c r="L36" i="3"/>
  <c r="G36" i="3" a="1"/>
  <c r="G36" i="3" s="1"/>
  <c r="E37" i="3"/>
  <c r="K37" i="3" s="1"/>
  <c r="I35" i="3"/>
  <c r="I35" i="2"/>
  <c r="G36" i="2" a="1"/>
  <c r="G36" i="2" s="1"/>
  <c r="E37" i="2"/>
  <c r="G45" i="7" l="1" a="1"/>
  <c r="G45" i="7" s="1"/>
  <c r="I44" i="7"/>
  <c r="E46" i="7"/>
  <c r="F45" i="7"/>
  <c r="K45" i="7" s="1"/>
  <c r="L45" i="7"/>
  <c r="M45" i="7"/>
  <c r="G45" i="6" a="1"/>
  <c r="G45" i="6" s="1"/>
  <c r="E46" i="6"/>
  <c r="F45" i="6"/>
  <c r="K45" i="6" s="1"/>
  <c r="M45" i="6"/>
  <c r="L45" i="6"/>
  <c r="I44" i="6"/>
  <c r="M37" i="2"/>
  <c r="M37" i="3"/>
  <c r="L37" i="3"/>
  <c r="G37" i="3" a="1"/>
  <c r="G37" i="3" s="1"/>
  <c r="E38" i="3"/>
  <c r="K38" i="3" s="1"/>
  <c r="I36" i="3"/>
  <c r="I36" i="2"/>
  <c r="E38" i="2"/>
  <c r="G37" i="2" a="1"/>
  <c r="G37" i="2" s="1"/>
  <c r="G46" i="7" l="1" a="1"/>
  <c r="G46" i="7" s="1"/>
  <c r="I45" i="7"/>
  <c r="E47" i="7"/>
  <c r="F46" i="7"/>
  <c r="K46" i="7" s="1"/>
  <c r="L46" i="7"/>
  <c r="M46" i="7"/>
  <c r="G46" i="6" a="1"/>
  <c r="G46" i="6" s="1"/>
  <c r="E47" i="6"/>
  <c r="F46" i="6"/>
  <c r="K46" i="6" s="1"/>
  <c r="M46" i="6"/>
  <c r="L46" i="6"/>
  <c r="I45" i="6"/>
  <c r="M38" i="2"/>
  <c r="M38" i="3"/>
  <c r="L38" i="3"/>
  <c r="G38" i="3" a="1"/>
  <c r="G38" i="3" s="1"/>
  <c r="E39" i="3"/>
  <c r="K39" i="3" s="1"/>
  <c r="I37" i="3"/>
  <c r="I37" i="2"/>
  <c r="G38" i="2" a="1"/>
  <c r="G38" i="2" s="1"/>
  <c r="E39" i="2"/>
  <c r="G47" i="7" l="1" a="1"/>
  <c r="G47" i="7" s="1"/>
  <c r="I46" i="7"/>
  <c r="E48" i="7"/>
  <c r="F47" i="7"/>
  <c r="K47" i="7" s="1"/>
  <c r="L47" i="7"/>
  <c r="M47" i="7"/>
  <c r="G47" i="6" a="1"/>
  <c r="G47" i="6" s="1"/>
  <c r="I46" i="6"/>
  <c r="E48" i="6"/>
  <c r="F47" i="6"/>
  <c r="K47" i="6" s="1"/>
  <c r="M47" i="6"/>
  <c r="L47" i="6"/>
  <c r="M39" i="2"/>
  <c r="M39" i="3"/>
  <c r="L39" i="3"/>
  <c r="G39" i="3" a="1"/>
  <c r="G39" i="3" s="1"/>
  <c r="E40" i="3"/>
  <c r="K40" i="3" s="1"/>
  <c r="I38" i="3"/>
  <c r="I38" i="2"/>
  <c r="E40" i="2"/>
  <c r="G39" i="2" a="1"/>
  <c r="G39" i="2" s="1"/>
  <c r="G48" i="7" l="1" a="1"/>
  <c r="G48" i="7" s="1"/>
  <c r="F48" i="7"/>
  <c r="K48" i="7" s="1"/>
  <c r="E49" i="7"/>
  <c r="L48" i="7"/>
  <c r="M48" i="7"/>
  <c r="I47" i="7"/>
  <c r="G48" i="6" a="1"/>
  <c r="G48" i="6" s="1"/>
  <c r="M48" i="6"/>
  <c r="F48" i="6"/>
  <c r="K48" i="6" s="1"/>
  <c r="E49" i="6"/>
  <c r="L48" i="6"/>
  <c r="I47" i="6"/>
  <c r="M40" i="2"/>
  <c r="M40" i="3"/>
  <c r="L40" i="3"/>
  <c r="G40" i="3" a="1"/>
  <c r="G40" i="3" s="1"/>
  <c r="E41" i="3"/>
  <c r="K41" i="3" s="1"/>
  <c r="I39" i="3"/>
  <c r="I39" i="2"/>
  <c r="E41" i="2"/>
  <c r="G40" i="2" a="1"/>
  <c r="G40" i="2" s="1"/>
  <c r="G49" i="7" l="1" a="1"/>
  <c r="G49" i="7" s="1"/>
  <c r="E50" i="7"/>
  <c r="F49" i="7"/>
  <c r="K49" i="7" s="1"/>
  <c r="L49" i="7"/>
  <c r="M49" i="7"/>
  <c r="I48" i="7"/>
  <c r="G49" i="6" a="1"/>
  <c r="G49" i="6" s="1"/>
  <c r="I48" i="6"/>
  <c r="E50" i="6"/>
  <c r="F49" i="6"/>
  <c r="K49" i="6" s="1"/>
  <c r="M49" i="6"/>
  <c r="L49" i="6"/>
  <c r="M41" i="2"/>
  <c r="M41" i="3"/>
  <c r="L41" i="3"/>
  <c r="G41" i="3" a="1"/>
  <c r="G41" i="3" s="1"/>
  <c r="E42" i="3"/>
  <c r="K42" i="3" s="1"/>
  <c r="I40" i="3"/>
  <c r="I40" i="2"/>
  <c r="G41" i="2" a="1"/>
  <c r="G41" i="2" s="1"/>
  <c r="E42" i="2"/>
  <c r="G50" i="7" l="1" a="1"/>
  <c r="G50" i="7" s="1"/>
  <c r="I49" i="7"/>
  <c r="E51" i="7"/>
  <c r="F50" i="7"/>
  <c r="K50" i="7" s="1"/>
  <c r="L50" i="7"/>
  <c r="M50" i="7"/>
  <c r="G50" i="6" a="1"/>
  <c r="G50" i="6" s="1"/>
  <c r="I49" i="6"/>
  <c r="E51" i="6"/>
  <c r="F50" i="6"/>
  <c r="K50" i="6" s="1"/>
  <c r="M50" i="6"/>
  <c r="L50" i="6"/>
  <c r="M42" i="2"/>
  <c r="M42" i="3"/>
  <c r="L42" i="3"/>
  <c r="G42" i="3" a="1"/>
  <c r="G42" i="3" s="1"/>
  <c r="E43" i="3"/>
  <c r="K43" i="3" s="1"/>
  <c r="I41" i="3"/>
  <c r="I41" i="2"/>
  <c r="G42" i="2" a="1"/>
  <c r="G42" i="2" s="1"/>
  <c r="E43" i="2"/>
  <c r="G51" i="7" l="1" a="1"/>
  <c r="G51" i="7" s="1"/>
  <c r="I50" i="7"/>
  <c r="E52" i="7"/>
  <c r="F51" i="7"/>
  <c r="K51" i="7" s="1"/>
  <c r="L51" i="7"/>
  <c r="M51" i="7"/>
  <c r="G51" i="6" a="1"/>
  <c r="G51" i="6" s="1"/>
  <c r="I50" i="6"/>
  <c r="M51" i="6"/>
  <c r="E52" i="6"/>
  <c r="F51" i="6"/>
  <c r="K51" i="6" s="1"/>
  <c r="L51" i="6"/>
  <c r="M43" i="2"/>
  <c r="M43" i="3"/>
  <c r="L43" i="3"/>
  <c r="G43" i="3" a="1"/>
  <c r="G43" i="3" s="1"/>
  <c r="E44" i="3"/>
  <c r="K44" i="3" s="1"/>
  <c r="I42" i="3"/>
  <c r="I42" i="2"/>
  <c r="G43" i="2" a="1"/>
  <c r="G43" i="2" s="1"/>
  <c r="E44" i="2"/>
  <c r="G52" i="7" l="1" a="1"/>
  <c r="G52" i="7" s="1"/>
  <c r="I51" i="7"/>
  <c r="F52" i="7"/>
  <c r="K52" i="7" s="1"/>
  <c r="E53" i="7"/>
  <c r="L52" i="7"/>
  <c r="M52" i="7"/>
  <c r="G52" i="6" a="1"/>
  <c r="G52" i="6" s="1"/>
  <c r="M52" i="6"/>
  <c r="F52" i="6"/>
  <c r="K52" i="6" s="1"/>
  <c r="E53" i="6"/>
  <c r="L52" i="6"/>
  <c r="I51" i="6"/>
  <c r="M44" i="2"/>
  <c r="M44" i="3"/>
  <c r="L44" i="3"/>
  <c r="G44" i="3" a="1"/>
  <c r="G44" i="3" s="1"/>
  <c r="E45" i="3"/>
  <c r="K45" i="3" s="1"/>
  <c r="I43" i="3"/>
  <c r="I43" i="2"/>
  <c r="G44" i="2" a="1"/>
  <c r="G44" i="2" s="1"/>
  <c r="E45" i="2"/>
  <c r="G53" i="7" l="1" a="1"/>
  <c r="G53" i="7" s="1"/>
  <c r="I52" i="7"/>
  <c r="E54" i="7"/>
  <c r="F53" i="7"/>
  <c r="K53" i="7" s="1"/>
  <c r="L53" i="7"/>
  <c r="M53" i="7"/>
  <c r="G53" i="6" a="1"/>
  <c r="G53" i="6" s="1"/>
  <c r="E54" i="6"/>
  <c r="F53" i="6"/>
  <c r="K53" i="6" s="1"/>
  <c r="M53" i="6"/>
  <c r="L53" i="6"/>
  <c r="I52" i="6"/>
  <c r="M45" i="2"/>
  <c r="M45" i="3"/>
  <c r="L45" i="3"/>
  <c r="G45" i="3" a="1"/>
  <c r="G45" i="3" s="1"/>
  <c r="E46" i="3"/>
  <c r="K46" i="3" s="1"/>
  <c r="I44" i="3"/>
  <c r="I44" i="2"/>
  <c r="G45" i="2" a="1"/>
  <c r="G45" i="2" s="1"/>
  <c r="E46" i="2"/>
  <c r="G54" i="7" l="1" a="1"/>
  <c r="G54" i="7" s="1"/>
  <c r="I53" i="7"/>
  <c r="F54" i="7"/>
  <c r="K54" i="7" s="1"/>
  <c r="E55" i="7"/>
  <c r="L54" i="7"/>
  <c r="M54" i="7"/>
  <c r="G54" i="6" a="1"/>
  <c r="G54" i="6" s="1"/>
  <c r="I53" i="6"/>
  <c r="E55" i="6"/>
  <c r="F54" i="6"/>
  <c r="K54" i="6" s="1"/>
  <c r="M54" i="6"/>
  <c r="L54" i="6"/>
  <c r="M46" i="2"/>
  <c r="M46" i="3"/>
  <c r="L46" i="3"/>
  <c r="G46" i="3" a="1"/>
  <c r="G46" i="3" s="1"/>
  <c r="E47" i="3"/>
  <c r="K47" i="3" s="1"/>
  <c r="I45" i="3"/>
  <c r="I45" i="2"/>
  <c r="E47" i="2"/>
  <c r="G46" i="2" a="1"/>
  <c r="G46" i="2" s="1"/>
  <c r="G55" i="7" l="1" a="1"/>
  <c r="G55" i="7" s="1"/>
  <c r="E56" i="7"/>
  <c r="F55" i="7"/>
  <c r="K55" i="7" s="1"/>
  <c r="L55" i="7"/>
  <c r="M55" i="7"/>
  <c r="I54" i="7"/>
  <c r="G55" i="6" a="1"/>
  <c r="G55" i="6" s="1"/>
  <c r="E56" i="6"/>
  <c r="M55" i="6"/>
  <c r="F55" i="6"/>
  <c r="K55" i="6" s="1"/>
  <c r="L55" i="6"/>
  <c r="I54" i="6"/>
  <c r="M47" i="2"/>
  <c r="M47" i="3"/>
  <c r="L47" i="3"/>
  <c r="G47" i="3" a="1"/>
  <c r="G47" i="3" s="1"/>
  <c r="E48" i="3"/>
  <c r="K48" i="3" s="1"/>
  <c r="I46" i="3"/>
  <c r="I46" i="2"/>
  <c r="E48" i="2"/>
  <c r="G47" i="2" a="1"/>
  <c r="G47" i="2" s="1"/>
  <c r="G56" i="7" l="1" a="1"/>
  <c r="G56" i="7" s="1"/>
  <c r="I55" i="7"/>
  <c r="E57" i="7"/>
  <c r="F56" i="7"/>
  <c r="K56" i="7" s="1"/>
  <c r="L56" i="7"/>
  <c r="M56" i="7"/>
  <c r="G56" i="6" a="1"/>
  <c r="G56" i="6" s="1"/>
  <c r="M56" i="6"/>
  <c r="F56" i="6"/>
  <c r="K56" i="6" s="1"/>
  <c r="E57" i="6"/>
  <c r="L56" i="6"/>
  <c r="I55" i="6"/>
  <c r="M48" i="2"/>
  <c r="M48" i="3"/>
  <c r="L48" i="3"/>
  <c r="G48" i="3" a="1"/>
  <c r="G48" i="3" s="1"/>
  <c r="E49" i="3"/>
  <c r="K49" i="3" s="1"/>
  <c r="I47" i="3"/>
  <c r="I47" i="2"/>
  <c r="G48" i="2" a="1"/>
  <c r="G48" i="2" s="1"/>
  <c r="E49" i="2"/>
  <c r="G57" i="7" l="1" a="1"/>
  <c r="G57" i="7" s="1"/>
  <c r="I56" i="7"/>
  <c r="E58" i="7"/>
  <c r="F57" i="7"/>
  <c r="K57" i="7" s="1"/>
  <c r="L57" i="7"/>
  <c r="M57" i="7"/>
  <c r="G57" i="6" a="1"/>
  <c r="G57" i="6" s="1"/>
  <c r="I56" i="6"/>
  <c r="M57" i="6"/>
  <c r="F57" i="6"/>
  <c r="K57" i="6" s="1"/>
  <c r="E58" i="6"/>
  <c r="L57" i="6"/>
  <c r="M49" i="2"/>
  <c r="M49" i="3"/>
  <c r="L49" i="3"/>
  <c r="G49" i="3" a="1"/>
  <c r="G49" i="3" s="1"/>
  <c r="E50" i="3"/>
  <c r="K50" i="3" s="1"/>
  <c r="I48" i="3"/>
  <c r="I48" i="2"/>
  <c r="E50" i="2"/>
  <c r="G49" i="2" a="1"/>
  <c r="G49" i="2" s="1"/>
  <c r="G58" i="7" l="1" a="1"/>
  <c r="G58" i="7" s="1"/>
  <c r="E59" i="7"/>
  <c r="F58" i="7"/>
  <c r="K58" i="7" s="1"/>
  <c r="L58" i="7"/>
  <c r="M58" i="7"/>
  <c r="I57" i="7"/>
  <c r="G58" i="6" a="1"/>
  <c r="G58" i="6" s="1"/>
  <c r="M58" i="6"/>
  <c r="F58" i="6"/>
  <c r="K58" i="6" s="1"/>
  <c r="E59" i="6"/>
  <c r="L58" i="6"/>
  <c r="I57" i="6"/>
  <c r="M50" i="2"/>
  <c r="M50" i="3"/>
  <c r="L50" i="3"/>
  <c r="G50" i="3" a="1"/>
  <c r="G50" i="3" s="1"/>
  <c r="E51" i="3"/>
  <c r="K51" i="3" s="1"/>
  <c r="I49" i="3"/>
  <c r="I49" i="2"/>
  <c r="E51" i="2"/>
  <c r="G50" i="2" a="1"/>
  <c r="G50" i="2" s="1"/>
  <c r="G59" i="7" l="1" a="1"/>
  <c r="G59" i="7" s="1"/>
  <c r="I58" i="7"/>
  <c r="F59" i="7"/>
  <c r="K59" i="7" s="1"/>
  <c r="E60" i="7"/>
  <c r="L59" i="7"/>
  <c r="M59" i="7"/>
  <c r="G59" i="6" a="1"/>
  <c r="G59" i="6" s="1"/>
  <c r="E60" i="6"/>
  <c r="F59" i="6"/>
  <c r="K59" i="6" s="1"/>
  <c r="M59" i="6"/>
  <c r="L59" i="6"/>
  <c r="I58" i="6"/>
  <c r="M51" i="2"/>
  <c r="M51" i="3"/>
  <c r="L51" i="3"/>
  <c r="G51" i="3" a="1"/>
  <c r="G51" i="3" s="1"/>
  <c r="E52" i="3"/>
  <c r="K52" i="3" s="1"/>
  <c r="I50" i="3"/>
  <c r="I50" i="2"/>
  <c r="E52" i="2"/>
  <c r="G51" i="2" a="1"/>
  <c r="G51" i="2" s="1"/>
  <c r="G60" i="7" l="1" a="1"/>
  <c r="G60" i="7" s="1"/>
  <c r="I59" i="7"/>
  <c r="E61" i="7"/>
  <c r="F60" i="7"/>
  <c r="K60" i="7" s="1"/>
  <c r="L60" i="7"/>
  <c r="M60" i="7"/>
  <c r="G60" i="6" a="1"/>
  <c r="G60" i="6" s="1"/>
  <c r="I59" i="6"/>
  <c r="M60" i="6"/>
  <c r="F60" i="6"/>
  <c r="K60" i="6" s="1"/>
  <c r="E61" i="6"/>
  <c r="L60" i="6"/>
  <c r="M52" i="2"/>
  <c r="M52" i="3"/>
  <c r="L52" i="3"/>
  <c r="G52" i="3" a="1"/>
  <c r="G52" i="3" s="1"/>
  <c r="E53" i="3"/>
  <c r="K53" i="3" s="1"/>
  <c r="I51" i="3"/>
  <c r="I51" i="2"/>
  <c r="E53" i="2"/>
  <c r="G52" i="2" a="1"/>
  <c r="G52" i="2" s="1"/>
  <c r="G61" i="7" l="1" a="1"/>
  <c r="G61" i="7" s="1"/>
  <c r="E62" i="7"/>
  <c r="F61" i="7"/>
  <c r="K61" i="7" s="1"/>
  <c r="L61" i="7"/>
  <c r="M61" i="7"/>
  <c r="I60" i="7"/>
  <c r="G61" i="6" a="1"/>
  <c r="G61" i="6" s="1"/>
  <c r="I60" i="6"/>
  <c r="M61" i="6"/>
  <c r="F61" i="6"/>
  <c r="K61" i="6" s="1"/>
  <c r="E62" i="6"/>
  <c r="L61" i="6"/>
  <c r="M53" i="2"/>
  <c r="M53" i="3"/>
  <c r="L53" i="3"/>
  <c r="G53" i="3" a="1"/>
  <c r="G53" i="3" s="1"/>
  <c r="E54" i="3"/>
  <c r="K54" i="3" s="1"/>
  <c r="I52" i="3"/>
  <c r="I52" i="2"/>
  <c r="G53" i="2" a="1"/>
  <c r="G53" i="2" s="1"/>
  <c r="E54" i="2"/>
  <c r="G62" i="7" l="1" a="1"/>
  <c r="G62" i="7" s="1"/>
  <c r="F62" i="7"/>
  <c r="K62" i="7" s="1"/>
  <c r="E63" i="7"/>
  <c r="L62" i="7"/>
  <c r="M62" i="7"/>
  <c r="I61" i="7"/>
  <c r="G62" i="6" a="1"/>
  <c r="G62" i="6" s="1"/>
  <c r="F62" i="6"/>
  <c r="K62" i="6" s="1"/>
  <c r="E63" i="6"/>
  <c r="M62" i="6"/>
  <c r="L62" i="6"/>
  <c r="I61" i="6"/>
  <c r="M54" i="2"/>
  <c r="M54" i="3"/>
  <c r="L54" i="3"/>
  <c r="G54" i="3" a="1"/>
  <c r="G54" i="3" s="1"/>
  <c r="E55" i="3"/>
  <c r="K55" i="3" s="1"/>
  <c r="I53" i="3"/>
  <c r="I53" i="2"/>
  <c r="G54" i="2" a="1"/>
  <c r="G54" i="2" s="1"/>
  <c r="E55" i="2"/>
  <c r="G63" i="7" l="1" a="1"/>
  <c r="G63" i="7" s="1"/>
  <c r="E64" i="7"/>
  <c r="F63" i="7"/>
  <c r="K63" i="7" s="1"/>
  <c r="L63" i="7"/>
  <c r="M63" i="7"/>
  <c r="I62" i="7"/>
  <c r="G63" i="6" a="1"/>
  <c r="G63" i="6" s="1"/>
  <c r="I62" i="6"/>
  <c r="F63" i="6"/>
  <c r="K63" i="6" s="1"/>
  <c r="E64" i="6"/>
  <c r="M63" i="6"/>
  <c r="L63" i="6"/>
  <c r="M55" i="2"/>
  <c r="M55" i="3"/>
  <c r="L55" i="3"/>
  <c r="G55" i="3" a="1"/>
  <c r="G55" i="3" s="1"/>
  <c r="E56" i="3"/>
  <c r="K56" i="3" s="1"/>
  <c r="I54" i="3"/>
  <c r="I54" i="2"/>
  <c r="G55" i="2" a="1"/>
  <c r="G55" i="2" s="1"/>
  <c r="E56" i="2"/>
  <c r="G64" i="7" l="1" a="1"/>
  <c r="G64" i="7" s="1"/>
  <c r="E65" i="7"/>
  <c r="F64" i="7"/>
  <c r="K64" i="7" s="1"/>
  <c r="L64" i="7"/>
  <c r="M64" i="7"/>
  <c r="I63" i="7"/>
  <c r="G64" i="6" a="1"/>
  <c r="G64" i="6" s="1"/>
  <c r="I63" i="6"/>
  <c r="M64" i="6"/>
  <c r="F64" i="6"/>
  <c r="K64" i="6" s="1"/>
  <c r="E65" i="6"/>
  <c r="L64" i="6"/>
  <c r="M56" i="2"/>
  <c r="M56" i="3"/>
  <c r="L56" i="3"/>
  <c r="G56" i="3" a="1"/>
  <c r="G56" i="3" s="1"/>
  <c r="E57" i="3"/>
  <c r="K57" i="3" s="1"/>
  <c r="I55" i="3"/>
  <c r="I55" i="2"/>
  <c r="G56" i="2" a="1"/>
  <c r="G56" i="2" s="1"/>
  <c r="E57" i="2"/>
  <c r="G65" i="7" l="1" a="1"/>
  <c r="G65" i="7" s="1"/>
  <c r="I64" i="7"/>
  <c r="F65" i="7"/>
  <c r="K65" i="7" s="1"/>
  <c r="E66" i="7"/>
  <c r="L65" i="7"/>
  <c r="M65" i="7"/>
  <c r="G65" i="6" a="1"/>
  <c r="G65" i="6" s="1"/>
  <c r="F65" i="6"/>
  <c r="K65" i="6" s="1"/>
  <c r="M65" i="6"/>
  <c r="E66" i="6"/>
  <c r="L65" i="6"/>
  <c r="I64" i="6"/>
  <c r="M57" i="2"/>
  <c r="M57" i="3"/>
  <c r="L57" i="3"/>
  <c r="G57" i="3" a="1"/>
  <c r="G57" i="3" s="1"/>
  <c r="E58" i="3"/>
  <c r="K58" i="3" s="1"/>
  <c r="I56" i="3"/>
  <c r="I56" i="2"/>
  <c r="G57" i="2" a="1"/>
  <c r="G57" i="2" s="1"/>
  <c r="E58" i="2"/>
  <c r="G66" i="7" l="1" a="1"/>
  <c r="G66" i="7" s="1"/>
  <c r="I65" i="7"/>
  <c r="F66" i="7"/>
  <c r="K66" i="7" s="1"/>
  <c r="E67" i="7"/>
  <c r="L66" i="7"/>
  <c r="M66" i="7"/>
  <c r="G66" i="6" a="1"/>
  <c r="G66" i="6" s="1"/>
  <c r="F66" i="6"/>
  <c r="K66" i="6" s="1"/>
  <c r="E67" i="6"/>
  <c r="M66" i="6"/>
  <c r="L66" i="6"/>
  <c r="I65" i="6"/>
  <c r="M58" i="2"/>
  <c r="M58" i="3"/>
  <c r="L58" i="3"/>
  <c r="G58" i="3" a="1"/>
  <c r="G58" i="3" s="1"/>
  <c r="E59" i="3"/>
  <c r="K59" i="3" s="1"/>
  <c r="I57" i="3"/>
  <c r="I57" i="2"/>
  <c r="E59" i="2"/>
  <c r="G58" i="2" a="1"/>
  <c r="G58" i="2" s="1"/>
  <c r="G67" i="7" l="1" a="1"/>
  <c r="G67" i="7" s="1"/>
  <c r="I66" i="7"/>
  <c r="E68" i="7"/>
  <c r="F67" i="7"/>
  <c r="K67" i="7" s="1"/>
  <c r="L67" i="7"/>
  <c r="M67" i="7"/>
  <c r="G67" i="6" a="1"/>
  <c r="G67" i="6" s="1"/>
  <c r="F67" i="6"/>
  <c r="K67" i="6" s="1"/>
  <c r="M67" i="6"/>
  <c r="E68" i="6"/>
  <c r="L67" i="6"/>
  <c r="I66" i="6"/>
  <c r="M59" i="2"/>
  <c r="M59" i="3"/>
  <c r="L59" i="3"/>
  <c r="G59" i="3" a="1"/>
  <c r="G59" i="3" s="1"/>
  <c r="E60" i="3"/>
  <c r="K60" i="3" s="1"/>
  <c r="I58" i="3"/>
  <c r="I58" i="2"/>
  <c r="E60" i="2"/>
  <c r="G59" i="2" a="1"/>
  <c r="G59" i="2" s="1"/>
  <c r="G68" i="7" l="1" a="1"/>
  <c r="G68" i="7" s="1"/>
  <c r="F68" i="7"/>
  <c r="K68" i="7" s="1"/>
  <c r="E69" i="7"/>
  <c r="L68" i="7"/>
  <c r="M68" i="7"/>
  <c r="I67" i="7"/>
  <c r="G68" i="6" a="1"/>
  <c r="G68" i="6" s="1"/>
  <c r="M68" i="6"/>
  <c r="F68" i="6"/>
  <c r="K68" i="6" s="1"/>
  <c r="E69" i="6"/>
  <c r="L68" i="6"/>
  <c r="I67" i="6"/>
  <c r="M60" i="2"/>
  <c r="M60" i="3"/>
  <c r="L60" i="3"/>
  <c r="G60" i="3" a="1"/>
  <c r="G60" i="3" s="1"/>
  <c r="E61" i="3"/>
  <c r="K61" i="3" s="1"/>
  <c r="I59" i="3"/>
  <c r="I59" i="2"/>
  <c r="G60" i="2" a="1"/>
  <c r="G60" i="2" s="1"/>
  <c r="E61" i="2"/>
  <c r="G69" i="7" l="1" a="1"/>
  <c r="G69" i="7" s="1"/>
  <c r="E70" i="7"/>
  <c r="F69" i="7"/>
  <c r="K69" i="7" s="1"/>
  <c r="L69" i="7"/>
  <c r="M69" i="7"/>
  <c r="I68" i="7"/>
  <c r="G69" i="6" a="1"/>
  <c r="G69" i="6" s="1"/>
  <c r="E70" i="6"/>
  <c r="F69" i="6"/>
  <c r="K69" i="6" s="1"/>
  <c r="M69" i="6"/>
  <c r="L69" i="6"/>
  <c r="I68" i="6"/>
  <c r="M61" i="2"/>
  <c r="M61" i="3"/>
  <c r="L61" i="3"/>
  <c r="G61" i="3" a="1"/>
  <c r="G61" i="3" s="1"/>
  <c r="E62" i="3"/>
  <c r="K62" i="3" s="1"/>
  <c r="I60" i="3"/>
  <c r="I60" i="2"/>
  <c r="E62" i="2"/>
  <c r="G61" i="2" a="1"/>
  <c r="G61" i="2" s="1"/>
  <c r="G70" i="7" l="1" a="1"/>
  <c r="G70" i="7" s="1"/>
  <c r="I69" i="7"/>
  <c r="F70" i="7"/>
  <c r="K70" i="7" s="1"/>
  <c r="E71" i="7"/>
  <c r="L70" i="7"/>
  <c r="M70" i="7"/>
  <c r="G70" i="6" a="1"/>
  <c r="G70" i="6" s="1"/>
  <c r="E71" i="6"/>
  <c r="F70" i="6"/>
  <c r="K70" i="6" s="1"/>
  <c r="M70" i="6"/>
  <c r="L70" i="6"/>
  <c r="I69" i="6"/>
  <c r="M62" i="2"/>
  <c r="M62" i="3"/>
  <c r="L62" i="3"/>
  <c r="G62" i="3" a="1"/>
  <c r="G62" i="3" s="1"/>
  <c r="E63" i="3"/>
  <c r="K63" i="3" s="1"/>
  <c r="I61" i="3"/>
  <c r="I61" i="2"/>
  <c r="G62" i="2" a="1"/>
  <c r="G62" i="2" s="1"/>
  <c r="E63" i="2"/>
  <c r="G71" i="7" l="1" a="1"/>
  <c r="G71" i="7" s="1"/>
  <c r="I70" i="7"/>
  <c r="E72" i="7"/>
  <c r="F71" i="7"/>
  <c r="K71" i="7" s="1"/>
  <c r="L71" i="7"/>
  <c r="M71" i="7"/>
  <c r="G71" i="6" a="1"/>
  <c r="G71" i="6" s="1"/>
  <c r="I70" i="6"/>
  <c r="M71" i="6"/>
  <c r="E72" i="6"/>
  <c r="F71" i="6"/>
  <c r="K71" i="6" s="1"/>
  <c r="L71" i="6"/>
  <c r="M63" i="2"/>
  <c r="M63" i="3"/>
  <c r="L63" i="3"/>
  <c r="G63" i="3" a="1"/>
  <c r="G63" i="3" s="1"/>
  <c r="E64" i="3"/>
  <c r="K64" i="3" s="1"/>
  <c r="I62" i="3"/>
  <c r="I62" i="2"/>
  <c r="E64" i="2"/>
  <c r="G63" i="2" a="1"/>
  <c r="G63" i="2" s="1"/>
  <c r="G72" i="7" l="1" a="1"/>
  <c r="G72" i="7" s="1"/>
  <c r="E73" i="7"/>
  <c r="F72" i="7"/>
  <c r="K72" i="7" s="1"/>
  <c r="L72" i="7"/>
  <c r="M72" i="7"/>
  <c r="I71" i="7"/>
  <c r="G72" i="6" a="1"/>
  <c r="G72" i="6" s="1"/>
  <c r="M72" i="6"/>
  <c r="F72" i="6"/>
  <c r="K72" i="6" s="1"/>
  <c r="E73" i="6"/>
  <c r="L72" i="6"/>
  <c r="I71" i="6"/>
  <c r="M64" i="2"/>
  <c r="M64" i="3"/>
  <c r="L64" i="3"/>
  <c r="G64" i="3" a="1"/>
  <c r="G64" i="3" s="1"/>
  <c r="E65" i="3"/>
  <c r="K65" i="3" s="1"/>
  <c r="I63" i="3"/>
  <c r="I63" i="2"/>
  <c r="G64" i="2" a="1"/>
  <c r="G64" i="2" s="1"/>
  <c r="E65" i="2"/>
  <c r="G73" i="7" l="1" a="1"/>
  <c r="G73" i="7" s="1"/>
  <c r="E74" i="7"/>
  <c r="F73" i="7"/>
  <c r="K73" i="7" s="1"/>
  <c r="L73" i="7"/>
  <c r="M73" i="7"/>
  <c r="I72" i="7"/>
  <c r="G73" i="6" a="1"/>
  <c r="G73" i="6" s="1"/>
  <c r="F73" i="6"/>
  <c r="K73" i="6" s="1"/>
  <c r="M73" i="6"/>
  <c r="E74" i="6"/>
  <c r="L73" i="6"/>
  <c r="I72" i="6"/>
  <c r="M65" i="2"/>
  <c r="M65" i="3"/>
  <c r="L65" i="3"/>
  <c r="G65" i="3" a="1"/>
  <c r="G65" i="3" s="1"/>
  <c r="E66" i="3"/>
  <c r="K66" i="3" s="1"/>
  <c r="I64" i="3"/>
  <c r="I64" i="2"/>
  <c r="E66" i="2"/>
  <c r="G65" i="2" a="1"/>
  <c r="G65" i="2" s="1"/>
  <c r="G74" i="7" l="1" a="1"/>
  <c r="G74" i="7" s="1"/>
  <c r="I73" i="7"/>
  <c r="F74" i="7"/>
  <c r="K74" i="7" s="1"/>
  <c r="E75" i="7"/>
  <c r="L74" i="7"/>
  <c r="M74" i="7"/>
  <c r="G74" i="6" a="1"/>
  <c r="G74" i="6" s="1"/>
  <c r="E75" i="6"/>
  <c r="F74" i="6"/>
  <c r="K74" i="6" s="1"/>
  <c r="M74" i="6"/>
  <c r="L74" i="6"/>
  <c r="I73" i="6"/>
  <c r="M66" i="2"/>
  <c r="M66" i="3"/>
  <c r="L66" i="3"/>
  <c r="G66" i="3" a="1"/>
  <c r="G66" i="3" s="1"/>
  <c r="E67" i="3"/>
  <c r="K67" i="3" s="1"/>
  <c r="I65" i="3"/>
  <c r="I65" i="2"/>
  <c r="G66" i="2" a="1"/>
  <c r="G66" i="2" s="1"/>
  <c r="E67" i="2"/>
  <c r="G75" i="7" l="1" a="1"/>
  <c r="G75" i="7" s="1"/>
  <c r="I74" i="7"/>
  <c r="E76" i="7"/>
  <c r="F75" i="7"/>
  <c r="K75" i="7" s="1"/>
  <c r="L75" i="7"/>
  <c r="M75" i="7"/>
  <c r="G75" i="6" a="1"/>
  <c r="G75" i="6" s="1"/>
  <c r="I74" i="6"/>
  <c r="M75" i="6"/>
  <c r="E76" i="6"/>
  <c r="F75" i="6"/>
  <c r="K75" i="6" s="1"/>
  <c r="L75" i="6"/>
  <c r="M67" i="2"/>
  <c r="M67" i="3"/>
  <c r="L67" i="3"/>
  <c r="G67" i="3" a="1"/>
  <c r="G67" i="3" s="1"/>
  <c r="E68" i="3"/>
  <c r="K68" i="3" s="1"/>
  <c r="I66" i="3"/>
  <c r="I66" i="2"/>
  <c r="G67" i="2" a="1"/>
  <c r="G67" i="2" s="1"/>
  <c r="E68" i="2"/>
  <c r="G76" i="7" l="1" a="1"/>
  <c r="G76" i="7" s="1"/>
  <c r="I75" i="7"/>
  <c r="F76" i="7"/>
  <c r="K76" i="7" s="1"/>
  <c r="E77" i="7"/>
  <c r="L76" i="7"/>
  <c r="M76" i="7"/>
  <c r="G76" i="6" a="1"/>
  <c r="G76" i="6" s="1"/>
  <c r="I75" i="6"/>
  <c r="M76" i="6"/>
  <c r="F76" i="6"/>
  <c r="K76" i="6" s="1"/>
  <c r="E77" i="6"/>
  <c r="L76" i="6"/>
  <c r="M68" i="2"/>
  <c r="M68" i="3"/>
  <c r="L68" i="3"/>
  <c r="G68" i="3" a="1"/>
  <c r="G68" i="3" s="1"/>
  <c r="E69" i="3"/>
  <c r="K69" i="3" s="1"/>
  <c r="I67" i="3"/>
  <c r="I67" i="2"/>
  <c r="G68" i="2" a="1"/>
  <c r="G68" i="2" s="1"/>
  <c r="E69" i="2"/>
  <c r="G77" i="7" l="1" a="1"/>
  <c r="G77" i="7" s="1"/>
  <c r="E78" i="7"/>
  <c r="F77" i="7"/>
  <c r="K77" i="7" s="1"/>
  <c r="L77" i="7"/>
  <c r="M77" i="7"/>
  <c r="I76" i="7"/>
  <c r="G77" i="6" a="1"/>
  <c r="G77" i="6" s="1"/>
  <c r="M77" i="6"/>
  <c r="F77" i="6"/>
  <c r="K77" i="6" s="1"/>
  <c r="E78" i="6"/>
  <c r="L77" i="6"/>
  <c r="I76" i="6"/>
  <c r="M69" i="2"/>
  <c r="M69" i="3"/>
  <c r="L69" i="3"/>
  <c r="G69" i="3" a="1"/>
  <c r="G69" i="3" s="1"/>
  <c r="E70" i="3"/>
  <c r="K70" i="3" s="1"/>
  <c r="I68" i="3"/>
  <c r="I68" i="2"/>
  <c r="G69" i="2" a="1"/>
  <c r="G69" i="2" s="1"/>
  <c r="E70" i="2"/>
  <c r="G78" i="7" l="1" a="1"/>
  <c r="G78" i="7" s="1"/>
  <c r="I77" i="7"/>
  <c r="F78" i="7"/>
  <c r="K78" i="7" s="1"/>
  <c r="E79" i="7"/>
  <c r="L78" i="7"/>
  <c r="M78" i="7"/>
  <c r="G78" i="6" a="1"/>
  <c r="G78" i="6" s="1"/>
  <c r="E79" i="6"/>
  <c r="M78" i="6"/>
  <c r="F78" i="6"/>
  <c r="K78" i="6" s="1"/>
  <c r="L78" i="6"/>
  <c r="I77" i="6"/>
  <c r="M70" i="2"/>
  <c r="M70" i="3"/>
  <c r="L70" i="3"/>
  <c r="G70" i="3" a="1"/>
  <c r="G70" i="3" s="1"/>
  <c r="E71" i="3"/>
  <c r="K71" i="3" s="1"/>
  <c r="I69" i="3"/>
  <c r="I69" i="2"/>
  <c r="G70" i="2" a="1"/>
  <c r="G70" i="2" s="1"/>
  <c r="E71" i="2"/>
  <c r="G79" i="7" l="1" a="1"/>
  <c r="G79" i="7" s="1"/>
  <c r="E80" i="7"/>
  <c r="F79" i="7"/>
  <c r="K79" i="7" s="1"/>
  <c r="L79" i="7"/>
  <c r="M79" i="7"/>
  <c r="I78" i="7"/>
  <c r="G79" i="6" a="1"/>
  <c r="G79" i="6" s="1"/>
  <c r="E80" i="6"/>
  <c r="F79" i="6"/>
  <c r="K79" i="6" s="1"/>
  <c r="M79" i="6"/>
  <c r="L79" i="6"/>
  <c r="I78" i="6"/>
  <c r="M71" i="2"/>
  <c r="M71" i="3"/>
  <c r="L71" i="3"/>
  <c r="G71" i="3" a="1"/>
  <c r="G71" i="3" s="1"/>
  <c r="E72" i="3"/>
  <c r="K72" i="3" s="1"/>
  <c r="I70" i="3"/>
  <c r="I70" i="2"/>
  <c r="G71" i="2" a="1"/>
  <c r="G71" i="2" s="1"/>
  <c r="E72" i="2"/>
  <c r="G80" i="7" l="1" a="1"/>
  <c r="G80" i="7" s="1"/>
  <c r="I79" i="7"/>
  <c r="E81" i="7"/>
  <c r="F80" i="7"/>
  <c r="K80" i="7" s="1"/>
  <c r="L80" i="7"/>
  <c r="M80" i="7"/>
  <c r="G80" i="6" a="1"/>
  <c r="G80" i="6" s="1"/>
  <c r="M80" i="6"/>
  <c r="F80" i="6"/>
  <c r="K80" i="6" s="1"/>
  <c r="E81" i="6"/>
  <c r="L80" i="6"/>
  <c r="I79" i="6"/>
  <c r="M72" i="2"/>
  <c r="M72" i="3"/>
  <c r="L72" i="3"/>
  <c r="G72" i="3" a="1"/>
  <c r="G72" i="3" s="1"/>
  <c r="E73" i="3"/>
  <c r="K73" i="3" s="1"/>
  <c r="I71" i="3"/>
  <c r="I71" i="2"/>
  <c r="E73" i="2"/>
  <c r="G72" i="2" a="1"/>
  <c r="G72" i="2" s="1"/>
  <c r="G81" i="7" l="1" a="1"/>
  <c r="G81" i="7" s="1"/>
  <c r="E82" i="7"/>
  <c r="F81" i="7"/>
  <c r="K81" i="7" s="1"/>
  <c r="L81" i="7"/>
  <c r="M81" i="7"/>
  <c r="I80" i="7"/>
  <c r="G81" i="6" a="1"/>
  <c r="G81" i="6" s="1"/>
  <c r="E82" i="6"/>
  <c r="F81" i="6"/>
  <c r="K81" i="6" s="1"/>
  <c r="M81" i="6"/>
  <c r="L81" i="6"/>
  <c r="I80" i="6"/>
  <c r="M73" i="2"/>
  <c r="M73" i="3"/>
  <c r="L73" i="3"/>
  <c r="G73" i="3" a="1"/>
  <c r="G73" i="3" s="1"/>
  <c r="E74" i="3"/>
  <c r="K74" i="3" s="1"/>
  <c r="I72" i="3"/>
  <c r="I72" i="2"/>
  <c r="E74" i="2"/>
  <c r="G73" i="2" a="1"/>
  <c r="G73" i="2" s="1"/>
  <c r="G82" i="7" l="1" a="1"/>
  <c r="G82" i="7" s="1"/>
  <c r="I81" i="7"/>
  <c r="E83" i="7"/>
  <c r="F82" i="7"/>
  <c r="K82" i="7" s="1"/>
  <c r="L82" i="7"/>
  <c r="M82" i="7"/>
  <c r="G82" i="6" a="1"/>
  <c r="G82" i="6" s="1"/>
  <c r="M82" i="6"/>
  <c r="F82" i="6"/>
  <c r="K82" i="6" s="1"/>
  <c r="E83" i="6"/>
  <c r="L82" i="6"/>
  <c r="I81" i="6"/>
  <c r="M74" i="2"/>
  <c r="M74" i="3"/>
  <c r="L74" i="3"/>
  <c r="G74" i="3" a="1"/>
  <c r="G74" i="3" s="1"/>
  <c r="E75" i="3"/>
  <c r="K75" i="3" s="1"/>
  <c r="I73" i="3"/>
  <c r="I73" i="2"/>
  <c r="E75" i="2"/>
  <c r="G74" i="2" a="1"/>
  <c r="G74" i="2" s="1"/>
  <c r="G83" i="7" l="1" a="1"/>
  <c r="G83" i="7" s="1"/>
  <c r="E84" i="7"/>
  <c r="F83" i="7"/>
  <c r="K83" i="7" s="1"/>
  <c r="L83" i="7"/>
  <c r="M83" i="7"/>
  <c r="I82" i="7"/>
  <c r="G83" i="6" a="1"/>
  <c r="G83" i="6" s="1"/>
  <c r="I82" i="6"/>
  <c r="M83" i="6"/>
  <c r="F83" i="6"/>
  <c r="K83" i="6" s="1"/>
  <c r="E84" i="6"/>
  <c r="L83" i="6"/>
  <c r="M75" i="2"/>
  <c r="M75" i="3"/>
  <c r="L75" i="3"/>
  <c r="G75" i="3" a="1"/>
  <c r="G75" i="3" s="1"/>
  <c r="E76" i="3"/>
  <c r="K76" i="3" s="1"/>
  <c r="I74" i="3"/>
  <c r="I74" i="2"/>
  <c r="E76" i="2"/>
  <c r="G75" i="2" a="1"/>
  <c r="G75" i="2" s="1"/>
  <c r="G84" i="7" l="1" a="1"/>
  <c r="G84" i="7" s="1"/>
  <c r="I83" i="7"/>
  <c r="F84" i="7"/>
  <c r="K84" i="7" s="1"/>
  <c r="E85" i="7"/>
  <c r="L84" i="7"/>
  <c r="M84" i="7"/>
  <c r="G84" i="6" a="1"/>
  <c r="G84" i="6" s="1"/>
  <c r="I83" i="6"/>
  <c r="M84" i="6"/>
  <c r="F84" i="6"/>
  <c r="K84" i="6" s="1"/>
  <c r="E85" i="6"/>
  <c r="L84" i="6"/>
  <c r="M76" i="2"/>
  <c r="M76" i="3"/>
  <c r="L76" i="3"/>
  <c r="G76" i="3" a="1"/>
  <c r="G76" i="3" s="1"/>
  <c r="E77" i="3"/>
  <c r="K77" i="3" s="1"/>
  <c r="I75" i="3"/>
  <c r="I75" i="2"/>
  <c r="G76" i="2" a="1"/>
  <c r="G76" i="2" s="1"/>
  <c r="E77" i="2"/>
  <c r="G85" i="7" l="1" a="1"/>
  <c r="G85" i="7" s="1"/>
  <c r="I84" i="7"/>
  <c r="E86" i="7"/>
  <c r="F85" i="7"/>
  <c r="K85" i="7" s="1"/>
  <c r="L85" i="7"/>
  <c r="M85" i="7"/>
  <c r="G85" i="6" a="1"/>
  <c r="G85" i="6" s="1"/>
  <c r="I84" i="6"/>
  <c r="E86" i="6"/>
  <c r="M85" i="6"/>
  <c r="F85" i="6"/>
  <c r="K85" i="6" s="1"/>
  <c r="L85" i="6"/>
  <c r="M77" i="2"/>
  <c r="M77" i="3"/>
  <c r="L77" i="3"/>
  <c r="G77" i="3" a="1"/>
  <c r="G77" i="3" s="1"/>
  <c r="E78" i="3"/>
  <c r="K78" i="3" s="1"/>
  <c r="I76" i="3"/>
  <c r="I76" i="2"/>
  <c r="G77" i="2" a="1"/>
  <c r="G77" i="2" s="1"/>
  <c r="E78" i="2"/>
  <c r="G86" i="7" l="1" a="1"/>
  <c r="G86" i="7" s="1"/>
  <c r="I85" i="7"/>
  <c r="E87" i="7"/>
  <c r="F86" i="7"/>
  <c r="K86" i="7" s="1"/>
  <c r="L86" i="7"/>
  <c r="M86" i="7"/>
  <c r="G86" i="6" a="1"/>
  <c r="G86" i="6" s="1"/>
  <c r="I85" i="6"/>
  <c r="M86" i="6"/>
  <c r="F86" i="6"/>
  <c r="K86" i="6" s="1"/>
  <c r="E87" i="6"/>
  <c r="L86" i="6"/>
  <c r="M78" i="2"/>
  <c r="M78" i="3"/>
  <c r="L78" i="3"/>
  <c r="G78" i="3" a="1"/>
  <c r="G78" i="3" s="1"/>
  <c r="E79" i="3"/>
  <c r="K79" i="3" s="1"/>
  <c r="I77" i="3"/>
  <c r="I77" i="2"/>
  <c r="E79" i="2"/>
  <c r="G78" i="2" a="1"/>
  <c r="G78" i="2" s="1"/>
  <c r="G87" i="7" l="1" a="1"/>
  <c r="G87" i="7" s="1"/>
  <c r="I86" i="7"/>
  <c r="E88" i="7"/>
  <c r="F87" i="7"/>
  <c r="K87" i="7" s="1"/>
  <c r="L87" i="7"/>
  <c r="M87" i="7"/>
  <c r="G87" i="6" a="1"/>
  <c r="G87" i="6" s="1"/>
  <c r="F87" i="6"/>
  <c r="K87" i="6" s="1"/>
  <c r="E88" i="6"/>
  <c r="M87" i="6"/>
  <c r="L87" i="6"/>
  <c r="I86" i="6"/>
  <c r="M79" i="2"/>
  <c r="M79" i="3"/>
  <c r="L79" i="3"/>
  <c r="G79" i="3" a="1"/>
  <c r="G79" i="3" s="1"/>
  <c r="E80" i="3"/>
  <c r="K80" i="3" s="1"/>
  <c r="I78" i="3"/>
  <c r="I78" i="2"/>
  <c r="E80" i="2"/>
  <c r="G79" i="2" a="1"/>
  <c r="G79" i="2" s="1"/>
  <c r="G88" i="7" l="1" a="1"/>
  <c r="G88" i="7" s="1"/>
  <c r="I87" i="7"/>
  <c r="E89" i="7"/>
  <c r="F88" i="7"/>
  <c r="K88" i="7" s="1"/>
  <c r="L88" i="7"/>
  <c r="M88" i="7"/>
  <c r="G88" i="6" a="1"/>
  <c r="G88" i="6" s="1"/>
  <c r="M88" i="6"/>
  <c r="F88" i="6"/>
  <c r="K88" i="6" s="1"/>
  <c r="E89" i="6"/>
  <c r="L88" i="6"/>
  <c r="I87" i="6"/>
  <c r="M80" i="2"/>
  <c r="M80" i="3"/>
  <c r="L80" i="3"/>
  <c r="G80" i="3" a="1"/>
  <c r="G80" i="3" s="1"/>
  <c r="E81" i="3"/>
  <c r="K81" i="3" s="1"/>
  <c r="I79" i="3"/>
  <c r="I79" i="2"/>
  <c r="G80" i="2" a="1"/>
  <c r="G80" i="2" s="1"/>
  <c r="E81" i="2"/>
  <c r="G89" i="7" l="1" a="1"/>
  <c r="G89" i="7" s="1"/>
  <c r="E90" i="7"/>
  <c r="F89" i="7"/>
  <c r="K89" i="7" s="1"/>
  <c r="L89" i="7"/>
  <c r="M89" i="7"/>
  <c r="I88" i="7"/>
  <c r="G89" i="6" a="1"/>
  <c r="G89" i="6" s="1"/>
  <c r="F89" i="6"/>
  <c r="K89" i="6" s="1"/>
  <c r="E90" i="6"/>
  <c r="M89" i="6"/>
  <c r="L89" i="6"/>
  <c r="I88" i="6"/>
  <c r="M81" i="2"/>
  <c r="M81" i="3"/>
  <c r="L81" i="3"/>
  <c r="G81" i="3" a="1"/>
  <c r="G81" i="3" s="1"/>
  <c r="E82" i="3"/>
  <c r="K82" i="3" s="1"/>
  <c r="I80" i="3"/>
  <c r="I80" i="2"/>
  <c r="E82" i="2"/>
  <c r="G81" i="2" a="1"/>
  <c r="G81" i="2" s="1"/>
  <c r="G90" i="7" l="1" a="1"/>
  <c r="G90" i="7" s="1"/>
  <c r="I89" i="7"/>
  <c r="E91" i="7"/>
  <c r="F90" i="7"/>
  <c r="K90" i="7" s="1"/>
  <c r="L90" i="7"/>
  <c r="M90" i="7"/>
  <c r="G90" i="6" a="1"/>
  <c r="G90" i="6" s="1"/>
  <c r="M90" i="6"/>
  <c r="F90" i="6"/>
  <c r="K90" i="6" s="1"/>
  <c r="E91" i="6"/>
  <c r="L90" i="6"/>
  <c r="I89" i="6"/>
  <c r="M82" i="2"/>
  <c r="M82" i="3"/>
  <c r="L82" i="3"/>
  <c r="G82" i="3" a="1"/>
  <c r="G82" i="3" s="1"/>
  <c r="E83" i="3"/>
  <c r="K83" i="3" s="1"/>
  <c r="I81" i="3"/>
  <c r="I81" i="2"/>
  <c r="G82" i="2" a="1"/>
  <c r="G82" i="2" s="1"/>
  <c r="E83" i="2"/>
  <c r="G91" i="7" l="1" a="1"/>
  <c r="G91" i="7" s="1"/>
  <c r="I90" i="7"/>
  <c r="E92" i="7"/>
  <c r="F91" i="7"/>
  <c r="K91" i="7" s="1"/>
  <c r="L91" i="7"/>
  <c r="M91" i="7"/>
  <c r="G91" i="6" a="1"/>
  <c r="G91" i="6" s="1"/>
  <c r="I90" i="6"/>
  <c r="M91" i="6"/>
  <c r="F91" i="6"/>
  <c r="K91" i="6" s="1"/>
  <c r="E92" i="6"/>
  <c r="L91" i="6"/>
  <c r="M83" i="2"/>
  <c r="M83" i="3"/>
  <c r="L83" i="3"/>
  <c r="G83" i="3" a="1"/>
  <c r="G83" i="3" s="1"/>
  <c r="E84" i="3"/>
  <c r="K84" i="3" s="1"/>
  <c r="I82" i="3"/>
  <c r="I82" i="2"/>
  <c r="G83" i="2" a="1"/>
  <c r="G83" i="2" s="1"/>
  <c r="E84" i="2"/>
  <c r="G92" i="7" l="1" a="1"/>
  <c r="G92" i="7" s="1"/>
  <c r="I91" i="7"/>
  <c r="F92" i="7"/>
  <c r="K92" i="7" s="1"/>
  <c r="E93" i="7"/>
  <c r="L92" i="7"/>
  <c r="M92" i="7"/>
  <c r="G92" i="6" a="1"/>
  <c r="G92" i="6" s="1"/>
  <c r="M92" i="6"/>
  <c r="F92" i="6"/>
  <c r="K92" i="6" s="1"/>
  <c r="E93" i="6"/>
  <c r="L92" i="6"/>
  <c r="I91" i="6"/>
  <c r="M84" i="2"/>
  <c r="M84" i="3"/>
  <c r="L84" i="3"/>
  <c r="G84" i="3" a="1"/>
  <c r="G84" i="3" s="1"/>
  <c r="E85" i="3"/>
  <c r="K85" i="3" s="1"/>
  <c r="I83" i="3"/>
  <c r="I83" i="2"/>
  <c r="E85" i="2"/>
  <c r="G84" i="2" a="1"/>
  <c r="G84" i="2" s="1"/>
  <c r="G93" i="7" l="1" a="1"/>
  <c r="G93" i="7" s="1"/>
  <c r="I92" i="7"/>
  <c r="E94" i="7"/>
  <c r="F93" i="7"/>
  <c r="K93" i="7" s="1"/>
  <c r="L93" i="7"/>
  <c r="M93" i="7"/>
  <c r="G93" i="6" a="1"/>
  <c r="G93" i="6" s="1"/>
  <c r="I92" i="6"/>
  <c r="M93" i="6"/>
  <c r="E94" i="6"/>
  <c r="F93" i="6"/>
  <c r="K93" i="6" s="1"/>
  <c r="L93" i="6"/>
  <c r="M85" i="2"/>
  <c r="M85" i="3"/>
  <c r="L85" i="3"/>
  <c r="G85" i="3" a="1"/>
  <c r="G85" i="3" s="1"/>
  <c r="E86" i="3"/>
  <c r="K86" i="3" s="1"/>
  <c r="I84" i="3"/>
  <c r="I84" i="2"/>
  <c r="G85" i="2" a="1"/>
  <c r="G85" i="2" s="1"/>
  <c r="E86" i="2"/>
  <c r="G94" i="7" l="1" a="1"/>
  <c r="G94" i="7" s="1"/>
  <c r="I93" i="7"/>
  <c r="E95" i="7"/>
  <c r="F94" i="7"/>
  <c r="K94" i="7" s="1"/>
  <c r="L94" i="7"/>
  <c r="M94" i="7"/>
  <c r="G94" i="6" a="1"/>
  <c r="G94" i="6" s="1"/>
  <c r="I93" i="6"/>
  <c r="M94" i="6"/>
  <c r="F94" i="6"/>
  <c r="K94" i="6" s="1"/>
  <c r="E95" i="6"/>
  <c r="L94" i="6"/>
  <c r="M86" i="2"/>
  <c r="M86" i="3"/>
  <c r="L86" i="3"/>
  <c r="G86" i="3" a="1"/>
  <c r="G86" i="3" s="1"/>
  <c r="E87" i="3"/>
  <c r="K87" i="3" s="1"/>
  <c r="I85" i="3"/>
  <c r="I85" i="2"/>
  <c r="E87" i="2"/>
  <c r="G86" i="2" a="1"/>
  <c r="G86" i="2" s="1"/>
  <c r="G95" i="7" l="1" a="1"/>
  <c r="G95" i="7" s="1"/>
  <c r="I94" i="7"/>
  <c r="E96" i="7"/>
  <c r="F95" i="7"/>
  <c r="K95" i="7" s="1"/>
  <c r="L95" i="7"/>
  <c r="M95" i="7"/>
  <c r="G95" i="6" a="1"/>
  <c r="G95" i="6" s="1"/>
  <c r="I94" i="6"/>
  <c r="E96" i="6"/>
  <c r="M95" i="6"/>
  <c r="F95" i="6"/>
  <c r="K95" i="6" s="1"/>
  <c r="L95" i="6"/>
  <c r="M87" i="2"/>
  <c r="M87" i="3"/>
  <c r="L87" i="3"/>
  <c r="G87" i="3" a="1"/>
  <c r="G87" i="3" s="1"/>
  <c r="E88" i="3"/>
  <c r="K88" i="3" s="1"/>
  <c r="I86" i="3"/>
  <c r="I86" i="2"/>
  <c r="E88" i="2"/>
  <c r="G87" i="2" a="1"/>
  <c r="G87" i="2" s="1"/>
  <c r="G96" i="7" l="1" a="1"/>
  <c r="G96" i="7" s="1"/>
  <c r="I95" i="7"/>
  <c r="E97" i="7"/>
  <c r="F96" i="7"/>
  <c r="K96" i="7" s="1"/>
  <c r="L96" i="7"/>
  <c r="M96" i="7"/>
  <c r="G96" i="6" a="1"/>
  <c r="G96" i="6" s="1"/>
  <c r="I95" i="6"/>
  <c r="M96" i="6"/>
  <c r="F96" i="6"/>
  <c r="K96" i="6" s="1"/>
  <c r="E97" i="6"/>
  <c r="L96" i="6"/>
  <c r="M88" i="2"/>
  <c r="M88" i="3"/>
  <c r="L88" i="3"/>
  <c r="G88" i="3" a="1"/>
  <c r="G88" i="3" s="1"/>
  <c r="E89" i="3"/>
  <c r="K89" i="3" s="1"/>
  <c r="I87" i="3"/>
  <c r="I87" i="2"/>
  <c r="E89" i="2"/>
  <c r="G88" i="2" a="1"/>
  <c r="G88" i="2" s="1"/>
  <c r="G97" i="7" l="1" a="1"/>
  <c r="G97" i="7" s="1"/>
  <c r="I96" i="7"/>
  <c r="E98" i="7"/>
  <c r="F97" i="7"/>
  <c r="K97" i="7" s="1"/>
  <c r="L97" i="7"/>
  <c r="M97" i="7"/>
  <c r="G97" i="6" a="1"/>
  <c r="G97" i="6" s="1"/>
  <c r="M97" i="6"/>
  <c r="F97" i="6"/>
  <c r="K97" i="6" s="1"/>
  <c r="E98" i="6"/>
  <c r="L97" i="6"/>
  <c r="I96" i="6"/>
  <c r="M89" i="2"/>
  <c r="M89" i="3"/>
  <c r="L89" i="3"/>
  <c r="G89" i="3" a="1"/>
  <c r="G89" i="3" s="1"/>
  <c r="E90" i="3"/>
  <c r="K90" i="3" s="1"/>
  <c r="I88" i="3"/>
  <c r="I88" i="2"/>
  <c r="E90" i="2"/>
  <c r="G89" i="2" a="1"/>
  <c r="G89" i="2" s="1"/>
  <c r="G98" i="7" l="1" a="1"/>
  <c r="G98" i="7" s="1"/>
  <c r="I97" i="7"/>
  <c r="E99" i="7"/>
  <c r="F98" i="7"/>
  <c r="K98" i="7" s="1"/>
  <c r="L98" i="7"/>
  <c r="M98" i="7"/>
  <c r="G98" i="6" a="1"/>
  <c r="G98" i="6" s="1"/>
  <c r="I97" i="6"/>
  <c r="M98" i="6"/>
  <c r="F98" i="6"/>
  <c r="K98" i="6" s="1"/>
  <c r="E99" i="6"/>
  <c r="L98" i="6"/>
  <c r="M90" i="2"/>
  <c r="M90" i="3"/>
  <c r="L90" i="3"/>
  <c r="G90" i="3" a="1"/>
  <c r="G90" i="3" s="1"/>
  <c r="E91" i="3"/>
  <c r="K91" i="3" s="1"/>
  <c r="I89" i="3"/>
  <c r="I89" i="2"/>
  <c r="G90" i="2" a="1"/>
  <c r="G90" i="2" s="1"/>
  <c r="E91" i="2"/>
  <c r="G99" i="7" l="1" a="1"/>
  <c r="G99" i="7" s="1"/>
  <c r="I98" i="7"/>
  <c r="E100" i="7"/>
  <c r="F99" i="7"/>
  <c r="K99" i="7" s="1"/>
  <c r="L99" i="7"/>
  <c r="M99" i="7"/>
  <c r="G99" i="6" a="1"/>
  <c r="G99" i="6" s="1"/>
  <c r="I98" i="6"/>
  <c r="E100" i="6"/>
  <c r="M99" i="6"/>
  <c r="F99" i="6"/>
  <c r="K99" i="6" s="1"/>
  <c r="L99" i="6"/>
  <c r="M91" i="2"/>
  <c r="M91" i="3"/>
  <c r="L91" i="3"/>
  <c r="G91" i="3" a="1"/>
  <c r="G91" i="3" s="1"/>
  <c r="E92" i="3"/>
  <c r="K92" i="3" s="1"/>
  <c r="I90" i="3"/>
  <c r="I90" i="2"/>
  <c r="G91" i="2" a="1"/>
  <c r="G91" i="2" s="1"/>
  <c r="E92" i="2"/>
  <c r="G100" i="7" l="1" a="1"/>
  <c r="G100" i="7" s="1"/>
  <c r="F100" i="7"/>
  <c r="K100" i="7" s="1"/>
  <c r="E101" i="7"/>
  <c r="L100" i="7"/>
  <c r="M100" i="7"/>
  <c r="I99" i="7"/>
  <c r="G100" i="6" a="1"/>
  <c r="G100" i="6" s="1"/>
  <c r="I99" i="6"/>
  <c r="M100" i="6"/>
  <c r="F100" i="6"/>
  <c r="K100" i="6" s="1"/>
  <c r="E101" i="6"/>
  <c r="L100" i="6"/>
  <c r="M92" i="2"/>
  <c r="M92" i="3"/>
  <c r="L92" i="3"/>
  <c r="G92" i="3" a="1"/>
  <c r="G92" i="3" s="1"/>
  <c r="E93" i="3"/>
  <c r="K93" i="3" s="1"/>
  <c r="I91" i="3"/>
  <c r="I91" i="2"/>
  <c r="G92" i="2" a="1"/>
  <c r="G92" i="2" s="1"/>
  <c r="E93" i="2"/>
  <c r="G101" i="7" l="1" a="1"/>
  <c r="G101" i="7" s="1"/>
  <c r="E102" i="7"/>
  <c r="F101" i="7"/>
  <c r="K101" i="7" s="1"/>
  <c r="L101" i="7"/>
  <c r="M101" i="7"/>
  <c r="I100" i="7"/>
  <c r="G101" i="6" a="1"/>
  <c r="G101" i="6" s="1"/>
  <c r="I100" i="6"/>
  <c r="F101" i="6"/>
  <c r="K101" i="6" s="1"/>
  <c r="E102" i="6"/>
  <c r="M101" i="6"/>
  <c r="L101" i="6"/>
  <c r="M93" i="2"/>
  <c r="M93" i="3"/>
  <c r="L93" i="3"/>
  <c r="G93" i="3" a="1"/>
  <c r="G93" i="3" s="1"/>
  <c r="E94" i="3"/>
  <c r="K94" i="3" s="1"/>
  <c r="I92" i="3"/>
  <c r="I92" i="2"/>
  <c r="G93" i="2" a="1"/>
  <c r="G93" i="2" s="1"/>
  <c r="E94" i="2"/>
  <c r="G102" i="7" l="1" a="1"/>
  <c r="G102" i="7" s="1"/>
  <c r="I101" i="7"/>
  <c r="E103" i="7"/>
  <c r="F102" i="7"/>
  <c r="K102" i="7" s="1"/>
  <c r="L102" i="7"/>
  <c r="M102" i="7"/>
  <c r="G102" i="6" a="1"/>
  <c r="G102" i="6" s="1"/>
  <c r="M102" i="6"/>
  <c r="F102" i="6"/>
  <c r="K102" i="6" s="1"/>
  <c r="E103" i="6"/>
  <c r="L102" i="6"/>
  <c r="I101" i="6"/>
  <c r="M94" i="2"/>
  <c r="M94" i="3"/>
  <c r="L94" i="3"/>
  <c r="G94" i="3" a="1"/>
  <c r="G94" i="3" s="1"/>
  <c r="E95" i="3"/>
  <c r="K95" i="3" s="1"/>
  <c r="I93" i="3"/>
  <c r="I93" i="2"/>
  <c r="E95" i="2"/>
  <c r="G94" i="2" a="1"/>
  <c r="G94" i="2" s="1"/>
  <c r="G103" i="7" l="1" a="1"/>
  <c r="G103" i="7" s="1"/>
  <c r="I102" i="7"/>
  <c r="E104" i="7"/>
  <c r="F103" i="7"/>
  <c r="K103" i="7" s="1"/>
  <c r="L103" i="7"/>
  <c r="M103" i="7"/>
  <c r="G103" i="6" a="1"/>
  <c r="G103" i="6" s="1"/>
  <c r="F103" i="6"/>
  <c r="K103" i="6" s="1"/>
  <c r="E104" i="6"/>
  <c r="M103" i="6"/>
  <c r="L103" i="6"/>
  <c r="I102" i="6"/>
  <c r="M95" i="2"/>
  <c r="M95" i="3"/>
  <c r="L95" i="3"/>
  <c r="G95" i="3" a="1"/>
  <c r="G95" i="3" s="1"/>
  <c r="E96" i="3"/>
  <c r="K96" i="3" s="1"/>
  <c r="I94" i="3"/>
  <c r="I94" i="2"/>
  <c r="U17" i="2"/>
  <c r="G95" i="2" a="1"/>
  <c r="G95" i="2" s="1"/>
  <c r="E96" i="2"/>
  <c r="G104" i="7" l="1" a="1"/>
  <c r="G104" i="7" s="1"/>
  <c r="I103" i="7"/>
  <c r="E105" i="7"/>
  <c r="F104" i="7"/>
  <c r="K104" i="7" s="1"/>
  <c r="L104" i="7"/>
  <c r="M104" i="7"/>
  <c r="G104" i="6" a="1"/>
  <c r="G104" i="6" s="1"/>
  <c r="E105" i="6"/>
  <c r="M104" i="6"/>
  <c r="F104" i="6"/>
  <c r="K104" i="6" s="1"/>
  <c r="L104" i="6"/>
  <c r="I103" i="6"/>
  <c r="M96" i="2"/>
  <c r="M96" i="3"/>
  <c r="L96" i="3"/>
  <c r="G96" i="3" a="1"/>
  <c r="G96" i="3" s="1"/>
  <c r="E97" i="3"/>
  <c r="K97" i="3" s="1"/>
  <c r="I95" i="3"/>
  <c r="I95" i="2"/>
  <c r="V17" i="2"/>
  <c r="G96" i="2" a="1"/>
  <c r="G96" i="2" s="1"/>
  <c r="E97" i="2"/>
  <c r="G105" i="7" l="1" a="1"/>
  <c r="G105" i="7" s="1"/>
  <c r="I104" i="7"/>
  <c r="F105" i="7"/>
  <c r="K105" i="7" s="1"/>
  <c r="E106" i="7"/>
  <c r="L105" i="7"/>
  <c r="M105" i="7"/>
  <c r="G105" i="6" a="1"/>
  <c r="G105" i="6" s="1"/>
  <c r="I104" i="6"/>
  <c r="E106" i="6"/>
  <c r="F105" i="6"/>
  <c r="K105" i="6" s="1"/>
  <c r="M105" i="6"/>
  <c r="L105" i="6"/>
  <c r="M97" i="2"/>
  <c r="L10" i="2"/>
  <c r="L18" i="2"/>
  <c r="L26" i="2"/>
  <c r="L34" i="2"/>
  <c r="L42" i="2"/>
  <c r="L50" i="2"/>
  <c r="L58" i="2"/>
  <c r="L66" i="2"/>
  <c r="L74" i="2"/>
  <c r="L82" i="2"/>
  <c r="L90" i="2"/>
  <c r="L3" i="2"/>
  <c r="L11" i="2"/>
  <c r="L19" i="2"/>
  <c r="L27" i="2"/>
  <c r="L35" i="2"/>
  <c r="L43" i="2"/>
  <c r="L51" i="2"/>
  <c r="L59" i="2"/>
  <c r="L67" i="2"/>
  <c r="L75" i="2"/>
  <c r="L83" i="2"/>
  <c r="L91" i="2"/>
  <c r="L2" i="2"/>
  <c r="L4" i="2"/>
  <c r="L12" i="2"/>
  <c r="L20" i="2"/>
  <c r="L28" i="2"/>
  <c r="L36" i="2"/>
  <c r="L44" i="2"/>
  <c r="L52" i="2"/>
  <c r="L60" i="2"/>
  <c r="L68" i="2"/>
  <c r="L76" i="2"/>
  <c r="L84" i="2"/>
  <c r="L92" i="2"/>
  <c r="L5" i="2"/>
  <c r="L13" i="2"/>
  <c r="L21" i="2"/>
  <c r="L29" i="2"/>
  <c r="L37" i="2"/>
  <c r="L45" i="2"/>
  <c r="L53" i="2"/>
  <c r="L61" i="2"/>
  <c r="L69" i="2"/>
  <c r="L77" i="2"/>
  <c r="L85" i="2"/>
  <c r="L93" i="2"/>
  <c r="L6" i="2"/>
  <c r="L14" i="2"/>
  <c r="L22" i="2"/>
  <c r="L30" i="2"/>
  <c r="L38" i="2"/>
  <c r="L46" i="2"/>
  <c r="L54" i="2"/>
  <c r="L62" i="2"/>
  <c r="L70" i="2"/>
  <c r="L78" i="2"/>
  <c r="L86" i="2"/>
  <c r="L94" i="2"/>
  <c r="L7" i="2"/>
  <c r="L15" i="2"/>
  <c r="L23" i="2"/>
  <c r="L31" i="2"/>
  <c r="L39" i="2"/>
  <c r="L47" i="2"/>
  <c r="L55" i="2"/>
  <c r="L63" i="2"/>
  <c r="L71" i="2"/>
  <c r="L79" i="2"/>
  <c r="L87" i="2"/>
  <c r="L95" i="2"/>
  <c r="L8" i="2"/>
  <c r="L40" i="2"/>
  <c r="L72" i="2"/>
  <c r="L33" i="2"/>
  <c r="L9" i="2"/>
  <c r="L41" i="2"/>
  <c r="L73" i="2"/>
  <c r="L64" i="2"/>
  <c r="L97" i="2"/>
  <c r="L16" i="2"/>
  <c r="L48" i="2"/>
  <c r="L80" i="2"/>
  <c r="L17" i="2"/>
  <c r="L49" i="2"/>
  <c r="L81" i="2"/>
  <c r="L32" i="2"/>
  <c r="L96" i="2"/>
  <c r="L65" i="2"/>
  <c r="L24" i="2"/>
  <c r="L56" i="2"/>
  <c r="L88" i="2"/>
  <c r="L25" i="2"/>
  <c r="L57" i="2"/>
  <c r="L89" i="2"/>
  <c r="M97" i="3"/>
  <c r="L97" i="3"/>
  <c r="G97" i="3" a="1"/>
  <c r="G97" i="3" s="1"/>
  <c r="E98" i="3"/>
  <c r="K98" i="3" s="1"/>
  <c r="I96" i="3"/>
  <c r="I96" i="2"/>
  <c r="E98" i="2"/>
  <c r="G97" i="2" a="1"/>
  <c r="G97" i="2" s="1"/>
  <c r="G106" i="7" l="1" a="1"/>
  <c r="G106" i="7" s="1"/>
  <c r="I105" i="7"/>
  <c r="F106" i="7"/>
  <c r="K106" i="7" s="1"/>
  <c r="E107" i="7"/>
  <c r="L106" i="7"/>
  <c r="M106" i="7"/>
  <c r="G106" i="6" a="1"/>
  <c r="G106" i="6" s="1"/>
  <c r="I105" i="6"/>
  <c r="M106" i="6"/>
  <c r="F106" i="6"/>
  <c r="K106" i="6" s="1"/>
  <c r="E107" i="6"/>
  <c r="L106" i="6"/>
  <c r="M98" i="2"/>
  <c r="L98" i="2"/>
  <c r="M98" i="3"/>
  <c r="L98" i="3"/>
  <c r="G98" i="3" a="1"/>
  <c r="G98" i="3" s="1"/>
  <c r="E99" i="3"/>
  <c r="K99" i="3" s="1"/>
  <c r="I97" i="3"/>
  <c r="I97" i="2"/>
  <c r="G98" i="2" a="1"/>
  <c r="G98" i="2" s="1"/>
  <c r="E99" i="2"/>
  <c r="G107" i="7" l="1" a="1"/>
  <c r="G107" i="7" s="1"/>
  <c r="F107" i="7"/>
  <c r="K107" i="7" s="1"/>
  <c r="E108" i="7"/>
  <c r="L107" i="7"/>
  <c r="M107" i="7"/>
  <c r="I106" i="7"/>
  <c r="G107" i="6" a="1"/>
  <c r="G107" i="6" s="1"/>
  <c r="E108" i="6"/>
  <c r="F107" i="6"/>
  <c r="K107" i="6" s="1"/>
  <c r="M107" i="6"/>
  <c r="L107" i="6"/>
  <c r="I106" i="6"/>
  <c r="M99" i="2"/>
  <c r="L99" i="2"/>
  <c r="M99" i="3"/>
  <c r="L99" i="3"/>
  <c r="G99" i="3" a="1"/>
  <c r="G99" i="3" s="1"/>
  <c r="E100" i="3"/>
  <c r="K100" i="3" s="1"/>
  <c r="I98" i="3"/>
  <c r="I98" i="2"/>
  <c r="G99" i="2" a="1"/>
  <c r="G99" i="2" s="1"/>
  <c r="E100" i="2"/>
  <c r="G108" i="7" l="1" a="1"/>
  <c r="G108" i="7" s="1"/>
  <c r="I107" i="7"/>
  <c r="F108" i="7"/>
  <c r="K108" i="7" s="1"/>
  <c r="E109" i="7"/>
  <c r="L108" i="7"/>
  <c r="M108" i="7"/>
  <c r="G108" i="6" a="1"/>
  <c r="G108" i="6" s="1"/>
  <c r="I107" i="6"/>
  <c r="M108" i="6"/>
  <c r="F108" i="6"/>
  <c r="K108" i="6" s="1"/>
  <c r="E109" i="6"/>
  <c r="L108" i="6"/>
  <c r="M100" i="2"/>
  <c r="L100" i="2"/>
  <c r="M100" i="3"/>
  <c r="L100" i="3"/>
  <c r="G100" i="3" a="1"/>
  <c r="G100" i="3" s="1"/>
  <c r="E101" i="3"/>
  <c r="K101" i="3" s="1"/>
  <c r="I99" i="3"/>
  <c r="I99" i="2"/>
  <c r="G100" i="2" a="1"/>
  <c r="G100" i="2" s="1"/>
  <c r="E101" i="2"/>
  <c r="G109" i="7" l="1" a="1"/>
  <c r="G109" i="7" s="1"/>
  <c r="I108" i="7"/>
  <c r="F109" i="7"/>
  <c r="K109" i="7" s="1"/>
  <c r="E110" i="7"/>
  <c r="L109" i="7"/>
  <c r="M109" i="7"/>
  <c r="G109" i="6" a="1"/>
  <c r="G109" i="6" s="1"/>
  <c r="M109" i="6"/>
  <c r="E110" i="6"/>
  <c r="F109" i="6"/>
  <c r="K109" i="6" s="1"/>
  <c r="L109" i="6"/>
  <c r="I108" i="6"/>
  <c r="M101" i="2"/>
  <c r="L101" i="2"/>
  <c r="M101" i="3"/>
  <c r="L101" i="3"/>
  <c r="G101" i="3" a="1"/>
  <c r="G101" i="3" s="1"/>
  <c r="E102" i="3"/>
  <c r="K102" i="3" s="1"/>
  <c r="I100" i="3"/>
  <c r="I100" i="2"/>
  <c r="G101" i="2" a="1"/>
  <c r="G101" i="2" s="1"/>
  <c r="E102" i="2"/>
  <c r="G110" i="7" l="1" a="1"/>
  <c r="G110" i="7" s="1"/>
  <c r="I109" i="7"/>
  <c r="F110" i="7"/>
  <c r="K110" i="7" s="1"/>
  <c r="E111" i="7"/>
  <c r="L110" i="7"/>
  <c r="M110" i="7"/>
  <c r="G110" i="6" a="1"/>
  <c r="G110" i="6" s="1"/>
  <c r="E111" i="6"/>
  <c r="F110" i="6"/>
  <c r="K110" i="6" s="1"/>
  <c r="M110" i="6"/>
  <c r="L110" i="6"/>
  <c r="I109" i="6"/>
  <c r="M102" i="2"/>
  <c r="L102" i="2"/>
  <c r="M102" i="3"/>
  <c r="L102" i="3"/>
  <c r="G102" i="3" a="1"/>
  <c r="G102" i="3" s="1"/>
  <c r="E103" i="3"/>
  <c r="K103" i="3" s="1"/>
  <c r="I101" i="3"/>
  <c r="I101" i="2"/>
  <c r="E103" i="2"/>
  <c r="G102" i="2" a="1"/>
  <c r="G102" i="2" s="1"/>
  <c r="G111" i="7" l="1" a="1"/>
  <c r="G111" i="7" s="1"/>
  <c r="F111" i="7"/>
  <c r="K111" i="7" s="1"/>
  <c r="E112" i="7"/>
  <c r="L111" i="7"/>
  <c r="M111" i="7"/>
  <c r="I110" i="7"/>
  <c r="G111" i="6" a="1"/>
  <c r="G111" i="6" s="1"/>
  <c r="E112" i="6"/>
  <c r="F111" i="6"/>
  <c r="K111" i="6" s="1"/>
  <c r="M111" i="6"/>
  <c r="L111" i="6"/>
  <c r="I110" i="6"/>
  <c r="M103" i="2"/>
  <c r="L103" i="2"/>
  <c r="M103" i="3"/>
  <c r="L103" i="3"/>
  <c r="G103" i="3" a="1"/>
  <c r="G103" i="3" s="1"/>
  <c r="E104" i="3"/>
  <c r="K104" i="3" s="1"/>
  <c r="I102" i="3"/>
  <c r="I102" i="2"/>
  <c r="G103" i="2" a="1"/>
  <c r="G103" i="2" s="1"/>
  <c r="E104" i="2"/>
  <c r="G112" i="7" l="1" a="1"/>
  <c r="G112" i="7" s="1"/>
  <c r="I111" i="7"/>
  <c r="E113" i="7"/>
  <c r="F112" i="7"/>
  <c r="K112" i="7" s="1"/>
  <c r="L112" i="7"/>
  <c r="M112" i="7"/>
  <c r="I111" i="6"/>
  <c r="M112" i="6"/>
  <c r="F112" i="6"/>
  <c r="K112" i="6" s="1"/>
  <c r="E113" i="6"/>
  <c r="G112" i="6" s="1" a="1"/>
  <c r="G112" i="6" s="1"/>
  <c r="L112" i="6"/>
  <c r="M104" i="2"/>
  <c r="L104" i="2"/>
  <c r="M104" i="3"/>
  <c r="L104" i="3"/>
  <c r="G104" i="3" a="1"/>
  <c r="G104" i="3" s="1"/>
  <c r="E105" i="3"/>
  <c r="K105" i="3" s="1"/>
  <c r="I103" i="3"/>
  <c r="I103" i="2"/>
  <c r="G104" i="2" a="1"/>
  <c r="G104" i="2" s="1"/>
  <c r="E105" i="2"/>
  <c r="G113" i="7" l="1" a="1"/>
  <c r="G113" i="7" s="1"/>
  <c r="I112" i="7"/>
  <c r="F113" i="7"/>
  <c r="K113" i="7" s="1"/>
  <c r="E114" i="7"/>
  <c r="L113" i="7"/>
  <c r="M113" i="7"/>
  <c r="G113" i="6" a="1"/>
  <c r="G113" i="6" s="1"/>
  <c r="I112" i="6"/>
  <c r="M113" i="6"/>
  <c r="E114" i="6"/>
  <c r="F113" i="6"/>
  <c r="K113" i="6" s="1"/>
  <c r="L113" i="6"/>
  <c r="M105" i="2"/>
  <c r="L105" i="2"/>
  <c r="M105" i="3"/>
  <c r="L105" i="3"/>
  <c r="G105" i="3" a="1"/>
  <c r="G105" i="3" s="1"/>
  <c r="E106" i="3"/>
  <c r="K106" i="3" s="1"/>
  <c r="I104" i="3"/>
  <c r="I104" i="2"/>
  <c r="G105" i="2" a="1"/>
  <c r="G105" i="2" s="1"/>
  <c r="E106" i="2"/>
  <c r="G114" i="7" l="1" a="1"/>
  <c r="G114" i="7" s="1"/>
  <c r="E115" i="7"/>
  <c r="F114" i="7"/>
  <c r="K114" i="7" s="1"/>
  <c r="L114" i="7"/>
  <c r="M114" i="7"/>
  <c r="I113" i="7"/>
  <c r="G114" i="6" a="1"/>
  <c r="G114" i="6" s="1"/>
  <c r="F114" i="6"/>
  <c r="K114" i="6" s="1"/>
  <c r="E115" i="6"/>
  <c r="M114" i="6"/>
  <c r="L114" i="6"/>
  <c r="I113" i="6"/>
  <c r="M106" i="2"/>
  <c r="L106" i="2"/>
  <c r="M106" i="3"/>
  <c r="L106" i="3"/>
  <c r="G106" i="3" a="1"/>
  <c r="G106" i="3" s="1"/>
  <c r="E107" i="3"/>
  <c r="K107" i="3" s="1"/>
  <c r="I105" i="3"/>
  <c r="I105" i="2"/>
  <c r="G106" i="2" a="1"/>
  <c r="G106" i="2" s="1"/>
  <c r="E107" i="2"/>
  <c r="G115" i="7" l="1" a="1"/>
  <c r="G115" i="7" s="1"/>
  <c r="I114" i="7"/>
  <c r="F115" i="7"/>
  <c r="K115" i="7" s="1"/>
  <c r="E116" i="7"/>
  <c r="L115" i="7"/>
  <c r="M115" i="7"/>
  <c r="G115" i="6" a="1"/>
  <c r="G115" i="6" s="1"/>
  <c r="E116" i="6"/>
  <c r="F115" i="6"/>
  <c r="K115" i="6" s="1"/>
  <c r="M115" i="6"/>
  <c r="L115" i="6"/>
  <c r="I114" i="6"/>
  <c r="M107" i="2"/>
  <c r="L107" i="2"/>
  <c r="M107" i="3"/>
  <c r="L107" i="3"/>
  <c r="G107" i="3" a="1"/>
  <c r="G107" i="3" s="1"/>
  <c r="E108" i="3"/>
  <c r="K108" i="3" s="1"/>
  <c r="I106" i="3"/>
  <c r="I106" i="2"/>
  <c r="E108" i="2"/>
  <c r="G107" i="2" a="1"/>
  <c r="G107" i="2" s="1"/>
  <c r="G116" i="7" l="1" a="1"/>
  <c r="G116" i="7" s="1"/>
  <c r="I115" i="7"/>
  <c r="E117" i="7"/>
  <c r="F116" i="7"/>
  <c r="K116" i="7" s="1"/>
  <c r="L116" i="7"/>
  <c r="M116" i="7"/>
  <c r="G116" i="6" a="1"/>
  <c r="G116" i="6" s="1"/>
  <c r="I115" i="6"/>
  <c r="M116" i="6"/>
  <c r="F116" i="6"/>
  <c r="K116" i="6" s="1"/>
  <c r="E117" i="6"/>
  <c r="L116" i="6"/>
  <c r="M108" i="2"/>
  <c r="L108" i="2"/>
  <c r="M108" i="3"/>
  <c r="L108" i="3"/>
  <c r="G108" i="3" a="1"/>
  <c r="G108" i="3" s="1"/>
  <c r="E109" i="3"/>
  <c r="K109" i="3" s="1"/>
  <c r="I107" i="3"/>
  <c r="I107" i="2"/>
  <c r="E109" i="2"/>
  <c r="G108" i="2" a="1"/>
  <c r="G108" i="2" s="1"/>
  <c r="G117" i="7" l="1" a="1"/>
  <c r="G117" i="7" s="1"/>
  <c r="I116" i="7"/>
  <c r="E118" i="7"/>
  <c r="F117" i="7"/>
  <c r="K117" i="7" s="1"/>
  <c r="L117" i="7"/>
  <c r="M117" i="7"/>
  <c r="G117" i="6" a="1"/>
  <c r="G117" i="6" s="1"/>
  <c r="M117" i="6"/>
  <c r="F117" i="6"/>
  <c r="K117" i="6" s="1"/>
  <c r="E118" i="6"/>
  <c r="L117" i="6"/>
  <c r="I116" i="6"/>
  <c r="M109" i="2"/>
  <c r="L109" i="2"/>
  <c r="M109" i="3"/>
  <c r="L109" i="3"/>
  <c r="G109" i="3" a="1"/>
  <c r="G109" i="3" s="1"/>
  <c r="E110" i="3"/>
  <c r="K110" i="3" s="1"/>
  <c r="I108" i="3"/>
  <c r="I108" i="2"/>
  <c r="E110" i="2"/>
  <c r="G109" i="2" a="1"/>
  <c r="G109" i="2" s="1"/>
  <c r="G118" i="7" l="1" a="1"/>
  <c r="G118" i="7" s="1"/>
  <c r="I117" i="7"/>
  <c r="E119" i="7"/>
  <c r="F118" i="7"/>
  <c r="K118" i="7" s="1"/>
  <c r="L118" i="7"/>
  <c r="M118" i="7"/>
  <c r="G118" i="6" a="1"/>
  <c r="G118" i="6" s="1"/>
  <c r="F118" i="6"/>
  <c r="K118" i="6" s="1"/>
  <c r="E119" i="6"/>
  <c r="M118" i="6"/>
  <c r="L118" i="6"/>
  <c r="I117" i="6"/>
  <c r="M110" i="2"/>
  <c r="L110" i="2"/>
  <c r="M110" i="3"/>
  <c r="L110" i="3"/>
  <c r="G110" i="3" a="1"/>
  <c r="G110" i="3" s="1"/>
  <c r="E111" i="3"/>
  <c r="K111" i="3" s="1"/>
  <c r="I109" i="3"/>
  <c r="I109" i="2"/>
  <c r="G110" i="2" a="1"/>
  <c r="G110" i="2" s="1"/>
  <c r="E111" i="2"/>
  <c r="G119" i="7" l="1" a="1"/>
  <c r="G119" i="7" s="1"/>
  <c r="E120" i="7"/>
  <c r="F119" i="7"/>
  <c r="K119" i="7" s="1"/>
  <c r="L119" i="7"/>
  <c r="M119" i="7"/>
  <c r="I118" i="7"/>
  <c r="G119" i="6" a="1"/>
  <c r="G119" i="6" s="1"/>
  <c r="E120" i="6"/>
  <c r="M119" i="6"/>
  <c r="F119" i="6"/>
  <c r="K119" i="6" s="1"/>
  <c r="L119" i="6"/>
  <c r="I118" i="6"/>
  <c r="M111" i="2"/>
  <c r="L111" i="2"/>
  <c r="M111" i="3"/>
  <c r="L111" i="3"/>
  <c r="G111" i="3" a="1"/>
  <c r="G111" i="3" s="1"/>
  <c r="E112" i="3"/>
  <c r="K112" i="3" s="1"/>
  <c r="I110" i="3"/>
  <c r="I110" i="2"/>
  <c r="E112" i="2"/>
  <c r="G111" i="2" a="1"/>
  <c r="G111" i="2" s="1"/>
  <c r="G120" i="7" l="1" a="1"/>
  <c r="G120" i="7" s="1"/>
  <c r="I119" i="7"/>
  <c r="E121" i="7"/>
  <c r="F120" i="7"/>
  <c r="K120" i="7" s="1"/>
  <c r="L120" i="7"/>
  <c r="M120" i="7"/>
  <c r="G120" i="6" a="1"/>
  <c r="G120" i="6" s="1"/>
  <c r="M120" i="6"/>
  <c r="F120" i="6"/>
  <c r="K120" i="6" s="1"/>
  <c r="E121" i="6"/>
  <c r="L120" i="6"/>
  <c r="I119" i="6"/>
  <c r="M112" i="2"/>
  <c r="L112" i="2"/>
  <c r="M112" i="3"/>
  <c r="L112" i="3"/>
  <c r="G112" i="3" a="1"/>
  <c r="G112" i="3" s="1"/>
  <c r="E113" i="3"/>
  <c r="K113" i="3" s="1"/>
  <c r="I111" i="3"/>
  <c r="I111" i="2"/>
  <c r="G112" i="2" a="1"/>
  <c r="G112" i="2" s="1"/>
  <c r="E113" i="2"/>
  <c r="G121" i="7" l="1" a="1"/>
  <c r="G121" i="7" s="1"/>
  <c r="I120" i="7"/>
  <c r="E122" i="7"/>
  <c r="F121" i="7"/>
  <c r="K121" i="7" s="1"/>
  <c r="L121" i="7"/>
  <c r="M121" i="7"/>
  <c r="G121" i="6" a="1"/>
  <c r="G121" i="6" s="1"/>
  <c r="I120" i="6"/>
  <c r="E122" i="6"/>
  <c r="F121" i="6"/>
  <c r="K121" i="6" s="1"/>
  <c r="M121" i="6"/>
  <c r="L121" i="6"/>
  <c r="M113" i="2"/>
  <c r="L113" i="2"/>
  <c r="M113" i="3"/>
  <c r="L113" i="3"/>
  <c r="G113" i="3" a="1"/>
  <c r="G113" i="3" s="1"/>
  <c r="E114" i="3"/>
  <c r="K114" i="3" s="1"/>
  <c r="I112" i="3"/>
  <c r="I112" i="2"/>
  <c r="E114" i="2"/>
  <c r="G113" i="2" a="1"/>
  <c r="G113" i="2" s="1"/>
  <c r="G122" i="7" l="1" a="1"/>
  <c r="G122" i="7" s="1"/>
  <c r="I121" i="7"/>
  <c r="E123" i="7"/>
  <c r="F122" i="7"/>
  <c r="K122" i="7" s="1"/>
  <c r="L122" i="7"/>
  <c r="M122" i="7"/>
  <c r="G122" i="6" a="1"/>
  <c r="G122" i="6" s="1"/>
  <c r="E123" i="6"/>
  <c r="F122" i="6"/>
  <c r="K122" i="6" s="1"/>
  <c r="M122" i="6"/>
  <c r="L122" i="6"/>
  <c r="I121" i="6"/>
  <c r="M114" i="2"/>
  <c r="L114" i="2"/>
  <c r="M114" i="3"/>
  <c r="L114" i="3"/>
  <c r="G114" i="3" a="1"/>
  <c r="G114" i="3" s="1"/>
  <c r="E115" i="3"/>
  <c r="K115" i="3" s="1"/>
  <c r="I113" i="3"/>
  <c r="I113" i="2"/>
  <c r="G114" i="2" a="1"/>
  <c r="G114" i="2" s="1"/>
  <c r="E115" i="2"/>
  <c r="G123" i="7" l="1" a="1"/>
  <c r="G123" i="7" s="1"/>
  <c r="I122" i="7"/>
  <c r="E124" i="7"/>
  <c r="F123" i="7"/>
  <c r="K123" i="7" s="1"/>
  <c r="L123" i="7"/>
  <c r="M123" i="7"/>
  <c r="G123" i="6" a="1"/>
  <c r="G123" i="6" s="1"/>
  <c r="I122" i="6"/>
  <c r="M123" i="6"/>
  <c r="F123" i="6"/>
  <c r="K123" i="6" s="1"/>
  <c r="E124" i="6"/>
  <c r="L123" i="6"/>
  <c r="M115" i="2"/>
  <c r="L115" i="2"/>
  <c r="M115" i="3"/>
  <c r="L115" i="3"/>
  <c r="G115" i="3" a="1"/>
  <c r="G115" i="3" s="1"/>
  <c r="E116" i="3"/>
  <c r="K116" i="3" s="1"/>
  <c r="I114" i="3"/>
  <c r="I114" i="2"/>
  <c r="E116" i="2"/>
  <c r="G115" i="2" a="1"/>
  <c r="G115" i="2" s="1"/>
  <c r="G124" i="7" l="1" a="1"/>
  <c r="G124" i="7" s="1"/>
  <c r="E125" i="7"/>
  <c r="F124" i="7"/>
  <c r="K124" i="7" s="1"/>
  <c r="L124" i="7"/>
  <c r="M124" i="7"/>
  <c r="I123" i="7"/>
  <c r="G124" i="6" a="1"/>
  <c r="G124" i="6" s="1"/>
  <c r="M124" i="6"/>
  <c r="F124" i="6"/>
  <c r="K124" i="6" s="1"/>
  <c r="E125" i="6"/>
  <c r="L124" i="6"/>
  <c r="I123" i="6"/>
  <c r="M116" i="2"/>
  <c r="L116" i="2"/>
  <c r="M116" i="3"/>
  <c r="L116" i="3"/>
  <c r="G116" i="3" a="1"/>
  <c r="G116" i="3" s="1"/>
  <c r="E117" i="3"/>
  <c r="K117" i="3" s="1"/>
  <c r="I115" i="3"/>
  <c r="I115" i="2"/>
  <c r="E117" i="2"/>
  <c r="G116" i="2" a="1"/>
  <c r="G116" i="2" s="1"/>
  <c r="G125" i="7" l="1" a="1"/>
  <c r="G125" i="7" s="1"/>
  <c r="I124" i="7"/>
  <c r="E126" i="7"/>
  <c r="F125" i="7"/>
  <c r="K125" i="7" s="1"/>
  <c r="L125" i="7"/>
  <c r="M125" i="7"/>
  <c r="G125" i="6" a="1"/>
  <c r="G125" i="6" s="1"/>
  <c r="E126" i="6"/>
  <c r="M125" i="6"/>
  <c r="F125" i="6"/>
  <c r="K125" i="6" s="1"/>
  <c r="L125" i="6"/>
  <c r="I124" i="6"/>
  <c r="M117" i="2"/>
  <c r="L117" i="2"/>
  <c r="M117" i="3"/>
  <c r="L117" i="3"/>
  <c r="G117" i="3" a="1"/>
  <c r="G117" i="3" s="1"/>
  <c r="E118" i="3"/>
  <c r="K118" i="3" s="1"/>
  <c r="I116" i="3"/>
  <c r="I116" i="2"/>
  <c r="E118" i="2"/>
  <c r="G117" i="2" a="1"/>
  <c r="G117" i="2" s="1"/>
  <c r="G126" i="7" l="1" a="1"/>
  <c r="G126" i="7" s="1"/>
  <c r="I125" i="7"/>
  <c r="E127" i="7"/>
  <c r="F126" i="7"/>
  <c r="K126" i="7" s="1"/>
  <c r="L126" i="7"/>
  <c r="M126" i="7"/>
  <c r="G126" i="6" a="1"/>
  <c r="G126" i="6" s="1"/>
  <c r="E127" i="6"/>
  <c r="F126" i="6"/>
  <c r="K126" i="6" s="1"/>
  <c r="M126" i="6"/>
  <c r="L126" i="6"/>
  <c r="I125" i="6"/>
  <c r="M118" i="2"/>
  <c r="L118" i="2"/>
  <c r="M118" i="3"/>
  <c r="L118" i="3"/>
  <c r="G118" i="3" a="1"/>
  <c r="G118" i="3" s="1"/>
  <c r="E119" i="3"/>
  <c r="K119" i="3" s="1"/>
  <c r="I117" i="3"/>
  <c r="I117" i="2"/>
  <c r="G118" i="2" a="1"/>
  <c r="G118" i="2" s="1"/>
  <c r="E119" i="2"/>
  <c r="G127" i="7" l="1" a="1"/>
  <c r="G127" i="7" s="1"/>
  <c r="I126" i="7"/>
  <c r="E128" i="7"/>
  <c r="F127" i="7"/>
  <c r="K127" i="7" s="1"/>
  <c r="L127" i="7"/>
  <c r="M127" i="7"/>
  <c r="G127" i="6" a="1"/>
  <c r="G127" i="6" s="1"/>
  <c r="I126" i="6"/>
  <c r="M127" i="6"/>
  <c r="F127" i="6"/>
  <c r="K127" i="6" s="1"/>
  <c r="E128" i="6"/>
  <c r="L127" i="6"/>
  <c r="M119" i="2"/>
  <c r="L119" i="2"/>
  <c r="M119" i="3"/>
  <c r="L119" i="3"/>
  <c r="G119" i="3" a="1"/>
  <c r="G119" i="3" s="1"/>
  <c r="E120" i="3"/>
  <c r="K120" i="3" s="1"/>
  <c r="I118" i="3"/>
  <c r="I118" i="2"/>
  <c r="G119" i="2" a="1"/>
  <c r="G119" i="2" s="1"/>
  <c r="E120" i="2"/>
  <c r="G128" i="7" l="1" a="1"/>
  <c r="G128" i="7" s="1"/>
  <c r="I127" i="7"/>
  <c r="E129" i="7"/>
  <c r="F128" i="7"/>
  <c r="K128" i="7" s="1"/>
  <c r="L128" i="7"/>
  <c r="M128" i="7"/>
  <c r="G128" i="6" a="1"/>
  <c r="G128" i="6" s="1"/>
  <c r="E129" i="6"/>
  <c r="M128" i="6"/>
  <c r="F128" i="6"/>
  <c r="K128" i="6" s="1"/>
  <c r="L128" i="6"/>
  <c r="I127" i="6"/>
  <c r="M120" i="2"/>
  <c r="L120" i="2"/>
  <c r="M120" i="3"/>
  <c r="L120" i="3"/>
  <c r="G120" i="3" a="1"/>
  <c r="G120" i="3" s="1"/>
  <c r="E121" i="3"/>
  <c r="K121" i="3" s="1"/>
  <c r="I119" i="3"/>
  <c r="I119" i="2"/>
  <c r="E121" i="2"/>
  <c r="G120" i="2" a="1"/>
  <c r="G120" i="2" s="1"/>
  <c r="G129" i="7" l="1" a="1"/>
  <c r="G129" i="7" s="1"/>
  <c r="I128" i="7"/>
  <c r="E130" i="7"/>
  <c r="F129" i="7"/>
  <c r="K129" i="7" s="1"/>
  <c r="L129" i="7"/>
  <c r="M129" i="7"/>
  <c r="G129" i="6" a="1"/>
  <c r="G129" i="6" s="1"/>
  <c r="I128" i="6"/>
  <c r="F129" i="6"/>
  <c r="K129" i="6" s="1"/>
  <c r="M129" i="6"/>
  <c r="E130" i="6"/>
  <c r="L129" i="6"/>
  <c r="M121" i="2"/>
  <c r="L121" i="2"/>
  <c r="M121" i="3"/>
  <c r="L121" i="3"/>
  <c r="G121" i="3" a="1"/>
  <c r="G121" i="3" s="1"/>
  <c r="E122" i="3"/>
  <c r="K122" i="3" s="1"/>
  <c r="I120" i="3"/>
  <c r="I120" i="2"/>
  <c r="E122" i="2"/>
  <c r="G121" i="2" a="1"/>
  <c r="G121" i="2" s="1"/>
  <c r="G130" i="7" l="1" a="1"/>
  <c r="G130" i="7" s="1"/>
  <c r="I129" i="7"/>
  <c r="E131" i="7"/>
  <c r="F130" i="7"/>
  <c r="K130" i="7" s="1"/>
  <c r="L130" i="7"/>
  <c r="M130" i="7"/>
  <c r="G130" i="6" a="1"/>
  <c r="G130" i="6" s="1"/>
  <c r="F130" i="6"/>
  <c r="K130" i="6" s="1"/>
  <c r="M130" i="6"/>
  <c r="E131" i="6"/>
  <c r="L130" i="6"/>
  <c r="I129" i="6"/>
  <c r="M122" i="2"/>
  <c r="L122" i="2"/>
  <c r="M122" i="3"/>
  <c r="L122" i="3"/>
  <c r="G122" i="3" a="1"/>
  <c r="G122" i="3" s="1"/>
  <c r="E123" i="3"/>
  <c r="K123" i="3" s="1"/>
  <c r="I121" i="3"/>
  <c r="I121" i="2"/>
  <c r="E123" i="2"/>
  <c r="G122" i="2" a="1"/>
  <c r="G122" i="2" s="1"/>
  <c r="G131" i="7" l="1" a="1"/>
  <c r="G131" i="7" s="1"/>
  <c r="I130" i="7"/>
  <c r="E132" i="7"/>
  <c r="F131" i="7"/>
  <c r="K131" i="7" s="1"/>
  <c r="L131" i="7"/>
  <c r="M131" i="7"/>
  <c r="G131" i="6" a="1"/>
  <c r="G131" i="6" s="1"/>
  <c r="F131" i="6"/>
  <c r="K131" i="6" s="1"/>
  <c r="E132" i="6"/>
  <c r="M131" i="6"/>
  <c r="L131" i="6"/>
  <c r="I130" i="6"/>
  <c r="M123" i="2"/>
  <c r="L123" i="2"/>
  <c r="M123" i="3"/>
  <c r="L123" i="3"/>
  <c r="G123" i="3" a="1"/>
  <c r="G123" i="3" s="1"/>
  <c r="E124" i="3"/>
  <c r="K124" i="3" s="1"/>
  <c r="I122" i="3"/>
  <c r="I122" i="2"/>
  <c r="G123" i="2" a="1"/>
  <c r="G123" i="2" s="1"/>
  <c r="E124" i="2"/>
  <c r="G132" i="7" l="1" a="1"/>
  <c r="G132" i="7" s="1"/>
  <c r="I131" i="7"/>
  <c r="E133" i="7"/>
  <c r="F132" i="7"/>
  <c r="K132" i="7" s="1"/>
  <c r="L132" i="7"/>
  <c r="M132" i="7"/>
  <c r="G132" i="6" a="1"/>
  <c r="G132" i="6" s="1"/>
  <c r="I131" i="6"/>
  <c r="E133" i="6"/>
  <c r="M132" i="6"/>
  <c r="F132" i="6"/>
  <c r="K132" i="6" s="1"/>
  <c r="L132" i="6"/>
  <c r="M124" i="2"/>
  <c r="L124" i="2"/>
  <c r="M124" i="3"/>
  <c r="L124" i="3"/>
  <c r="G124" i="3" a="1"/>
  <c r="G124" i="3" s="1"/>
  <c r="E125" i="3"/>
  <c r="K125" i="3" s="1"/>
  <c r="I123" i="3"/>
  <c r="I123" i="2"/>
  <c r="G124" i="2" a="1"/>
  <c r="G124" i="2" s="1"/>
  <c r="E125" i="2"/>
  <c r="G133" i="7" l="1" a="1"/>
  <c r="G133" i="7" s="1"/>
  <c r="I132" i="7"/>
  <c r="E134" i="7"/>
  <c r="F133" i="7"/>
  <c r="K133" i="7" s="1"/>
  <c r="L133" i="7"/>
  <c r="M133" i="7"/>
  <c r="G133" i="6" a="1"/>
  <c r="G133" i="6" s="1"/>
  <c r="I132" i="6"/>
  <c r="E134" i="6"/>
  <c r="M133" i="6"/>
  <c r="F133" i="6"/>
  <c r="K133" i="6" s="1"/>
  <c r="L133" i="6"/>
  <c r="M125" i="2"/>
  <c r="L125" i="2"/>
  <c r="M125" i="3"/>
  <c r="L125" i="3"/>
  <c r="G125" i="3" a="1"/>
  <c r="G125" i="3" s="1"/>
  <c r="E126" i="3"/>
  <c r="K126" i="3" s="1"/>
  <c r="I124" i="3"/>
  <c r="I124" i="2"/>
  <c r="G125" i="2" a="1"/>
  <c r="G125" i="2" s="1"/>
  <c r="E126" i="2"/>
  <c r="G134" i="7" l="1" a="1"/>
  <c r="G134" i="7" s="1"/>
  <c r="I133" i="7"/>
  <c r="E135" i="7"/>
  <c r="F134" i="7"/>
  <c r="K134" i="7" s="1"/>
  <c r="L134" i="7"/>
  <c r="M134" i="7"/>
  <c r="G134" i="6" a="1"/>
  <c r="G134" i="6" s="1"/>
  <c r="I133" i="6"/>
  <c r="E135" i="6"/>
  <c r="M134" i="6"/>
  <c r="F134" i="6"/>
  <c r="K134" i="6" s="1"/>
  <c r="L134" i="6"/>
  <c r="M126" i="2"/>
  <c r="L126" i="2"/>
  <c r="M126" i="3"/>
  <c r="L126" i="3"/>
  <c r="G126" i="3" a="1"/>
  <c r="G126" i="3" s="1"/>
  <c r="E127" i="3"/>
  <c r="K127" i="3" s="1"/>
  <c r="I125" i="3"/>
  <c r="I125" i="2"/>
  <c r="E127" i="2"/>
  <c r="G126" i="2" a="1"/>
  <c r="G126" i="2" s="1"/>
  <c r="G135" i="7" l="1" a="1"/>
  <c r="G135" i="7" s="1"/>
  <c r="I134" i="7"/>
  <c r="E136" i="7"/>
  <c r="F135" i="7"/>
  <c r="K135" i="7" s="1"/>
  <c r="L135" i="7"/>
  <c r="M135" i="7"/>
  <c r="G135" i="6" a="1"/>
  <c r="G135" i="6" s="1"/>
  <c r="I134" i="6"/>
  <c r="E136" i="6"/>
  <c r="M135" i="6"/>
  <c r="F135" i="6"/>
  <c r="K135" i="6" s="1"/>
  <c r="L135" i="6"/>
  <c r="M127" i="2"/>
  <c r="L127" i="2"/>
  <c r="M127" i="3"/>
  <c r="L127" i="3"/>
  <c r="G127" i="3" a="1"/>
  <c r="G127" i="3" s="1"/>
  <c r="E128" i="3"/>
  <c r="K128" i="3" s="1"/>
  <c r="I126" i="3"/>
  <c r="I126" i="2"/>
  <c r="E128" i="2"/>
  <c r="G127" i="2" a="1"/>
  <c r="G127" i="2" s="1"/>
  <c r="G136" i="7" l="1" a="1"/>
  <c r="G136" i="7" s="1"/>
  <c r="F136" i="7"/>
  <c r="K136" i="7" s="1"/>
  <c r="E137" i="7"/>
  <c r="L136" i="7"/>
  <c r="M136" i="7"/>
  <c r="I135" i="7"/>
  <c r="G136" i="6" a="1"/>
  <c r="G136" i="6" s="1"/>
  <c r="I135" i="6"/>
  <c r="M136" i="6"/>
  <c r="F136" i="6"/>
  <c r="K136" i="6" s="1"/>
  <c r="E137" i="6"/>
  <c r="L136" i="6"/>
  <c r="M128" i="2"/>
  <c r="L128" i="2"/>
  <c r="M128" i="3"/>
  <c r="L128" i="3"/>
  <c r="G128" i="3" a="1"/>
  <c r="G128" i="3" s="1"/>
  <c r="E129" i="3"/>
  <c r="K129" i="3" s="1"/>
  <c r="I127" i="3"/>
  <c r="I127" i="2"/>
  <c r="E129" i="2"/>
  <c r="G128" i="2" a="1"/>
  <c r="G128" i="2" s="1"/>
  <c r="G137" i="7" l="1" a="1"/>
  <c r="G137" i="7" s="1"/>
  <c r="I136" i="7"/>
  <c r="F137" i="7"/>
  <c r="K137" i="7" s="1"/>
  <c r="E138" i="7"/>
  <c r="L137" i="7"/>
  <c r="M137" i="7"/>
  <c r="G137" i="6" a="1"/>
  <c r="G137" i="6" s="1"/>
  <c r="I136" i="6"/>
  <c r="M137" i="6"/>
  <c r="F137" i="6"/>
  <c r="K137" i="6" s="1"/>
  <c r="E138" i="6"/>
  <c r="L137" i="6"/>
  <c r="M129" i="2"/>
  <c r="L129" i="2"/>
  <c r="M129" i="3"/>
  <c r="L129" i="3"/>
  <c r="G129" i="3" a="1"/>
  <c r="G129" i="3" s="1"/>
  <c r="E130" i="3"/>
  <c r="K130" i="3" s="1"/>
  <c r="I128" i="3"/>
  <c r="I128" i="2"/>
  <c r="E130" i="2"/>
  <c r="G129" i="2" a="1"/>
  <c r="G129" i="2" s="1"/>
  <c r="G138" i="7" l="1" a="1"/>
  <c r="G138" i="7" s="1"/>
  <c r="I137" i="7"/>
  <c r="F138" i="7"/>
  <c r="K138" i="7" s="1"/>
  <c r="E139" i="7"/>
  <c r="L138" i="7"/>
  <c r="M138" i="7"/>
  <c r="G138" i="6" a="1"/>
  <c r="G138" i="6" s="1"/>
  <c r="I137" i="6"/>
  <c r="M138" i="6"/>
  <c r="F138" i="6"/>
  <c r="K138" i="6" s="1"/>
  <c r="E139" i="6"/>
  <c r="L138" i="6"/>
  <c r="M130" i="2"/>
  <c r="L130" i="2"/>
  <c r="M130" i="3"/>
  <c r="L130" i="3"/>
  <c r="G130" i="3" a="1"/>
  <c r="G130" i="3" s="1"/>
  <c r="E131" i="3"/>
  <c r="K131" i="3" s="1"/>
  <c r="I129" i="3"/>
  <c r="I129" i="2"/>
  <c r="E131" i="2"/>
  <c r="G130" i="2" a="1"/>
  <c r="G130" i="2" s="1"/>
  <c r="G139" i="7" l="1" a="1"/>
  <c r="G139" i="7" s="1"/>
  <c r="F139" i="7"/>
  <c r="K139" i="7" s="1"/>
  <c r="E140" i="7"/>
  <c r="L139" i="7"/>
  <c r="M139" i="7"/>
  <c r="I138" i="7"/>
  <c r="G139" i="6" a="1"/>
  <c r="G139" i="6" s="1"/>
  <c r="I138" i="6"/>
  <c r="F139" i="6"/>
  <c r="K139" i="6" s="1"/>
  <c r="E140" i="6"/>
  <c r="M139" i="6"/>
  <c r="L139" i="6"/>
  <c r="M131" i="2"/>
  <c r="L131" i="2"/>
  <c r="M131" i="3"/>
  <c r="L131" i="3"/>
  <c r="G131" i="3" a="1"/>
  <c r="G131" i="3" s="1"/>
  <c r="E132" i="3"/>
  <c r="K132" i="3" s="1"/>
  <c r="I130" i="3"/>
  <c r="I130" i="2"/>
  <c r="E132" i="2"/>
  <c r="G131" i="2" a="1"/>
  <c r="G131" i="2" s="1"/>
  <c r="G140" i="7" l="1" a="1"/>
  <c r="G140" i="7" s="1"/>
  <c r="F140" i="7"/>
  <c r="K140" i="7" s="1"/>
  <c r="E141" i="7"/>
  <c r="L140" i="7"/>
  <c r="M140" i="7"/>
  <c r="I139" i="7"/>
  <c r="G140" i="6" a="1"/>
  <c r="G140" i="6" s="1"/>
  <c r="M140" i="6"/>
  <c r="F140" i="6"/>
  <c r="K140" i="6" s="1"/>
  <c r="E141" i="6"/>
  <c r="L140" i="6"/>
  <c r="I139" i="6"/>
  <c r="M132" i="2"/>
  <c r="L132" i="2"/>
  <c r="M132" i="3"/>
  <c r="L132" i="3"/>
  <c r="G132" i="3" a="1"/>
  <c r="G132" i="3" s="1"/>
  <c r="E133" i="3"/>
  <c r="K133" i="3" s="1"/>
  <c r="I131" i="3"/>
  <c r="I131" i="2"/>
  <c r="E133" i="2"/>
  <c r="G132" i="2" a="1"/>
  <c r="G132" i="2" s="1"/>
  <c r="G141" i="7" l="1" a="1"/>
  <c r="G141" i="7" s="1"/>
  <c r="I140" i="7"/>
  <c r="E142" i="7"/>
  <c r="F141" i="7"/>
  <c r="K141" i="7" s="1"/>
  <c r="L141" i="7"/>
  <c r="M141" i="7"/>
  <c r="G141" i="6" a="1"/>
  <c r="G141" i="6" s="1"/>
  <c r="M141" i="6"/>
  <c r="F141" i="6"/>
  <c r="K141" i="6" s="1"/>
  <c r="E142" i="6"/>
  <c r="L141" i="6"/>
  <c r="I140" i="6"/>
  <c r="M133" i="2"/>
  <c r="L133" i="2"/>
  <c r="M133" i="3"/>
  <c r="L133" i="3"/>
  <c r="G133" i="3" a="1"/>
  <c r="G133" i="3" s="1"/>
  <c r="E134" i="3"/>
  <c r="K134" i="3" s="1"/>
  <c r="I132" i="3"/>
  <c r="I132" i="2"/>
  <c r="E134" i="2"/>
  <c r="G133" i="2" a="1"/>
  <c r="G133" i="2" s="1"/>
  <c r="G142" i="7" l="1" a="1"/>
  <c r="G142" i="7" s="1"/>
  <c r="I141" i="7"/>
  <c r="F142" i="7"/>
  <c r="K142" i="7" s="1"/>
  <c r="E143" i="7"/>
  <c r="L142" i="7"/>
  <c r="M142" i="7"/>
  <c r="G142" i="6" a="1"/>
  <c r="G142" i="6" s="1"/>
  <c r="M142" i="6"/>
  <c r="F142" i="6"/>
  <c r="K142" i="6" s="1"/>
  <c r="E143" i="6"/>
  <c r="L142" i="6"/>
  <c r="I141" i="6"/>
  <c r="M134" i="2"/>
  <c r="L134" i="2"/>
  <c r="M134" i="3"/>
  <c r="L134" i="3"/>
  <c r="G134" i="3" a="1"/>
  <c r="G134" i="3" s="1"/>
  <c r="E135" i="3"/>
  <c r="K135" i="3" s="1"/>
  <c r="I133" i="3"/>
  <c r="I133" i="2"/>
  <c r="E135" i="2"/>
  <c r="G134" i="2" a="1"/>
  <c r="G134" i="2" s="1"/>
  <c r="G143" i="7" l="1" a="1"/>
  <c r="G143" i="7" s="1"/>
  <c r="I142" i="7"/>
  <c r="F143" i="7"/>
  <c r="K143" i="7" s="1"/>
  <c r="E144" i="7"/>
  <c r="L143" i="7"/>
  <c r="M143" i="7"/>
  <c r="G143" i="6" a="1"/>
  <c r="G143" i="6" s="1"/>
  <c r="I142" i="6"/>
  <c r="E144" i="6"/>
  <c r="M143" i="6"/>
  <c r="F143" i="6"/>
  <c r="K143" i="6" s="1"/>
  <c r="L143" i="6"/>
  <c r="M135" i="2"/>
  <c r="L135" i="2"/>
  <c r="M135" i="3"/>
  <c r="L135" i="3"/>
  <c r="G135" i="3" a="1"/>
  <c r="G135" i="3" s="1"/>
  <c r="E136" i="3"/>
  <c r="K136" i="3" s="1"/>
  <c r="I134" i="3"/>
  <c r="I134" i="2"/>
  <c r="G135" i="2" a="1"/>
  <c r="G135" i="2" s="1"/>
  <c r="E136" i="2"/>
  <c r="G144" i="7" l="1" a="1"/>
  <c r="G144" i="7" s="1"/>
  <c r="F144" i="7"/>
  <c r="K144" i="7" s="1"/>
  <c r="E145" i="7"/>
  <c r="L144" i="7"/>
  <c r="M144" i="7"/>
  <c r="I143" i="7"/>
  <c r="G144" i="6" a="1"/>
  <c r="G144" i="6" s="1"/>
  <c r="I143" i="6"/>
  <c r="M144" i="6"/>
  <c r="F144" i="6"/>
  <c r="K144" i="6" s="1"/>
  <c r="E145" i="6"/>
  <c r="L144" i="6"/>
  <c r="M136" i="2"/>
  <c r="L136" i="2"/>
  <c r="M136" i="3"/>
  <c r="L136" i="3"/>
  <c r="G136" i="3" a="1"/>
  <c r="G136" i="3" s="1"/>
  <c r="E137" i="3"/>
  <c r="K137" i="3" s="1"/>
  <c r="I135" i="3"/>
  <c r="I135" i="2"/>
  <c r="G136" i="2" a="1"/>
  <c r="G136" i="2" s="1"/>
  <c r="E137" i="2"/>
  <c r="G145" i="7" l="1" a="1"/>
  <c r="G145" i="7" s="1"/>
  <c r="E146" i="7"/>
  <c r="F145" i="7"/>
  <c r="K145" i="7" s="1"/>
  <c r="L145" i="7"/>
  <c r="M145" i="7"/>
  <c r="I144" i="7"/>
  <c r="G145" i="6" a="1"/>
  <c r="G145" i="6" s="1"/>
  <c r="I144" i="6"/>
  <c r="M145" i="6"/>
  <c r="F145" i="6"/>
  <c r="K145" i="6" s="1"/>
  <c r="E146" i="6"/>
  <c r="L145" i="6"/>
  <c r="M137" i="2"/>
  <c r="L137" i="2"/>
  <c r="M137" i="3"/>
  <c r="L137" i="3"/>
  <c r="G137" i="3" a="1"/>
  <c r="G137" i="3" s="1"/>
  <c r="E138" i="3"/>
  <c r="K138" i="3" s="1"/>
  <c r="I136" i="3"/>
  <c r="I136" i="2"/>
  <c r="E138" i="2"/>
  <c r="G137" i="2" a="1"/>
  <c r="G137" i="2" s="1"/>
  <c r="G146" i="7" l="1" a="1"/>
  <c r="G146" i="7" s="1"/>
  <c r="I145" i="7"/>
  <c r="F146" i="7"/>
  <c r="K146" i="7" s="1"/>
  <c r="E147" i="7"/>
  <c r="L146" i="7"/>
  <c r="M146" i="7"/>
  <c r="G146" i="6" a="1"/>
  <c r="G146" i="6" s="1"/>
  <c r="M146" i="6"/>
  <c r="F146" i="6"/>
  <c r="K146" i="6" s="1"/>
  <c r="E147" i="6"/>
  <c r="L146" i="6"/>
  <c r="I145" i="6"/>
  <c r="M138" i="2"/>
  <c r="L138" i="2"/>
  <c r="M138" i="3"/>
  <c r="L138" i="3"/>
  <c r="G138" i="3" a="1"/>
  <c r="G138" i="3" s="1"/>
  <c r="E139" i="3"/>
  <c r="K139" i="3" s="1"/>
  <c r="I137" i="3"/>
  <c r="I137" i="2"/>
  <c r="G138" i="2" a="1"/>
  <c r="G138" i="2" s="1"/>
  <c r="E139" i="2"/>
  <c r="G147" i="7" l="1" a="1"/>
  <c r="G147" i="7" s="1"/>
  <c r="I146" i="7"/>
  <c r="F147" i="7"/>
  <c r="K147" i="7" s="1"/>
  <c r="E148" i="7"/>
  <c r="L147" i="7"/>
  <c r="M147" i="7"/>
  <c r="G147" i="6" a="1"/>
  <c r="G147" i="6" s="1"/>
  <c r="I146" i="6"/>
  <c r="E148" i="6"/>
  <c r="M147" i="6"/>
  <c r="F147" i="6"/>
  <c r="K147" i="6" s="1"/>
  <c r="L147" i="6"/>
  <c r="M139" i="2"/>
  <c r="L139" i="2"/>
  <c r="M139" i="3"/>
  <c r="L139" i="3"/>
  <c r="G139" i="3" a="1"/>
  <c r="G139" i="3" s="1"/>
  <c r="E140" i="3"/>
  <c r="K140" i="3" s="1"/>
  <c r="I138" i="3"/>
  <c r="I138" i="2"/>
  <c r="E140" i="2"/>
  <c r="G139" i="2" a="1"/>
  <c r="G139" i="2" s="1"/>
  <c r="G148" i="7" l="1" a="1"/>
  <c r="G148" i="7" s="1"/>
  <c r="F148" i="7"/>
  <c r="K148" i="7" s="1"/>
  <c r="E149" i="7"/>
  <c r="L148" i="7"/>
  <c r="M148" i="7"/>
  <c r="I147" i="7"/>
  <c r="G148" i="6" a="1"/>
  <c r="G148" i="6" s="1"/>
  <c r="I147" i="6"/>
  <c r="M148" i="6"/>
  <c r="F148" i="6"/>
  <c r="K148" i="6" s="1"/>
  <c r="E149" i="6"/>
  <c r="L148" i="6"/>
  <c r="M140" i="2"/>
  <c r="L140" i="2"/>
  <c r="M140" i="3"/>
  <c r="L140" i="3"/>
  <c r="G140" i="3" a="1"/>
  <c r="G140" i="3" s="1"/>
  <c r="E141" i="3"/>
  <c r="K141" i="3" s="1"/>
  <c r="I139" i="3"/>
  <c r="I139" i="2"/>
  <c r="G140" i="2" a="1"/>
  <c r="G140" i="2" s="1"/>
  <c r="E141" i="2"/>
  <c r="G149" i="7" l="1" a="1"/>
  <c r="G149" i="7" s="1"/>
  <c r="E150" i="7"/>
  <c r="F149" i="7"/>
  <c r="K149" i="7" s="1"/>
  <c r="L149" i="7"/>
  <c r="M149" i="7"/>
  <c r="I148" i="7"/>
  <c r="G149" i="6" a="1"/>
  <c r="G149" i="6" s="1"/>
  <c r="M149" i="6"/>
  <c r="F149" i="6"/>
  <c r="K149" i="6" s="1"/>
  <c r="E150" i="6"/>
  <c r="L149" i="6"/>
  <c r="I148" i="6"/>
  <c r="M141" i="2"/>
  <c r="L141" i="2"/>
  <c r="M141" i="3"/>
  <c r="L141" i="3"/>
  <c r="G141" i="3" a="1"/>
  <c r="G141" i="3" s="1"/>
  <c r="E142" i="3"/>
  <c r="K142" i="3" s="1"/>
  <c r="I140" i="3"/>
  <c r="I140" i="2"/>
  <c r="G141" i="2" a="1"/>
  <c r="G141" i="2" s="1"/>
  <c r="E142" i="2"/>
  <c r="G150" i="7" l="1" a="1"/>
  <c r="G150" i="7" s="1"/>
  <c r="F150" i="7"/>
  <c r="K150" i="7" s="1"/>
  <c r="E151" i="7"/>
  <c r="L150" i="7"/>
  <c r="M150" i="7"/>
  <c r="I149" i="7"/>
  <c r="G150" i="6" a="1"/>
  <c r="G150" i="6" s="1"/>
  <c r="M150" i="6"/>
  <c r="F150" i="6"/>
  <c r="K150" i="6" s="1"/>
  <c r="E151" i="6"/>
  <c r="L150" i="6"/>
  <c r="I149" i="6"/>
  <c r="M142" i="2"/>
  <c r="L142" i="2"/>
  <c r="M142" i="3"/>
  <c r="L142" i="3"/>
  <c r="G142" i="3" a="1"/>
  <c r="G142" i="3" s="1"/>
  <c r="E143" i="3"/>
  <c r="K143" i="3" s="1"/>
  <c r="I141" i="3"/>
  <c r="I141" i="2"/>
  <c r="E143" i="2"/>
  <c r="G142" i="2" a="1"/>
  <c r="G142" i="2" s="1"/>
  <c r="G151" i="7" l="1" a="1"/>
  <c r="G151" i="7" s="1"/>
  <c r="I150" i="7"/>
  <c r="F151" i="7"/>
  <c r="K151" i="7" s="1"/>
  <c r="E152" i="7"/>
  <c r="L151" i="7"/>
  <c r="M151" i="7"/>
  <c r="G151" i="6" a="1"/>
  <c r="G151" i="6" s="1"/>
  <c r="M151" i="6"/>
  <c r="E152" i="6"/>
  <c r="F151" i="6"/>
  <c r="K151" i="6" s="1"/>
  <c r="L151" i="6"/>
  <c r="I150" i="6"/>
  <c r="M143" i="2"/>
  <c r="L143" i="2"/>
  <c r="M143" i="3"/>
  <c r="L143" i="3"/>
  <c r="G143" i="3" a="1"/>
  <c r="G143" i="3" s="1"/>
  <c r="E144" i="3"/>
  <c r="K144" i="3" s="1"/>
  <c r="I142" i="3"/>
  <c r="I142" i="2"/>
  <c r="G143" i="2" a="1"/>
  <c r="G143" i="2" s="1"/>
  <c r="E144" i="2"/>
  <c r="G152" i="7" l="1" a="1"/>
  <c r="G152" i="7" s="1"/>
  <c r="I151" i="7"/>
  <c r="F152" i="7"/>
  <c r="K152" i="7" s="1"/>
  <c r="E153" i="7"/>
  <c r="L152" i="7"/>
  <c r="M152" i="7"/>
  <c r="G152" i="6" a="1"/>
  <c r="G152" i="6" s="1"/>
  <c r="I151" i="6"/>
  <c r="M152" i="6"/>
  <c r="F152" i="6"/>
  <c r="K152" i="6" s="1"/>
  <c r="E153" i="6"/>
  <c r="L152" i="6"/>
  <c r="M144" i="2"/>
  <c r="L144" i="2"/>
  <c r="M144" i="3"/>
  <c r="L144" i="3"/>
  <c r="G144" i="3" a="1"/>
  <c r="G144" i="3" s="1"/>
  <c r="E145" i="3"/>
  <c r="K145" i="3" s="1"/>
  <c r="I143" i="3"/>
  <c r="I143" i="2"/>
  <c r="E145" i="2"/>
  <c r="G144" i="2" a="1"/>
  <c r="G144" i="2" s="1"/>
  <c r="G153" i="7" l="1" a="1"/>
  <c r="G153" i="7" s="1"/>
  <c r="F153" i="7"/>
  <c r="K153" i="7" s="1"/>
  <c r="E154" i="7"/>
  <c r="L153" i="7"/>
  <c r="M153" i="7"/>
  <c r="I152" i="7"/>
  <c r="G153" i="6" a="1"/>
  <c r="G153" i="6" s="1"/>
  <c r="M153" i="6"/>
  <c r="F153" i="6"/>
  <c r="K153" i="6" s="1"/>
  <c r="E154" i="6"/>
  <c r="L153" i="6"/>
  <c r="I152" i="6"/>
  <c r="M145" i="2"/>
  <c r="L145" i="2"/>
  <c r="M145" i="3"/>
  <c r="L145" i="3"/>
  <c r="G145" i="3" a="1"/>
  <c r="G145" i="3" s="1"/>
  <c r="E146" i="3"/>
  <c r="K146" i="3" s="1"/>
  <c r="I144" i="3"/>
  <c r="I144" i="2"/>
  <c r="E146" i="2"/>
  <c r="G145" i="2" a="1"/>
  <c r="G145" i="2" s="1"/>
  <c r="G154" i="7" l="1" a="1"/>
  <c r="G154" i="7" s="1"/>
  <c r="F154" i="7"/>
  <c r="K154" i="7" s="1"/>
  <c r="E155" i="7"/>
  <c r="L154" i="7"/>
  <c r="M154" i="7"/>
  <c r="I153" i="7"/>
  <c r="G154" i="6" a="1"/>
  <c r="G154" i="6" s="1"/>
  <c r="M154" i="6"/>
  <c r="F154" i="6"/>
  <c r="K154" i="6" s="1"/>
  <c r="E155" i="6"/>
  <c r="L154" i="6"/>
  <c r="I153" i="6"/>
  <c r="M146" i="2"/>
  <c r="L146" i="2"/>
  <c r="M146" i="3"/>
  <c r="L146" i="3"/>
  <c r="G146" i="3" a="1"/>
  <c r="G146" i="3" s="1"/>
  <c r="E147" i="3"/>
  <c r="K147" i="3" s="1"/>
  <c r="I145" i="3"/>
  <c r="I145" i="2"/>
  <c r="G146" i="2" a="1"/>
  <c r="G146" i="2" s="1"/>
  <c r="E147" i="2"/>
  <c r="G155" i="7" l="1" a="1"/>
  <c r="G155" i="7" s="1"/>
  <c r="I154" i="7"/>
  <c r="F155" i="7"/>
  <c r="K155" i="7" s="1"/>
  <c r="E156" i="7"/>
  <c r="L155" i="7"/>
  <c r="M155" i="7"/>
  <c r="G155" i="6" a="1"/>
  <c r="G155" i="6" s="1"/>
  <c r="E156" i="6"/>
  <c r="M155" i="6"/>
  <c r="F155" i="6"/>
  <c r="K155" i="6" s="1"/>
  <c r="L155" i="6"/>
  <c r="I154" i="6"/>
  <c r="M147" i="2"/>
  <c r="L147" i="2"/>
  <c r="M147" i="3"/>
  <c r="L147" i="3"/>
  <c r="G147" i="3" a="1"/>
  <c r="G147" i="3" s="1"/>
  <c r="E148" i="3"/>
  <c r="K148" i="3" s="1"/>
  <c r="I146" i="3"/>
  <c r="I146" i="2"/>
  <c r="E148" i="2"/>
  <c r="G147" i="2" a="1"/>
  <c r="G147" i="2" s="1"/>
  <c r="G156" i="7" l="1" a="1"/>
  <c r="G156" i="7" s="1"/>
  <c r="I155" i="7"/>
  <c r="F156" i="7"/>
  <c r="K156" i="7" s="1"/>
  <c r="E157" i="7"/>
  <c r="L156" i="7"/>
  <c r="M156" i="7"/>
  <c r="G156" i="6" a="1"/>
  <c r="G156" i="6" s="1"/>
  <c r="M156" i="6"/>
  <c r="F156" i="6"/>
  <c r="K156" i="6" s="1"/>
  <c r="E157" i="6"/>
  <c r="L156" i="6"/>
  <c r="I155" i="6"/>
  <c r="M148" i="2"/>
  <c r="L148" i="2"/>
  <c r="M148" i="3"/>
  <c r="L148" i="3"/>
  <c r="G148" i="3" a="1"/>
  <c r="G148" i="3" s="1"/>
  <c r="E149" i="3"/>
  <c r="K149" i="3" s="1"/>
  <c r="I147" i="3"/>
  <c r="I147" i="2"/>
  <c r="E149" i="2"/>
  <c r="G148" i="2" a="1"/>
  <c r="G148" i="2" s="1"/>
  <c r="G157" i="7" l="1" a="1"/>
  <c r="G157" i="7" s="1"/>
  <c r="I156" i="7"/>
  <c r="F157" i="7"/>
  <c r="K157" i="7" s="1"/>
  <c r="E158" i="7"/>
  <c r="L157" i="7"/>
  <c r="M157" i="7"/>
  <c r="G157" i="6" a="1"/>
  <c r="G157" i="6" s="1"/>
  <c r="I156" i="6"/>
  <c r="M157" i="6"/>
  <c r="F157" i="6"/>
  <c r="K157" i="6" s="1"/>
  <c r="E158" i="6"/>
  <c r="L157" i="6"/>
  <c r="M149" i="2"/>
  <c r="L149" i="2"/>
  <c r="M149" i="3"/>
  <c r="L149" i="3"/>
  <c r="G149" i="3" a="1"/>
  <c r="G149" i="3" s="1"/>
  <c r="E150" i="3"/>
  <c r="K150" i="3" s="1"/>
  <c r="I148" i="3"/>
  <c r="I148" i="2"/>
  <c r="G149" i="2" a="1"/>
  <c r="G149" i="2" s="1"/>
  <c r="E150" i="2"/>
  <c r="G158" i="7" l="1" a="1"/>
  <c r="G158" i="7" s="1"/>
  <c r="F158" i="7"/>
  <c r="K158" i="7" s="1"/>
  <c r="E159" i="7"/>
  <c r="L158" i="7"/>
  <c r="M158" i="7"/>
  <c r="I157" i="7"/>
  <c r="G158" i="6" a="1"/>
  <c r="G158" i="6" s="1"/>
  <c r="I157" i="6"/>
  <c r="M158" i="6"/>
  <c r="F158" i="6"/>
  <c r="K158" i="6" s="1"/>
  <c r="E159" i="6"/>
  <c r="L158" i="6"/>
  <c r="M150" i="2"/>
  <c r="L150" i="2"/>
  <c r="M150" i="3"/>
  <c r="L150" i="3"/>
  <c r="G150" i="3" a="1"/>
  <c r="G150" i="3" s="1"/>
  <c r="E151" i="3"/>
  <c r="K151" i="3" s="1"/>
  <c r="I149" i="3"/>
  <c r="I149" i="2"/>
  <c r="G150" i="2" a="1"/>
  <c r="G150" i="2" s="1"/>
  <c r="E151" i="2"/>
  <c r="G159" i="7" l="1" a="1"/>
  <c r="G159" i="7" s="1"/>
  <c r="F159" i="7"/>
  <c r="K159" i="7" s="1"/>
  <c r="E160" i="7"/>
  <c r="L159" i="7"/>
  <c r="M159" i="7"/>
  <c r="I158" i="7"/>
  <c r="G159" i="6" a="1"/>
  <c r="G159" i="6" s="1"/>
  <c r="I158" i="6"/>
  <c r="F159" i="6"/>
  <c r="K159" i="6" s="1"/>
  <c r="E160" i="6"/>
  <c r="M159" i="6"/>
  <c r="L159" i="6"/>
  <c r="M151" i="2"/>
  <c r="L151" i="2"/>
  <c r="M151" i="3"/>
  <c r="L151" i="3"/>
  <c r="G151" i="3" a="1"/>
  <c r="G151" i="3" s="1"/>
  <c r="E152" i="3"/>
  <c r="K152" i="3" s="1"/>
  <c r="I150" i="3"/>
  <c r="I150" i="2"/>
  <c r="G151" i="2" a="1"/>
  <c r="G151" i="2" s="1"/>
  <c r="E152" i="2"/>
  <c r="G160" i="7" l="1" a="1"/>
  <c r="G160" i="7" s="1"/>
  <c r="I159" i="7"/>
  <c r="F160" i="7"/>
  <c r="K160" i="7" s="1"/>
  <c r="E161" i="7"/>
  <c r="L160" i="7"/>
  <c r="M160" i="7"/>
  <c r="G160" i="6" a="1"/>
  <c r="G160" i="6" s="1"/>
  <c r="M160" i="6"/>
  <c r="F160" i="6"/>
  <c r="K160" i="6" s="1"/>
  <c r="E161" i="6"/>
  <c r="L160" i="6"/>
  <c r="I159" i="6"/>
  <c r="M152" i="2"/>
  <c r="L152" i="2"/>
  <c r="M152" i="3"/>
  <c r="L152" i="3"/>
  <c r="G152" i="3" a="1"/>
  <c r="G152" i="3" s="1"/>
  <c r="E153" i="3"/>
  <c r="K153" i="3" s="1"/>
  <c r="I151" i="3"/>
  <c r="I151" i="2"/>
  <c r="G152" i="2" a="1"/>
  <c r="G152" i="2" s="1"/>
  <c r="E153" i="2"/>
  <c r="G161" i="7" l="1" a="1"/>
  <c r="G161" i="7" s="1"/>
  <c r="F161" i="7"/>
  <c r="K161" i="7" s="1"/>
  <c r="E162" i="7"/>
  <c r="L161" i="7"/>
  <c r="M161" i="7"/>
  <c r="I160" i="7"/>
  <c r="G161" i="6" a="1"/>
  <c r="G161" i="6" s="1"/>
  <c r="M161" i="6"/>
  <c r="F161" i="6"/>
  <c r="K161" i="6" s="1"/>
  <c r="E162" i="6"/>
  <c r="L161" i="6"/>
  <c r="I160" i="6"/>
  <c r="M153" i="2"/>
  <c r="L153" i="2"/>
  <c r="M153" i="3"/>
  <c r="L153" i="3"/>
  <c r="G153" i="3" a="1"/>
  <c r="G153" i="3" s="1"/>
  <c r="E154" i="3"/>
  <c r="K154" i="3" s="1"/>
  <c r="I152" i="3"/>
  <c r="I152" i="2"/>
  <c r="E154" i="2"/>
  <c r="G153" i="2" a="1"/>
  <c r="G153" i="2" s="1"/>
  <c r="G162" i="7" l="1" a="1"/>
  <c r="G162" i="7" s="1"/>
  <c r="F162" i="7"/>
  <c r="K162" i="7" s="1"/>
  <c r="E163" i="7"/>
  <c r="L162" i="7"/>
  <c r="M162" i="7"/>
  <c r="I161" i="7"/>
  <c r="G162" i="6" a="1"/>
  <c r="G162" i="6" s="1"/>
  <c r="I161" i="6"/>
  <c r="M162" i="6"/>
  <c r="F162" i="6"/>
  <c r="K162" i="6" s="1"/>
  <c r="E163" i="6"/>
  <c r="L162" i="6"/>
  <c r="M154" i="2"/>
  <c r="L154" i="2"/>
  <c r="M154" i="3"/>
  <c r="L154" i="3"/>
  <c r="G154" i="3" a="1"/>
  <c r="G154" i="3" s="1"/>
  <c r="E155" i="3"/>
  <c r="K155" i="3" s="1"/>
  <c r="I153" i="3"/>
  <c r="I153" i="2"/>
  <c r="G154" i="2" a="1"/>
  <c r="G154" i="2" s="1"/>
  <c r="E155" i="2"/>
  <c r="G163" i="7" l="1" a="1"/>
  <c r="G163" i="7" s="1"/>
  <c r="F163" i="7"/>
  <c r="K163" i="7" s="1"/>
  <c r="E164" i="7"/>
  <c r="L163" i="7"/>
  <c r="M163" i="7"/>
  <c r="I162" i="7"/>
  <c r="G163" i="6" a="1"/>
  <c r="G163" i="6" s="1"/>
  <c r="E164" i="6"/>
  <c r="M163" i="6"/>
  <c r="F163" i="6"/>
  <c r="K163" i="6" s="1"/>
  <c r="L163" i="6"/>
  <c r="I162" i="6"/>
  <c r="M155" i="2"/>
  <c r="L155" i="2"/>
  <c r="M155" i="3"/>
  <c r="L155" i="3"/>
  <c r="G155" i="3" a="1"/>
  <c r="G155" i="3" s="1"/>
  <c r="E156" i="3"/>
  <c r="K156" i="3" s="1"/>
  <c r="I154" i="3"/>
  <c r="I154" i="2"/>
  <c r="G155" i="2" a="1"/>
  <c r="G155" i="2" s="1"/>
  <c r="E156" i="2"/>
  <c r="G164" i="7" l="1" a="1"/>
  <c r="G164" i="7" s="1"/>
  <c r="I163" i="7"/>
  <c r="F164" i="7"/>
  <c r="K164" i="7" s="1"/>
  <c r="E165" i="7"/>
  <c r="L164" i="7"/>
  <c r="M164" i="7"/>
  <c r="G164" i="6" a="1"/>
  <c r="G164" i="6" s="1"/>
  <c r="M164" i="6"/>
  <c r="F164" i="6"/>
  <c r="K164" i="6" s="1"/>
  <c r="E165" i="6"/>
  <c r="L164" i="6"/>
  <c r="I163" i="6"/>
  <c r="M156" i="2"/>
  <c r="L156" i="2"/>
  <c r="M156" i="3"/>
  <c r="L156" i="3"/>
  <c r="G156" i="3" a="1"/>
  <c r="G156" i="3" s="1"/>
  <c r="E157" i="3"/>
  <c r="K157" i="3" s="1"/>
  <c r="I155" i="3"/>
  <c r="I155" i="2"/>
  <c r="E157" i="2"/>
  <c r="G156" i="2" a="1"/>
  <c r="G156" i="2" s="1"/>
  <c r="G165" i="7" l="1" a="1"/>
  <c r="G165" i="7" s="1"/>
  <c r="I164" i="7"/>
  <c r="F165" i="7"/>
  <c r="K165" i="7" s="1"/>
  <c r="E166" i="7"/>
  <c r="L165" i="7"/>
  <c r="M165" i="7"/>
  <c r="G165" i="6" a="1"/>
  <c r="G165" i="6" s="1"/>
  <c r="M165" i="6"/>
  <c r="F165" i="6"/>
  <c r="K165" i="6" s="1"/>
  <c r="E166" i="6"/>
  <c r="L165" i="6"/>
  <c r="I164" i="6"/>
  <c r="M157" i="2"/>
  <c r="L157" i="2"/>
  <c r="M157" i="3"/>
  <c r="L157" i="3"/>
  <c r="G157" i="3" a="1"/>
  <c r="G157" i="3" s="1"/>
  <c r="E158" i="3"/>
  <c r="K158" i="3" s="1"/>
  <c r="I156" i="3"/>
  <c r="I156" i="2"/>
  <c r="G157" i="2" a="1"/>
  <c r="G157" i="2" s="1"/>
  <c r="E158" i="2"/>
  <c r="G166" i="7" l="1" a="1"/>
  <c r="G166" i="7" s="1"/>
  <c r="F166" i="7"/>
  <c r="K166" i="7" s="1"/>
  <c r="E167" i="7"/>
  <c r="L166" i="7"/>
  <c r="M166" i="7"/>
  <c r="I165" i="7"/>
  <c r="G166" i="6" a="1"/>
  <c r="G166" i="6" s="1"/>
  <c r="I165" i="6"/>
  <c r="M166" i="6"/>
  <c r="F166" i="6"/>
  <c r="K166" i="6" s="1"/>
  <c r="E167" i="6"/>
  <c r="L166" i="6"/>
  <c r="M158" i="2"/>
  <c r="L158" i="2"/>
  <c r="M158" i="3"/>
  <c r="L158" i="3"/>
  <c r="G158" i="3" a="1"/>
  <c r="G158" i="3" s="1"/>
  <c r="E159" i="3"/>
  <c r="K159" i="3" s="1"/>
  <c r="I157" i="3"/>
  <c r="I157" i="2"/>
  <c r="E159" i="2"/>
  <c r="G158" i="2" a="1"/>
  <c r="G158" i="2" s="1"/>
  <c r="G167" i="7" l="1" a="1"/>
  <c r="G167" i="7" s="1"/>
  <c r="F167" i="7"/>
  <c r="K167" i="7" s="1"/>
  <c r="E168" i="7"/>
  <c r="L167" i="7"/>
  <c r="M167" i="7"/>
  <c r="I166" i="7"/>
  <c r="G167" i="6" a="1"/>
  <c r="G167" i="6" s="1"/>
  <c r="I166" i="6"/>
  <c r="F167" i="6"/>
  <c r="K167" i="6" s="1"/>
  <c r="E168" i="6"/>
  <c r="M167" i="6"/>
  <c r="L167" i="6"/>
  <c r="M159" i="2"/>
  <c r="L159" i="2"/>
  <c r="M159" i="3"/>
  <c r="L159" i="3"/>
  <c r="G159" i="3" a="1"/>
  <c r="G159" i="3" s="1"/>
  <c r="E160" i="3"/>
  <c r="K160" i="3" s="1"/>
  <c r="I158" i="3"/>
  <c r="I158" i="2"/>
  <c r="G159" i="2" a="1"/>
  <c r="G159" i="2" s="1"/>
  <c r="E160" i="2"/>
  <c r="G168" i="7" l="1" a="1"/>
  <c r="G168" i="7" s="1"/>
  <c r="F168" i="7"/>
  <c r="K168" i="7" s="1"/>
  <c r="E169" i="7"/>
  <c r="L168" i="7"/>
  <c r="M168" i="7"/>
  <c r="I167" i="7"/>
  <c r="G168" i="6" a="1"/>
  <c r="G168" i="6" s="1"/>
  <c r="M168" i="6"/>
  <c r="F168" i="6"/>
  <c r="K168" i="6" s="1"/>
  <c r="E169" i="6"/>
  <c r="L168" i="6"/>
  <c r="I167" i="6"/>
  <c r="M160" i="2"/>
  <c r="L160" i="2"/>
  <c r="M160" i="3"/>
  <c r="L160" i="3"/>
  <c r="G160" i="3" a="1"/>
  <c r="G160" i="3" s="1"/>
  <c r="E161" i="3"/>
  <c r="K161" i="3" s="1"/>
  <c r="I159" i="3"/>
  <c r="I159" i="2"/>
  <c r="G160" i="2" a="1"/>
  <c r="G160" i="2" s="1"/>
  <c r="E161" i="2"/>
  <c r="G169" i="7" l="1" a="1"/>
  <c r="G169" i="7" s="1"/>
  <c r="I168" i="7"/>
  <c r="F169" i="7"/>
  <c r="K169" i="7" s="1"/>
  <c r="E170" i="7"/>
  <c r="L169" i="7"/>
  <c r="M169" i="7"/>
  <c r="G169" i="6" a="1"/>
  <c r="G169" i="6" s="1"/>
  <c r="I168" i="6"/>
  <c r="M169" i="6"/>
  <c r="F169" i="6"/>
  <c r="K169" i="6" s="1"/>
  <c r="E170" i="6"/>
  <c r="L169" i="6"/>
  <c r="M161" i="2"/>
  <c r="L161" i="2"/>
  <c r="M161" i="3"/>
  <c r="L161" i="3"/>
  <c r="G161" i="3" a="1"/>
  <c r="G161" i="3" s="1"/>
  <c r="E162" i="3"/>
  <c r="K162" i="3" s="1"/>
  <c r="I160" i="3"/>
  <c r="I160" i="2"/>
  <c r="E162" i="2"/>
  <c r="G161" i="2" a="1"/>
  <c r="G161" i="2" s="1"/>
  <c r="G170" i="7" l="1" a="1"/>
  <c r="G170" i="7" s="1"/>
  <c r="F170" i="7"/>
  <c r="K170" i="7" s="1"/>
  <c r="E171" i="7"/>
  <c r="L170" i="7"/>
  <c r="M170" i="7"/>
  <c r="I169" i="7"/>
  <c r="G170" i="6" a="1"/>
  <c r="G170" i="6" s="1"/>
  <c r="I169" i="6"/>
  <c r="M170" i="6"/>
  <c r="F170" i="6"/>
  <c r="K170" i="6" s="1"/>
  <c r="E171" i="6"/>
  <c r="L170" i="6"/>
  <c r="M162" i="2"/>
  <c r="L162" i="2"/>
  <c r="M162" i="3"/>
  <c r="L162" i="3"/>
  <c r="G162" i="3" a="1"/>
  <c r="G162" i="3" s="1"/>
  <c r="E163" i="3"/>
  <c r="K163" i="3" s="1"/>
  <c r="I161" i="3"/>
  <c r="I161" i="2"/>
  <c r="E163" i="2"/>
  <c r="G162" i="2" a="1"/>
  <c r="G162" i="2" s="1"/>
  <c r="G171" i="7" l="1" a="1"/>
  <c r="G171" i="7" s="1"/>
  <c r="F171" i="7"/>
  <c r="K171" i="7" s="1"/>
  <c r="E172" i="7"/>
  <c r="L171" i="7"/>
  <c r="M171" i="7"/>
  <c r="I170" i="7"/>
  <c r="G171" i="6" a="1"/>
  <c r="G171" i="6" s="1"/>
  <c r="F171" i="6"/>
  <c r="K171" i="6" s="1"/>
  <c r="M171" i="6"/>
  <c r="E172" i="6"/>
  <c r="L171" i="6"/>
  <c r="I170" i="6"/>
  <c r="M163" i="2"/>
  <c r="L163" i="2"/>
  <c r="M163" i="3"/>
  <c r="L163" i="3"/>
  <c r="G163" i="3" a="1"/>
  <c r="G163" i="3" s="1"/>
  <c r="E164" i="3"/>
  <c r="K164" i="3" s="1"/>
  <c r="I162" i="3"/>
  <c r="I162" i="2"/>
  <c r="G163" i="2" a="1"/>
  <c r="G163" i="2" s="1"/>
  <c r="E164" i="2"/>
  <c r="G172" i="7" l="1" a="1"/>
  <c r="G172" i="7" s="1"/>
  <c r="F172" i="7"/>
  <c r="K172" i="7" s="1"/>
  <c r="E173" i="7"/>
  <c r="L172" i="7"/>
  <c r="M172" i="7"/>
  <c r="I171" i="7"/>
  <c r="G172" i="6" a="1"/>
  <c r="G172" i="6" s="1"/>
  <c r="M172" i="6"/>
  <c r="F172" i="6"/>
  <c r="K172" i="6" s="1"/>
  <c r="E173" i="6"/>
  <c r="L172" i="6"/>
  <c r="I171" i="6"/>
  <c r="M164" i="2"/>
  <c r="L164" i="2"/>
  <c r="M164" i="3"/>
  <c r="L164" i="3"/>
  <c r="G164" i="3" a="1"/>
  <c r="G164" i="3" s="1"/>
  <c r="E165" i="3"/>
  <c r="K165" i="3" s="1"/>
  <c r="I163" i="3"/>
  <c r="I163" i="2"/>
  <c r="G164" i="2" a="1"/>
  <c r="G164" i="2" s="1"/>
  <c r="E165" i="2"/>
  <c r="G173" i="7" l="1" a="1"/>
  <c r="G173" i="7" s="1"/>
  <c r="I172" i="7"/>
  <c r="E174" i="7"/>
  <c r="F173" i="7"/>
  <c r="K173" i="7" s="1"/>
  <c r="L173" i="7"/>
  <c r="M173" i="7"/>
  <c r="G173" i="6" a="1"/>
  <c r="G173" i="6" s="1"/>
  <c r="M173" i="6"/>
  <c r="F173" i="6"/>
  <c r="K173" i="6" s="1"/>
  <c r="E174" i="6"/>
  <c r="L173" i="6"/>
  <c r="I172" i="6"/>
  <c r="M165" i="2"/>
  <c r="L165" i="2"/>
  <c r="M165" i="3"/>
  <c r="L165" i="3"/>
  <c r="G165" i="3" a="1"/>
  <c r="G165" i="3" s="1"/>
  <c r="E166" i="3"/>
  <c r="K166" i="3" s="1"/>
  <c r="I164" i="3"/>
  <c r="I164" i="2"/>
  <c r="E166" i="2"/>
  <c r="G165" i="2" a="1"/>
  <c r="G165" i="2" s="1"/>
  <c r="G174" i="7" l="1" a="1"/>
  <c r="G174" i="7" s="1"/>
  <c r="I173" i="7"/>
  <c r="F174" i="7"/>
  <c r="K174" i="7" s="1"/>
  <c r="E175" i="7"/>
  <c r="L174" i="7"/>
  <c r="M174" i="7"/>
  <c r="G174" i="6" a="1"/>
  <c r="G174" i="6" s="1"/>
  <c r="M174" i="6"/>
  <c r="F174" i="6"/>
  <c r="K174" i="6" s="1"/>
  <c r="E175" i="6"/>
  <c r="L174" i="6"/>
  <c r="I173" i="6"/>
  <c r="M166" i="2"/>
  <c r="L166" i="2"/>
  <c r="M166" i="3"/>
  <c r="L166" i="3"/>
  <c r="G166" i="3" a="1"/>
  <c r="G166" i="3" s="1"/>
  <c r="E167" i="3"/>
  <c r="K167" i="3" s="1"/>
  <c r="I165" i="3"/>
  <c r="I165" i="2"/>
  <c r="E167" i="2"/>
  <c r="G166" i="2" a="1"/>
  <c r="G166" i="2" s="1"/>
  <c r="G175" i="7" l="1" a="1"/>
  <c r="G175" i="7" s="1"/>
  <c r="E176" i="7"/>
  <c r="F175" i="7"/>
  <c r="K175" i="7" s="1"/>
  <c r="L175" i="7"/>
  <c r="M175" i="7"/>
  <c r="I174" i="7"/>
  <c r="G175" i="6" a="1"/>
  <c r="G175" i="6" s="1"/>
  <c r="I174" i="6"/>
  <c r="F175" i="6"/>
  <c r="K175" i="6" s="1"/>
  <c r="E176" i="6"/>
  <c r="M175" i="6"/>
  <c r="L175" i="6"/>
  <c r="M167" i="2"/>
  <c r="L167" i="2"/>
  <c r="M167" i="3"/>
  <c r="L167" i="3"/>
  <c r="G167" i="3" a="1"/>
  <c r="G167" i="3" s="1"/>
  <c r="E168" i="3"/>
  <c r="K168" i="3" s="1"/>
  <c r="I166" i="3"/>
  <c r="I166" i="2"/>
  <c r="E168" i="2"/>
  <c r="G167" i="2" a="1"/>
  <c r="G167" i="2" s="1"/>
  <c r="G176" i="7" l="1" a="1"/>
  <c r="G176" i="7" s="1"/>
  <c r="I175" i="7"/>
  <c r="F176" i="7"/>
  <c r="K176" i="7" s="1"/>
  <c r="E177" i="7"/>
  <c r="L176" i="7"/>
  <c r="M176" i="7"/>
  <c r="G176" i="6" a="1"/>
  <c r="G176" i="6" s="1"/>
  <c r="M176" i="6"/>
  <c r="F176" i="6"/>
  <c r="K176" i="6" s="1"/>
  <c r="E177" i="6"/>
  <c r="L176" i="6"/>
  <c r="I175" i="6"/>
  <c r="M168" i="2"/>
  <c r="L168" i="2"/>
  <c r="M168" i="3"/>
  <c r="L168" i="3"/>
  <c r="G168" i="3" a="1"/>
  <c r="G168" i="3" s="1"/>
  <c r="E169" i="3"/>
  <c r="K169" i="3" s="1"/>
  <c r="I167" i="3"/>
  <c r="I167" i="2"/>
  <c r="G168" i="2" a="1"/>
  <c r="G168" i="2" s="1"/>
  <c r="E169" i="2"/>
  <c r="G177" i="7" l="1" a="1"/>
  <c r="G177" i="7" s="1"/>
  <c r="I176" i="7"/>
  <c r="F177" i="7"/>
  <c r="K177" i="7" s="1"/>
  <c r="E178" i="7"/>
  <c r="L177" i="7"/>
  <c r="M177" i="7"/>
  <c r="G177" i="6" a="1"/>
  <c r="G177" i="6" s="1"/>
  <c r="M177" i="6"/>
  <c r="F177" i="6"/>
  <c r="K177" i="6" s="1"/>
  <c r="E178" i="6"/>
  <c r="L177" i="6"/>
  <c r="I176" i="6"/>
  <c r="M169" i="2"/>
  <c r="L169" i="2"/>
  <c r="M169" i="3"/>
  <c r="L169" i="3"/>
  <c r="G169" i="3" a="1"/>
  <c r="G169" i="3" s="1"/>
  <c r="E170" i="3"/>
  <c r="K170" i="3" s="1"/>
  <c r="I168" i="3"/>
  <c r="I168" i="2"/>
  <c r="E170" i="2"/>
  <c r="G169" i="2" a="1"/>
  <c r="G169" i="2" s="1"/>
  <c r="G178" i="7" l="1" a="1"/>
  <c r="G178" i="7" s="1"/>
  <c r="F178" i="7"/>
  <c r="K178" i="7" s="1"/>
  <c r="E179" i="7"/>
  <c r="L178" i="7"/>
  <c r="M178" i="7"/>
  <c r="I177" i="7"/>
  <c r="G178" i="6" a="1"/>
  <c r="G178" i="6" s="1"/>
  <c r="M178" i="6"/>
  <c r="F178" i="6"/>
  <c r="K178" i="6" s="1"/>
  <c r="E179" i="6"/>
  <c r="L178" i="6"/>
  <c r="I177" i="6"/>
  <c r="M170" i="2"/>
  <c r="L170" i="2"/>
  <c r="M170" i="3"/>
  <c r="L170" i="3"/>
  <c r="G170" i="3" a="1"/>
  <c r="G170" i="3" s="1"/>
  <c r="E171" i="3"/>
  <c r="K171" i="3" s="1"/>
  <c r="I169" i="3"/>
  <c r="I169" i="2"/>
  <c r="E171" i="2"/>
  <c r="G170" i="2" a="1"/>
  <c r="G170" i="2" s="1"/>
  <c r="G179" i="7" l="1" a="1"/>
  <c r="G179" i="7" s="1"/>
  <c r="E180" i="7"/>
  <c r="F179" i="7"/>
  <c r="K179" i="7" s="1"/>
  <c r="L179" i="7"/>
  <c r="M179" i="7"/>
  <c r="I178" i="7"/>
  <c r="G179" i="6" a="1"/>
  <c r="G179" i="6" s="1"/>
  <c r="I178" i="6"/>
  <c r="E180" i="6"/>
  <c r="M179" i="6"/>
  <c r="F179" i="6"/>
  <c r="K179" i="6" s="1"/>
  <c r="L179" i="6"/>
  <c r="M171" i="2"/>
  <c r="L171" i="2"/>
  <c r="M171" i="3"/>
  <c r="L171" i="3"/>
  <c r="G171" i="3" a="1"/>
  <c r="G171" i="3" s="1"/>
  <c r="E172" i="3"/>
  <c r="K172" i="3" s="1"/>
  <c r="I170" i="3"/>
  <c r="I170" i="2"/>
  <c r="E172" i="2"/>
  <c r="G171" i="2" a="1"/>
  <c r="G171" i="2" s="1"/>
  <c r="G180" i="7" l="1" a="1"/>
  <c r="G180" i="7" s="1"/>
  <c r="I179" i="7"/>
  <c r="F180" i="7"/>
  <c r="K180" i="7" s="1"/>
  <c r="E181" i="7"/>
  <c r="L180" i="7"/>
  <c r="M180" i="7"/>
  <c r="G180" i="6" a="1"/>
  <c r="G180" i="6" s="1"/>
  <c r="I179" i="6"/>
  <c r="M180" i="6"/>
  <c r="F180" i="6"/>
  <c r="K180" i="6" s="1"/>
  <c r="E181" i="6"/>
  <c r="L180" i="6"/>
  <c r="M172" i="2"/>
  <c r="L172" i="2"/>
  <c r="M172" i="3"/>
  <c r="L172" i="3"/>
  <c r="I171" i="3"/>
  <c r="G172" i="3" a="1"/>
  <c r="G172" i="3" s="1"/>
  <c r="E173" i="3"/>
  <c r="K173" i="3" s="1"/>
  <c r="I171" i="2"/>
  <c r="G172" i="2" a="1"/>
  <c r="G172" i="2" s="1"/>
  <c r="E173" i="2"/>
  <c r="G181" i="7" l="1" a="1"/>
  <c r="G181" i="7" s="1"/>
  <c r="E182" i="7"/>
  <c r="F181" i="7"/>
  <c r="K181" i="7" s="1"/>
  <c r="L181" i="7"/>
  <c r="M181" i="7"/>
  <c r="I180" i="7"/>
  <c r="G181" i="6" a="1"/>
  <c r="G181" i="6" s="1"/>
  <c r="I180" i="6"/>
  <c r="M181" i="6"/>
  <c r="F181" i="6"/>
  <c r="K181" i="6" s="1"/>
  <c r="E182" i="6"/>
  <c r="L181" i="6"/>
  <c r="M173" i="2"/>
  <c r="L173" i="2"/>
  <c r="M173" i="3"/>
  <c r="L173" i="3"/>
  <c r="I172" i="3"/>
  <c r="G173" i="3" a="1"/>
  <c r="G173" i="3" s="1"/>
  <c r="E174" i="3"/>
  <c r="K174" i="3" s="1"/>
  <c r="I172" i="2"/>
  <c r="E174" i="2"/>
  <c r="G173" i="2" a="1"/>
  <c r="G173" i="2" s="1"/>
  <c r="G182" i="7" l="1" a="1"/>
  <c r="G182" i="7" s="1"/>
  <c r="I181" i="7"/>
  <c r="F182" i="7"/>
  <c r="K182" i="7" s="1"/>
  <c r="E183" i="7"/>
  <c r="L182" i="7"/>
  <c r="M182" i="7"/>
  <c r="G182" i="6" a="1"/>
  <c r="G182" i="6" s="1"/>
  <c r="I181" i="6"/>
  <c r="M182" i="6"/>
  <c r="F182" i="6"/>
  <c r="K182" i="6" s="1"/>
  <c r="E183" i="6"/>
  <c r="L182" i="6"/>
  <c r="M174" i="2"/>
  <c r="L174" i="2"/>
  <c r="M174" i="3"/>
  <c r="L174" i="3"/>
  <c r="G174" i="3" a="1"/>
  <c r="G174" i="3" s="1"/>
  <c r="E175" i="3"/>
  <c r="K175" i="3" s="1"/>
  <c r="I173" i="3"/>
  <c r="I173" i="2"/>
  <c r="G174" i="2" a="1"/>
  <c r="G174" i="2" s="1"/>
  <c r="E175" i="2"/>
  <c r="G183" i="7" l="1" a="1"/>
  <c r="G183" i="7" s="1"/>
  <c r="E184" i="7"/>
  <c r="F183" i="7"/>
  <c r="K183" i="7" s="1"/>
  <c r="L183" i="7"/>
  <c r="M183" i="7"/>
  <c r="I182" i="7"/>
  <c r="G183" i="6" a="1"/>
  <c r="G183" i="6" s="1"/>
  <c r="I182" i="6"/>
  <c r="E184" i="6"/>
  <c r="M183" i="6"/>
  <c r="F183" i="6"/>
  <c r="K183" i="6" s="1"/>
  <c r="L183" i="6"/>
  <c r="M175" i="2"/>
  <c r="L175" i="2"/>
  <c r="M175" i="3"/>
  <c r="L175" i="3"/>
  <c r="G175" i="3" a="1"/>
  <c r="G175" i="3" s="1"/>
  <c r="E176" i="3"/>
  <c r="K176" i="3" s="1"/>
  <c r="I174" i="3"/>
  <c r="I174" i="2"/>
  <c r="E176" i="2"/>
  <c r="G175" i="2" a="1"/>
  <c r="G175" i="2" s="1"/>
  <c r="G184" i="7" l="1" a="1"/>
  <c r="G184" i="7" s="1"/>
  <c r="I183" i="7"/>
  <c r="E185" i="7"/>
  <c r="F184" i="7"/>
  <c r="K184" i="7" s="1"/>
  <c r="L184" i="7"/>
  <c r="M184" i="7"/>
  <c r="G184" i="6" a="1"/>
  <c r="G184" i="6" s="1"/>
  <c r="I183" i="6"/>
  <c r="M184" i="6"/>
  <c r="F184" i="6"/>
  <c r="K184" i="6" s="1"/>
  <c r="E185" i="6"/>
  <c r="L184" i="6"/>
  <c r="M176" i="2"/>
  <c r="L176" i="2"/>
  <c r="M176" i="3"/>
  <c r="L176" i="3"/>
  <c r="I175" i="3"/>
  <c r="G176" i="3" a="1"/>
  <c r="G176" i="3" s="1"/>
  <c r="E177" i="3"/>
  <c r="K177" i="3" s="1"/>
  <c r="I175" i="2"/>
  <c r="E177" i="2"/>
  <c r="G176" i="2" a="1"/>
  <c r="G176" i="2" s="1"/>
  <c r="G185" i="7" l="1" a="1"/>
  <c r="G185" i="7" s="1"/>
  <c r="I184" i="7"/>
  <c r="F185" i="7"/>
  <c r="K185" i="7" s="1"/>
  <c r="E186" i="7"/>
  <c r="L185" i="7"/>
  <c r="M185" i="7"/>
  <c r="G185" i="6" a="1"/>
  <c r="G185" i="6" s="1"/>
  <c r="I184" i="6"/>
  <c r="M185" i="6"/>
  <c r="F185" i="6"/>
  <c r="K185" i="6" s="1"/>
  <c r="E186" i="6"/>
  <c r="L185" i="6"/>
  <c r="M177" i="2"/>
  <c r="L177" i="2"/>
  <c r="M177" i="3"/>
  <c r="L177" i="3"/>
  <c r="I176" i="3"/>
  <c r="G177" i="3" a="1"/>
  <c r="G177" i="3" s="1"/>
  <c r="E178" i="3"/>
  <c r="K178" i="3" s="1"/>
  <c r="I176" i="2"/>
  <c r="G177" i="2" a="1"/>
  <c r="G177" i="2" s="1"/>
  <c r="E178" i="2"/>
  <c r="G186" i="7" l="1" a="1"/>
  <c r="G186" i="7" s="1"/>
  <c r="F186" i="7"/>
  <c r="K186" i="7" s="1"/>
  <c r="E187" i="7"/>
  <c r="L186" i="7"/>
  <c r="M186" i="7"/>
  <c r="I185" i="7"/>
  <c r="G186" i="6" a="1"/>
  <c r="G186" i="6" s="1"/>
  <c r="I185" i="6"/>
  <c r="M186" i="6"/>
  <c r="F186" i="6"/>
  <c r="K186" i="6" s="1"/>
  <c r="E187" i="6"/>
  <c r="L186" i="6"/>
  <c r="M178" i="2"/>
  <c r="L178" i="2"/>
  <c r="M178" i="3"/>
  <c r="L178" i="3"/>
  <c r="G178" i="3" a="1"/>
  <c r="G178" i="3" s="1"/>
  <c r="E179" i="3"/>
  <c r="K179" i="3" s="1"/>
  <c r="I177" i="3"/>
  <c r="I177" i="2"/>
  <c r="G178" i="2" a="1"/>
  <c r="G178" i="2" s="1"/>
  <c r="E179" i="2"/>
  <c r="G187" i="7" l="1" a="1"/>
  <c r="G187" i="7" s="1"/>
  <c r="I186" i="7"/>
  <c r="E188" i="7"/>
  <c r="F187" i="7"/>
  <c r="K187" i="7" s="1"/>
  <c r="L187" i="7"/>
  <c r="M187" i="7"/>
  <c r="G187" i="6" a="1"/>
  <c r="G187" i="6" s="1"/>
  <c r="M187" i="6"/>
  <c r="F187" i="6"/>
  <c r="K187" i="6" s="1"/>
  <c r="E188" i="6"/>
  <c r="L187" i="6"/>
  <c r="I186" i="6"/>
  <c r="M179" i="2"/>
  <c r="L179" i="2"/>
  <c r="M179" i="3"/>
  <c r="L179" i="3"/>
  <c r="G179" i="3" a="1"/>
  <c r="G179" i="3" s="1"/>
  <c r="E180" i="3"/>
  <c r="K180" i="3" s="1"/>
  <c r="I178" i="3"/>
  <c r="I178" i="2"/>
  <c r="E180" i="2"/>
  <c r="G179" i="2" a="1"/>
  <c r="G179" i="2" s="1"/>
  <c r="G188" i="7" l="1" a="1"/>
  <c r="G188" i="7" s="1"/>
  <c r="I187" i="7"/>
  <c r="E189" i="7"/>
  <c r="F188" i="7"/>
  <c r="K188" i="7" s="1"/>
  <c r="L188" i="7"/>
  <c r="M188" i="7"/>
  <c r="G188" i="6" a="1"/>
  <c r="G188" i="6" s="1"/>
  <c r="M188" i="6"/>
  <c r="F188" i="6"/>
  <c r="K188" i="6" s="1"/>
  <c r="E189" i="6"/>
  <c r="L188" i="6"/>
  <c r="I187" i="6"/>
  <c r="M180" i="2"/>
  <c r="L180" i="2"/>
  <c r="M180" i="3"/>
  <c r="L180" i="3"/>
  <c r="G180" i="3" a="1"/>
  <c r="G180" i="3" s="1"/>
  <c r="E181" i="3"/>
  <c r="K181" i="3" s="1"/>
  <c r="I179" i="3"/>
  <c r="I179" i="2"/>
  <c r="G180" i="2" a="1"/>
  <c r="G180" i="2" s="1"/>
  <c r="E181" i="2"/>
  <c r="G189" i="7" l="1" a="1"/>
  <c r="G189" i="7" s="1"/>
  <c r="I188" i="7"/>
  <c r="E190" i="7"/>
  <c r="F189" i="7"/>
  <c r="K189" i="7" s="1"/>
  <c r="L189" i="7"/>
  <c r="M189" i="7"/>
  <c r="G189" i="6" a="1"/>
  <c r="G189" i="6" s="1"/>
  <c r="I188" i="6"/>
  <c r="M189" i="6"/>
  <c r="F189" i="6"/>
  <c r="K189" i="6" s="1"/>
  <c r="E190" i="6"/>
  <c r="L189" i="6"/>
  <c r="M181" i="2"/>
  <c r="L181" i="2"/>
  <c r="M181" i="3"/>
  <c r="L181" i="3"/>
  <c r="G181" i="3" a="1"/>
  <c r="G181" i="3" s="1"/>
  <c r="E182" i="3"/>
  <c r="K182" i="3" s="1"/>
  <c r="I180" i="3"/>
  <c r="I180" i="2"/>
  <c r="E182" i="2"/>
  <c r="G181" i="2" a="1"/>
  <c r="G181" i="2" s="1"/>
  <c r="G190" i="7" l="1" a="1"/>
  <c r="G190" i="7" s="1"/>
  <c r="I189" i="7"/>
  <c r="F190" i="7"/>
  <c r="K190" i="7" s="1"/>
  <c r="E191" i="7"/>
  <c r="L190" i="7"/>
  <c r="M190" i="7"/>
  <c r="G190" i="6" a="1"/>
  <c r="G190" i="6" s="1"/>
  <c r="M190" i="6"/>
  <c r="F190" i="6"/>
  <c r="K190" i="6" s="1"/>
  <c r="E191" i="6"/>
  <c r="L190" i="6"/>
  <c r="I189" i="6"/>
  <c r="M182" i="2"/>
  <c r="L182" i="2"/>
  <c r="M182" i="3"/>
  <c r="L182" i="3"/>
  <c r="G182" i="3" a="1"/>
  <c r="G182" i="3" s="1"/>
  <c r="E183" i="3"/>
  <c r="K183" i="3" s="1"/>
  <c r="I181" i="3"/>
  <c r="I181" i="2"/>
  <c r="E183" i="2"/>
  <c r="G182" i="2" a="1"/>
  <c r="G182" i="2" s="1"/>
  <c r="G191" i="7" l="1" a="1"/>
  <c r="G191" i="7" s="1"/>
  <c r="I190" i="7"/>
  <c r="E192" i="7"/>
  <c r="F191" i="7"/>
  <c r="K191" i="7" s="1"/>
  <c r="L191" i="7"/>
  <c r="M191" i="7"/>
  <c r="G191" i="6" a="1"/>
  <c r="G191" i="6" s="1"/>
  <c r="M191" i="6"/>
  <c r="F191" i="6"/>
  <c r="K191" i="6" s="1"/>
  <c r="E192" i="6"/>
  <c r="L191" i="6"/>
  <c r="I190" i="6"/>
  <c r="M183" i="2"/>
  <c r="L183" i="2"/>
  <c r="M183" i="3"/>
  <c r="L183" i="3"/>
  <c r="G183" i="3" a="1"/>
  <c r="G183" i="3" s="1"/>
  <c r="E184" i="3"/>
  <c r="K184" i="3" s="1"/>
  <c r="I182" i="3"/>
  <c r="I182" i="2"/>
  <c r="G183" i="2" a="1"/>
  <c r="G183" i="2" s="1"/>
  <c r="E184" i="2"/>
  <c r="G192" i="7" l="1" a="1"/>
  <c r="G192" i="7" s="1"/>
  <c r="I191" i="7"/>
  <c r="E193" i="7"/>
  <c r="F192" i="7"/>
  <c r="K192" i="7" s="1"/>
  <c r="L192" i="7"/>
  <c r="M192" i="7"/>
  <c r="G192" i="6" a="1"/>
  <c r="G192" i="6" s="1"/>
  <c r="I191" i="6"/>
  <c r="M192" i="6"/>
  <c r="F192" i="6"/>
  <c r="K192" i="6" s="1"/>
  <c r="E193" i="6"/>
  <c r="L192" i="6"/>
  <c r="M184" i="2"/>
  <c r="L184" i="2"/>
  <c r="M184" i="3"/>
  <c r="L184" i="3"/>
  <c r="G184" i="3" a="1"/>
  <c r="G184" i="3" s="1"/>
  <c r="E185" i="3"/>
  <c r="K185" i="3" s="1"/>
  <c r="I183" i="3"/>
  <c r="I183" i="2"/>
  <c r="E185" i="2"/>
  <c r="G184" i="2" a="1"/>
  <c r="G184" i="2" s="1"/>
  <c r="G193" i="7" l="1" a="1"/>
  <c r="G193" i="7" s="1"/>
  <c r="I192" i="7"/>
  <c r="E194" i="7"/>
  <c r="F193" i="7"/>
  <c r="K193" i="7" s="1"/>
  <c r="L193" i="7"/>
  <c r="M193" i="7"/>
  <c r="G193" i="6" a="1"/>
  <c r="G193" i="6" s="1"/>
  <c r="M193" i="6"/>
  <c r="F193" i="6"/>
  <c r="K193" i="6" s="1"/>
  <c r="E194" i="6"/>
  <c r="L193" i="6"/>
  <c r="I192" i="6"/>
  <c r="M185" i="2"/>
  <c r="L185" i="2"/>
  <c r="M185" i="3"/>
  <c r="L185" i="3"/>
  <c r="G185" i="3" a="1"/>
  <c r="G185" i="3" s="1"/>
  <c r="E186" i="3"/>
  <c r="K186" i="3" s="1"/>
  <c r="I184" i="3"/>
  <c r="I184" i="2"/>
  <c r="E186" i="2"/>
  <c r="G185" i="2" a="1"/>
  <c r="G185" i="2" s="1"/>
  <c r="G194" i="7" l="1" a="1"/>
  <c r="G194" i="7" s="1"/>
  <c r="I193" i="7"/>
  <c r="F194" i="7"/>
  <c r="K194" i="7" s="1"/>
  <c r="E195" i="7"/>
  <c r="L194" i="7"/>
  <c r="M194" i="7"/>
  <c r="G194" i="6" a="1"/>
  <c r="G194" i="6" s="1"/>
  <c r="I193" i="6"/>
  <c r="M194" i="6"/>
  <c r="F194" i="6"/>
  <c r="K194" i="6" s="1"/>
  <c r="E195" i="6"/>
  <c r="L194" i="6"/>
  <c r="M186" i="2"/>
  <c r="L186" i="2"/>
  <c r="M186" i="3"/>
  <c r="L186" i="3"/>
  <c r="G186" i="3" a="1"/>
  <c r="G186" i="3" s="1"/>
  <c r="E187" i="3"/>
  <c r="K187" i="3" s="1"/>
  <c r="I185" i="3"/>
  <c r="I185" i="2"/>
  <c r="G186" i="2" a="1"/>
  <c r="G186" i="2" s="1"/>
  <c r="E187" i="2"/>
  <c r="G195" i="7" l="1" a="1"/>
  <c r="G195" i="7" s="1"/>
  <c r="I194" i="7"/>
  <c r="E196" i="7"/>
  <c r="F195" i="7"/>
  <c r="K195" i="7" s="1"/>
  <c r="L195" i="7"/>
  <c r="M195" i="7"/>
  <c r="G195" i="6" a="1"/>
  <c r="G195" i="6" s="1"/>
  <c r="I194" i="6"/>
  <c r="M195" i="6"/>
  <c r="F195" i="6"/>
  <c r="K195" i="6" s="1"/>
  <c r="E196" i="6"/>
  <c r="L195" i="6"/>
  <c r="M187" i="2"/>
  <c r="L187" i="2"/>
  <c r="M187" i="3"/>
  <c r="L187" i="3"/>
  <c r="G187" i="3" a="1"/>
  <c r="G187" i="3" s="1"/>
  <c r="E188" i="3"/>
  <c r="K188" i="3" s="1"/>
  <c r="I186" i="3"/>
  <c r="I186" i="2"/>
  <c r="E188" i="2"/>
  <c r="G187" i="2" a="1"/>
  <c r="G187" i="2" s="1"/>
  <c r="G196" i="7" l="1" a="1"/>
  <c r="G196" i="7" s="1"/>
  <c r="I195" i="7"/>
  <c r="E197" i="7"/>
  <c r="F196" i="7"/>
  <c r="K196" i="7" s="1"/>
  <c r="L196" i="7"/>
  <c r="M196" i="7"/>
  <c r="G196" i="6" a="1"/>
  <c r="G196" i="6" s="1"/>
  <c r="M196" i="6"/>
  <c r="F196" i="6"/>
  <c r="K196" i="6" s="1"/>
  <c r="E197" i="6"/>
  <c r="L196" i="6"/>
  <c r="I195" i="6"/>
  <c r="M188" i="2"/>
  <c r="L188" i="2"/>
  <c r="M188" i="3"/>
  <c r="L188" i="3"/>
  <c r="G188" i="3" a="1"/>
  <c r="G188" i="3" s="1"/>
  <c r="E189" i="3"/>
  <c r="K189" i="3" s="1"/>
  <c r="I187" i="3"/>
  <c r="I187" i="2"/>
  <c r="G188" i="2" a="1"/>
  <c r="G188" i="2" s="1"/>
  <c r="E189" i="2"/>
  <c r="G197" i="7" l="1" a="1"/>
  <c r="G197" i="7" s="1"/>
  <c r="I196" i="7"/>
  <c r="E198" i="7"/>
  <c r="F197" i="7"/>
  <c r="K197" i="7" s="1"/>
  <c r="L197" i="7"/>
  <c r="M197" i="7"/>
  <c r="G197" i="6" a="1"/>
  <c r="G197" i="6" s="1"/>
  <c r="I196" i="6"/>
  <c r="M197" i="6"/>
  <c r="F197" i="6"/>
  <c r="K197" i="6" s="1"/>
  <c r="E198" i="6"/>
  <c r="L197" i="6"/>
  <c r="M189" i="2"/>
  <c r="L189" i="2"/>
  <c r="M189" i="3"/>
  <c r="L189" i="3"/>
  <c r="G189" i="3" a="1"/>
  <c r="G189" i="3" s="1"/>
  <c r="E190" i="3"/>
  <c r="K190" i="3" s="1"/>
  <c r="I188" i="3"/>
  <c r="I188" i="2"/>
  <c r="G189" i="2" a="1"/>
  <c r="G189" i="2" s="1"/>
  <c r="E190" i="2"/>
  <c r="G198" i="7" l="1" a="1"/>
  <c r="G198" i="7" s="1"/>
  <c r="I197" i="7"/>
  <c r="F198" i="7"/>
  <c r="K198" i="7" s="1"/>
  <c r="E199" i="7"/>
  <c r="L198" i="7"/>
  <c r="M198" i="7"/>
  <c r="G198" i="6" a="1"/>
  <c r="G198" i="6" s="1"/>
  <c r="I197" i="6"/>
  <c r="M198" i="6"/>
  <c r="F198" i="6"/>
  <c r="K198" i="6" s="1"/>
  <c r="E199" i="6"/>
  <c r="L198" i="6"/>
  <c r="M190" i="2"/>
  <c r="L190" i="2"/>
  <c r="M190" i="3"/>
  <c r="L190" i="3"/>
  <c r="G190" i="3" a="1"/>
  <c r="G190" i="3" s="1"/>
  <c r="E191" i="3"/>
  <c r="K191" i="3" s="1"/>
  <c r="I189" i="3"/>
  <c r="I189" i="2"/>
  <c r="E191" i="2"/>
  <c r="G190" i="2" a="1"/>
  <c r="G190" i="2" s="1"/>
  <c r="G199" i="7" l="1" a="1"/>
  <c r="G199" i="7" s="1"/>
  <c r="E200" i="7"/>
  <c r="F199" i="7"/>
  <c r="K199" i="7" s="1"/>
  <c r="L199" i="7"/>
  <c r="M199" i="7"/>
  <c r="I198" i="7"/>
  <c r="G199" i="6" a="1"/>
  <c r="G199" i="6" s="1"/>
  <c r="E200" i="6"/>
  <c r="M199" i="6"/>
  <c r="F199" i="6"/>
  <c r="K199" i="6" s="1"/>
  <c r="L199" i="6"/>
  <c r="I198" i="6"/>
  <c r="M191" i="2"/>
  <c r="L191" i="2"/>
  <c r="M191" i="3"/>
  <c r="L191" i="3"/>
  <c r="G191" i="3" a="1"/>
  <c r="G191" i="3" s="1"/>
  <c r="E192" i="3"/>
  <c r="K192" i="3" s="1"/>
  <c r="I190" i="3"/>
  <c r="I190" i="2"/>
  <c r="G191" i="2" a="1"/>
  <c r="G191" i="2" s="1"/>
  <c r="E192" i="2"/>
  <c r="G200" i="7" l="1" a="1"/>
  <c r="G200" i="7" s="1"/>
  <c r="I199" i="7"/>
  <c r="E201" i="7"/>
  <c r="F200" i="7"/>
  <c r="K200" i="7" s="1"/>
  <c r="L200" i="7"/>
  <c r="M200" i="7"/>
  <c r="G200" i="6" a="1"/>
  <c r="G200" i="6" s="1"/>
  <c r="I199" i="6"/>
  <c r="E201" i="6"/>
  <c r="M200" i="6"/>
  <c r="F200" i="6"/>
  <c r="K200" i="6" s="1"/>
  <c r="L200" i="6"/>
  <c r="M192" i="2"/>
  <c r="L192" i="2"/>
  <c r="M192" i="3"/>
  <c r="L192" i="3"/>
  <c r="G192" i="3" a="1"/>
  <c r="G192" i="3" s="1"/>
  <c r="E193" i="3"/>
  <c r="K193" i="3" s="1"/>
  <c r="I191" i="3"/>
  <c r="I191" i="2"/>
  <c r="E193" i="2"/>
  <c r="G192" i="2" a="1"/>
  <c r="G192" i="2" s="1"/>
  <c r="G201" i="7" l="1" a="1"/>
  <c r="G201" i="7" s="1"/>
  <c r="I200" i="7"/>
  <c r="E202" i="7"/>
  <c r="G202" i="7" s="1" a="1"/>
  <c r="G202" i="7" s="1"/>
  <c r="F201" i="7"/>
  <c r="K201" i="7" s="1"/>
  <c r="L201" i="7"/>
  <c r="M201" i="7"/>
  <c r="G201" i="6" a="1"/>
  <c r="G201" i="6" s="1"/>
  <c r="I200" i="6"/>
  <c r="E202" i="6"/>
  <c r="G202" i="6" s="1" a="1"/>
  <c r="G202" i="6" s="1"/>
  <c r="M201" i="6"/>
  <c r="F201" i="6"/>
  <c r="K201" i="6" s="1"/>
  <c r="L201" i="6"/>
  <c r="M193" i="2"/>
  <c r="L193" i="2"/>
  <c r="M193" i="3"/>
  <c r="L193" i="3"/>
  <c r="G193" i="3" a="1"/>
  <c r="G193" i="3" s="1"/>
  <c r="E194" i="3"/>
  <c r="K194" i="3" s="1"/>
  <c r="I192" i="3"/>
  <c r="I192" i="2"/>
  <c r="G193" i="2" a="1"/>
  <c r="G193" i="2" s="1"/>
  <c r="E194" i="2"/>
  <c r="I201" i="7" l="1"/>
  <c r="F202" i="7"/>
  <c r="K202" i="7" s="1"/>
  <c r="H198" i="7"/>
  <c r="J198" i="7" s="1"/>
  <c r="L202" i="7"/>
  <c r="M202" i="7"/>
  <c r="I201" i="6"/>
  <c r="M202" i="6"/>
  <c r="F202" i="6"/>
  <c r="K202" i="6" s="1"/>
  <c r="H198" i="6"/>
  <c r="J198" i="6" s="1"/>
  <c r="L202" i="6"/>
  <c r="M194" i="2"/>
  <c r="L194" i="2"/>
  <c r="M194" i="3"/>
  <c r="L194" i="3"/>
  <c r="G194" i="3" a="1"/>
  <c r="G194" i="3" s="1"/>
  <c r="E195" i="3"/>
  <c r="K195" i="3" s="1"/>
  <c r="I193" i="3"/>
  <c r="I193" i="2"/>
  <c r="G194" i="2" a="1"/>
  <c r="G194" i="2" s="1"/>
  <c r="E195" i="2"/>
  <c r="I202" i="7" l="1"/>
  <c r="H202" i="7"/>
  <c r="J202" i="7" s="1"/>
  <c r="H3" i="7"/>
  <c r="J3" i="7" s="1"/>
  <c r="H2" i="7"/>
  <c r="H4" i="7"/>
  <c r="J4" i="7" s="1"/>
  <c r="H6" i="7"/>
  <c r="J6" i="7" s="1"/>
  <c r="H5" i="7"/>
  <c r="J5" i="7" s="1"/>
  <c r="H7" i="7"/>
  <c r="J7" i="7" s="1"/>
  <c r="H8" i="7"/>
  <c r="J8" i="7" s="1"/>
  <c r="H9" i="7"/>
  <c r="J9" i="7" s="1"/>
  <c r="H10" i="7"/>
  <c r="J10" i="7" s="1"/>
  <c r="H12" i="7"/>
  <c r="J12" i="7" s="1"/>
  <c r="H11" i="7"/>
  <c r="J11" i="7" s="1"/>
  <c r="H13" i="7"/>
  <c r="J13" i="7" s="1"/>
  <c r="H15" i="7"/>
  <c r="J15" i="7" s="1"/>
  <c r="H14" i="7"/>
  <c r="J14" i="7" s="1"/>
  <c r="H16" i="7"/>
  <c r="J16" i="7" s="1"/>
  <c r="H17" i="7"/>
  <c r="J17" i="7" s="1"/>
  <c r="H18" i="7"/>
  <c r="J18" i="7" s="1"/>
  <c r="H20" i="7"/>
  <c r="J20" i="7" s="1"/>
  <c r="H19" i="7"/>
  <c r="J19" i="7" s="1"/>
  <c r="H21" i="7"/>
  <c r="J21" i="7" s="1"/>
  <c r="H22" i="7"/>
  <c r="J22" i="7" s="1"/>
  <c r="H23" i="7"/>
  <c r="J23" i="7" s="1"/>
  <c r="H24" i="7"/>
  <c r="J24" i="7" s="1"/>
  <c r="H25" i="7"/>
  <c r="J25" i="7" s="1"/>
  <c r="H26" i="7"/>
  <c r="J26" i="7" s="1"/>
  <c r="H27" i="7"/>
  <c r="J27" i="7" s="1"/>
  <c r="H28" i="7"/>
  <c r="J28" i="7" s="1"/>
  <c r="H29" i="7"/>
  <c r="J29" i="7" s="1"/>
  <c r="H30" i="7"/>
  <c r="J30" i="7" s="1"/>
  <c r="H31" i="7"/>
  <c r="J31" i="7" s="1"/>
  <c r="H33" i="7"/>
  <c r="J33" i="7" s="1"/>
  <c r="H32" i="7"/>
  <c r="J32" i="7" s="1"/>
  <c r="H34" i="7"/>
  <c r="J34" i="7" s="1"/>
  <c r="H36" i="7"/>
  <c r="J36" i="7" s="1"/>
  <c r="H35" i="7"/>
  <c r="J35" i="7" s="1"/>
  <c r="H37" i="7"/>
  <c r="J37" i="7" s="1"/>
  <c r="H38" i="7"/>
  <c r="J38" i="7" s="1"/>
  <c r="H39" i="7"/>
  <c r="J39" i="7" s="1"/>
  <c r="H40" i="7"/>
  <c r="J40" i="7" s="1"/>
  <c r="H41" i="7"/>
  <c r="J41" i="7" s="1"/>
  <c r="H42" i="7"/>
  <c r="J42" i="7" s="1"/>
  <c r="H44" i="7"/>
  <c r="J44" i="7" s="1"/>
  <c r="H43" i="7"/>
  <c r="J43" i="7" s="1"/>
  <c r="H45" i="7"/>
  <c r="J45" i="7" s="1"/>
  <c r="H47" i="7"/>
  <c r="J47" i="7" s="1"/>
  <c r="H46" i="7"/>
  <c r="J46" i="7" s="1"/>
  <c r="H48" i="7"/>
  <c r="J48" i="7" s="1"/>
  <c r="H49" i="7"/>
  <c r="J49" i="7" s="1"/>
  <c r="H50" i="7"/>
  <c r="J50" i="7" s="1"/>
  <c r="H52" i="7"/>
  <c r="J52" i="7" s="1"/>
  <c r="H51" i="7"/>
  <c r="J51" i="7" s="1"/>
  <c r="H53" i="7"/>
  <c r="J53" i="7" s="1"/>
  <c r="H54" i="7"/>
  <c r="J54" i="7" s="1"/>
  <c r="H55" i="7"/>
  <c r="J55" i="7" s="1"/>
  <c r="H56" i="7"/>
  <c r="J56" i="7" s="1"/>
  <c r="H57" i="7"/>
  <c r="J57" i="7" s="1"/>
  <c r="H58" i="7"/>
  <c r="J58" i="7" s="1"/>
  <c r="H59" i="7"/>
  <c r="J59" i="7" s="1"/>
  <c r="H60" i="7"/>
  <c r="J60" i="7" s="1"/>
  <c r="H61" i="7"/>
  <c r="J61" i="7" s="1"/>
  <c r="H62" i="7"/>
  <c r="J62" i="7" s="1"/>
  <c r="H63" i="7"/>
  <c r="J63" i="7" s="1"/>
  <c r="H64" i="7"/>
  <c r="J64" i="7" s="1"/>
  <c r="H65" i="7"/>
  <c r="J65" i="7" s="1"/>
  <c r="H66" i="7"/>
  <c r="J66" i="7" s="1"/>
  <c r="H68" i="7"/>
  <c r="J68" i="7" s="1"/>
  <c r="H67" i="7"/>
  <c r="J67" i="7" s="1"/>
  <c r="H69" i="7"/>
  <c r="J69" i="7" s="1"/>
  <c r="H70" i="7"/>
  <c r="J70" i="7" s="1"/>
  <c r="H71" i="7"/>
  <c r="J71" i="7" s="1"/>
  <c r="H72" i="7"/>
  <c r="J72" i="7" s="1"/>
  <c r="H73" i="7"/>
  <c r="J73" i="7" s="1"/>
  <c r="H74" i="7"/>
  <c r="J74" i="7" s="1"/>
  <c r="H75" i="7"/>
  <c r="J75" i="7" s="1"/>
  <c r="H76" i="7"/>
  <c r="J76" i="7" s="1"/>
  <c r="H77" i="7"/>
  <c r="J77" i="7" s="1"/>
  <c r="H78" i="7"/>
  <c r="J78" i="7" s="1"/>
  <c r="H79" i="7"/>
  <c r="J79" i="7" s="1"/>
  <c r="H80" i="7"/>
  <c r="J80" i="7" s="1"/>
  <c r="H81" i="7"/>
  <c r="J81" i="7" s="1"/>
  <c r="H82" i="7"/>
  <c r="J82" i="7" s="1"/>
  <c r="H83" i="7"/>
  <c r="J83" i="7" s="1"/>
  <c r="H84" i="7"/>
  <c r="J84" i="7" s="1"/>
  <c r="H85" i="7"/>
  <c r="J85" i="7" s="1"/>
  <c r="H86" i="7"/>
  <c r="J86" i="7" s="1"/>
  <c r="H87" i="7"/>
  <c r="J87" i="7" s="1"/>
  <c r="H88" i="7"/>
  <c r="J88" i="7" s="1"/>
  <c r="H89" i="7"/>
  <c r="J89" i="7" s="1"/>
  <c r="H90" i="7"/>
  <c r="J90" i="7" s="1"/>
  <c r="H92" i="7"/>
  <c r="J92" i="7" s="1"/>
  <c r="H91" i="7"/>
  <c r="J91" i="7" s="1"/>
  <c r="H93" i="7"/>
  <c r="J93" i="7" s="1"/>
  <c r="H94" i="7"/>
  <c r="J94" i="7" s="1"/>
  <c r="H95" i="7"/>
  <c r="J95" i="7" s="1"/>
  <c r="H96" i="7"/>
  <c r="J96" i="7" s="1"/>
  <c r="H97" i="7"/>
  <c r="J97" i="7" s="1"/>
  <c r="H98" i="7"/>
  <c r="J98" i="7" s="1"/>
  <c r="H99" i="7"/>
  <c r="J99" i="7" s="1"/>
  <c r="H100" i="7"/>
  <c r="J100" i="7" s="1"/>
  <c r="H101" i="7"/>
  <c r="J101" i="7" s="1"/>
  <c r="H102" i="7"/>
  <c r="J102" i="7" s="1"/>
  <c r="H103" i="7"/>
  <c r="J103" i="7" s="1"/>
  <c r="H104" i="7"/>
  <c r="J104" i="7" s="1"/>
  <c r="H105" i="7"/>
  <c r="J105" i="7" s="1"/>
  <c r="H106" i="7"/>
  <c r="J106" i="7" s="1"/>
  <c r="H107" i="7"/>
  <c r="J107" i="7" s="1"/>
  <c r="H109" i="7"/>
  <c r="J109" i="7" s="1"/>
  <c r="H108" i="7"/>
  <c r="J108" i="7" s="1"/>
  <c r="H110" i="7"/>
  <c r="J110" i="7" s="1"/>
  <c r="H111" i="7"/>
  <c r="J111" i="7" s="1"/>
  <c r="H112" i="7"/>
  <c r="J112" i="7" s="1"/>
  <c r="H113" i="7"/>
  <c r="J113" i="7" s="1"/>
  <c r="H114" i="7"/>
  <c r="J114" i="7" s="1"/>
  <c r="H115" i="7"/>
  <c r="J115" i="7" s="1"/>
  <c r="H116" i="7"/>
  <c r="J116" i="7" s="1"/>
  <c r="H117" i="7"/>
  <c r="J117" i="7" s="1"/>
  <c r="H118" i="7"/>
  <c r="J118" i="7" s="1"/>
  <c r="H119" i="7"/>
  <c r="J119" i="7" s="1"/>
  <c r="H121" i="7"/>
  <c r="J121" i="7" s="1"/>
  <c r="H120" i="7"/>
  <c r="J120" i="7" s="1"/>
  <c r="H122" i="7"/>
  <c r="J122" i="7" s="1"/>
  <c r="H123" i="7"/>
  <c r="J123" i="7" s="1"/>
  <c r="H124" i="7"/>
  <c r="J124" i="7" s="1"/>
  <c r="H125" i="7"/>
  <c r="J125" i="7" s="1"/>
  <c r="H126" i="7"/>
  <c r="J126" i="7" s="1"/>
  <c r="H128" i="7"/>
  <c r="J128" i="7" s="1"/>
  <c r="H127" i="7"/>
  <c r="J127" i="7" s="1"/>
  <c r="H129" i="7"/>
  <c r="J129" i="7" s="1"/>
  <c r="H130" i="7"/>
  <c r="J130" i="7" s="1"/>
  <c r="H131" i="7"/>
  <c r="J131" i="7" s="1"/>
  <c r="H133" i="7"/>
  <c r="J133" i="7" s="1"/>
  <c r="H132" i="7"/>
  <c r="J132" i="7" s="1"/>
  <c r="H135" i="7"/>
  <c r="J135" i="7" s="1"/>
  <c r="H134" i="7"/>
  <c r="J134" i="7" s="1"/>
  <c r="H136" i="7"/>
  <c r="J136" i="7" s="1"/>
  <c r="H138" i="7"/>
  <c r="J138" i="7" s="1"/>
  <c r="H137" i="7"/>
  <c r="J137" i="7" s="1"/>
  <c r="H139" i="7"/>
  <c r="J139" i="7" s="1"/>
  <c r="H140" i="7"/>
  <c r="J140" i="7" s="1"/>
  <c r="H141" i="7"/>
  <c r="J141" i="7" s="1"/>
  <c r="H143" i="7"/>
  <c r="J143" i="7" s="1"/>
  <c r="H142" i="7"/>
  <c r="J142" i="7" s="1"/>
  <c r="H144" i="7"/>
  <c r="J144" i="7" s="1"/>
  <c r="H145" i="7"/>
  <c r="J145" i="7" s="1"/>
  <c r="H146" i="7"/>
  <c r="J146" i="7" s="1"/>
  <c r="H147" i="7"/>
  <c r="J147" i="7" s="1"/>
  <c r="H148" i="7"/>
  <c r="J148" i="7" s="1"/>
  <c r="H149" i="7"/>
  <c r="J149" i="7" s="1"/>
  <c r="H150" i="7"/>
  <c r="J150" i="7" s="1"/>
  <c r="H151" i="7"/>
  <c r="J151" i="7" s="1"/>
  <c r="H152" i="7"/>
  <c r="J152" i="7" s="1"/>
  <c r="H153" i="7"/>
  <c r="J153" i="7" s="1"/>
  <c r="H155" i="7"/>
  <c r="J155" i="7" s="1"/>
  <c r="H154" i="7"/>
  <c r="J154" i="7" s="1"/>
  <c r="H156" i="7"/>
  <c r="J156" i="7" s="1"/>
  <c r="H157" i="7"/>
  <c r="J157" i="7" s="1"/>
  <c r="H158" i="7"/>
  <c r="J158" i="7" s="1"/>
  <c r="H159" i="7"/>
  <c r="J159" i="7" s="1"/>
  <c r="H160" i="7"/>
  <c r="J160" i="7" s="1"/>
  <c r="H162" i="7"/>
  <c r="J162" i="7" s="1"/>
  <c r="H161" i="7"/>
  <c r="J161" i="7" s="1"/>
  <c r="H163" i="7"/>
  <c r="J163" i="7" s="1"/>
  <c r="H164" i="7"/>
  <c r="J164" i="7" s="1"/>
  <c r="H165" i="7"/>
  <c r="J165" i="7" s="1"/>
  <c r="H166" i="7"/>
  <c r="J166" i="7" s="1"/>
  <c r="H167" i="7"/>
  <c r="J167" i="7" s="1"/>
  <c r="H168" i="7"/>
  <c r="J168" i="7" s="1"/>
  <c r="H169" i="7"/>
  <c r="J169" i="7" s="1"/>
  <c r="H171" i="7"/>
  <c r="J171" i="7" s="1"/>
  <c r="H170" i="7"/>
  <c r="J170" i="7" s="1"/>
  <c r="H172" i="7"/>
  <c r="J172" i="7" s="1"/>
  <c r="H173" i="7"/>
  <c r="J173" i="7" s="1"/>
  <c r="H174" i="7"/>
  <c r="J174" i="7" s="1"/>
  <c r="H176" i="7"/>
  <c r="J176" i="7" s="1"/>
  <c r="H175" i="7"/>
  <c r="J175" i="7" s="1"/>
  <c r="H177" i="7"/>
  <c r="J177" i="7" s="1"/>
  <c r="H178" i="7"/>
  <c r="J178" i="7" s="1"/>
  <c r="H179" i="7"/>
  <c r="J179" i="7" s="1"/>
  <c r="H180" i="7"/>
  <c r="J180" i="7" s="1"/>
  <c r="H181" i="7"/>
  <c r="J181" i="7" s="1"/>
  <c r="H182" i="7"/>
  <c r="J182" i="7" s="1"/>
  <c r="H183" i="7"/>
  <c r="J183" i="7" s="1"/>
  <c r="H184" i="7"/>
  <c r="J184" i="7" s="1"/>
  <c r="H185" i="7"/>
  <c r="J185" i="7" s="1"/>
  <c r="H186" i="7"/>
  <c r="J186" i="7" s="1"/>
  <c r="H187" i="7"/>
  <c r="J187" i="7" s="1"/>
  <c r="H188" i="7"/>
  <c r="J188" i="7" s="1"/>
  <c r="H189" i="7"/>
  <c r="J189" i="7" s="1"/>
  <c r="H190" i="7"/>
  <c r="J190" i="7" s="1"/>
  <c r="H191" i="7"/>
  <c r="J191" i="7" s="1"/>
  <c r="H192" i="7"/>
  <c r="J192" i="7" s="1"/>
  <c r="H193" i="7"/>
  <c r="J193" i="7" s="1"/>
  <c r="H194" i="7"/>
  <c r="J194" i="7" s="1"/>
  <c r="H195" i="7"/>
  <c r="J195" i="7" s="1"/>
  <c r="H197" i="7"/>
  <c r="J197" i="7" s="1"/>
  <c r="H196" i="7"/>
  <c r="J196" i="7" s="1"/>
  <c r="H200" i="7"/>
  <c r="J200" i="7" s="1"/>
  <c r="H201" i="7"/>
  <c r="J201" i="7" s="1"/>
  <c r="H199" i="7"/>
  <c r="J199" i="7" s="1"/>
  <c r="I202" i="6"/>
  <c r="H202" i="6"/>
  <c r="J202" i="6" s="1"/>
  <c r="H2" i="6"/>
  <c r="H3" i="6"/>
  <c r="J3" i="6" s="1"/>
  <c r="H4" i="6"/>
  <c r="J4" i="6" s="1"/>
  <c r="H5" i="6"/>
  <c r="J5" i="6" s="1"/>
  <c r="H6" i="6"/>
  <c r="J6" i="6" s="1"/>
  <c r="H8" i="6"/>
  <c r="J8" i="6" s="1"/>
  <c r="H7" i="6"/>
  <c r="J7" i="6" s="1"/>
  <c r="H9" i="6"/>
  <c r="J9" i="6" s="1"/>
  <c r="H10" i="6"/>
  <c r="J10" i="6" s="1"/>
  <c r="H12" i="6"/>
  <c r="J12" i="6" s="1"/>
  <c r="H11" i="6"/>
  <c r="J11" i="6" s="1"/>
  <c r="H13" i="6"/>
  <c r="J13" i="6" s="1"/>
  <c r="H14" i="6"/>
  <c r="J14" i="6" s="1"/>
  <c r="H15" i="6"/>
  <c r="J15" i="6" s="1"/>
  <c r="H16" i="6"/>
  <c r="J16" i="6" s="1"/>
  <c r="H17" i="6"/>
  <c r="J17" i="6" s="1"/>
  <c r="H19" i="6"/>
  <c r="J19" i="6" s="1"/>
  <c r="H18" i="6"/>
  <c r="J18" i="6" s="1"/>
  <c r="H20" i="6"/>
  <c r="J20" i="6" s="1"/>
  <c r="H21" i="6"/>
  <c r="J21" i="6" s="1"/>
  <c r="H22" i="6"/>
  <c r="J22" i="6" s="1"/>
  <c r="H23" i="6"/>
  <c r="J23" i="6" s="1"/>
  <c r="H24" i="6"/>
  <c r="J24" i="6" s="1"/>
  <c r="H26" i="6"/>
  <c r="J26" i="6" s="1"/>
  <c r="H25" i="6"/>
  <c r="J25" i="6" s="1"/>
  <c r="H27" i="6"/>
  <c r="J27" i="6" s="1"/>
  <c r="H28" i="6"/>
  <c r="J28" i="6" s="1"/>
  <c r="H29" i="6"/>
  <c r="J29" i="6" s="1"/>
  <c r="H30" i="6"/>
  <c r="J30" i="6" s="1"/>
  <c r="H31" i="6"/>
  <c r="J31" i="6" s="1"/>
  <c r="H32" i="6"/>
  <c r="J32" i="6" s="1"/>
  <c r="H33" i="6"/>
  <c r="J33" i="6" s="1"/>
  <c r="H35" i="6"/>
  <c r="J35" i="6" s="1"/>
  <c r="H34" i="6"/>
  <c r="J34" i="6" s="1"/>
  <c r="H36" i="6"/>
  <c r="J36" i="6" s="1"/>
  <c r="H37" i="6"/>
  <c r="J37" i="6" s="1"/>
  <c r="H38" i="6"/>
  <c r="J38" i="6" s="1"/>
  <c r="H40" i="6"/>
  <c r="J40" i="6" s="1"/>
  <c r="H39" i="6"/>
  <c r="J39" i="6" s="1"/>
  <c r="H42" i="6"/>
  <c r="J42" i="6" s="1"/>
  <c r="H41" i="6"/>
  <c r="J41" i="6" s="1"/>
  <c r="H44" i="6"/>
  <c r="J44" i="6" s="1"/>
  <c r="H43" i="6"/>
  <c r="J43" i="6" s="1"/>
  <c r="H45" i="6"/>
  <c r="J45" i="6" s="1"/>
  <c r="H46" i="6"/>
  <c r="J46" i="6" s="1"/>
  <c r="H47" i="6"/>
  <c r="J47" i="6" s="1"/>
  <c r="H48" i="6"/>
  <c r="J48" i="6" s="1"/>
  <c r="H49" i="6"/>
  <c r="J49" i="6" s="1"/>
  <c r="H50" i="6"/>
  <c r="J50" i="6" s="1"/>
  <c r="H51" i="6"/>
  <c r="J51" i="6" s="1"/>
  <c r="H52" i="6"/>
  <c r="J52" i="6" s="1"/>
  <c r="H53" i="6"/>
  <c r="J53" i="6" s="1"/>
  <c r="H54" i="6"/>
  <c r="J54" i="6" s="1"/>
  <c r="H55" i="6"/>
  <c r="J55" i="6" s="1"/>
  <c r="H56" i="6"/>
  <c r="J56" i="6" s="1"/>
  <c r="H57" i="6"/>
  <c r="J57" i="6" s="1"/>
  <c r="H58" i="6"/>
  <c r="J58" i="6" s="1"/>
  <c r="H59" i="6"/>
  <c r="J59" i="6" s="1"/>
  <c r="H61" i="6"/>
  <c r="J61" i="6" s="1"/>
  <c r="H60" i="6"/>
  <c r="J60" i="6" s="1"/>
  <c r="H62" i="6"/>
  <c r="J62" i="6" s="1"/>
  <c r="H64" i="6"/>
  <c r="J64" i="6" s="1"/>
  <c r="H63" i="6"/>
  <c r="J63" i="6" s="1"/>
  <c r="H65" i="6"/>
  <c r="J65" i="6" s="1"/>
  <c r="H66" i="6"/>
  <c r="J66" i="6" s="1"/>
  <c r="H67" i="6"/>
  <c r="J67" i="6" s="1"/>
  <c r="H68" i="6"/>
  <c r="J68" i="6" s="1"/>
  <c r="H69" i="6"/>
  <c r="J69" i="6" s="1"/>
  <c r="H70" i="6"/>
  <c r="J70" i="6" s="1"/>
  <c r="H71" i="6"/>
  <c r="J71" i="6" s="1"/>
  <c r="H73" i="6"/>
  <c r="J73" i="6" s="1"/>
  <c r="H72" i="6"/>
  <c r="J72" i="6" s="1"/>
  <c r="H74" i="6"/>
  <c r="J74" i="6" s="1"/>
  <c r="H76" i="6"/>
  <c r="J76" i="6" s="1"/>
  <c r="H75" i="6"/>
  <c r="J75" i="6" s="1"/>
  <c r="H77" i="6"/>
  <c r="J77" i="6" s="1"/>
  <c r="H78" i="6"/>
  <c r="J78" i="6" s="1"/>
  <c r="H79" i="6"/>
  <c r="J79" i="6" s="1"/>
  <c r="H81" i="6"/>
  <c r="J81" i="6" s="1"/>
  <c r="H80" i="6"/>
  <c r="J80" i="6" s="1"/>
  <c r="H82" i="6"/>
  <c r="J82" i="6" s="1"/>
  <c r="H83" i="6"/>
  <c r="J83" i="6" s="1"/>
  <c r="H84" i="6"/>
  <c r="J84" i="6" s="1"/>
  <c r="H85" i="6"/>
  <c r="J85" i="6" s="1"/>
  <c r="H86" i="6"/>
  <c r="J86" i="6" s="1"/>
  <c r="H87" i="6"/>
  <c r="J87" i="6" s="1"/>
  <c r="H88" i="6"/>
  <c r="J88" i="6" s="1"/>
  <c r="H89" i="6"/>
  <c r="J89" i="6" s="1"/>
  <c r="H90" i="6"/>
  <c r="J90" i="6" s="1"/>
  <c r="H91" i="6"/>
  <c r="J91" i="6" s="1"/>
  <c r="H92" i="6"/>
  <c r="J92" i="6" s="1"/>
  <c r="H93" i="6"/>
  <c r="J93" i="6" s="1"/>
  <c r="H94" i="6"/>
  <c r="J94" i="6" s="1"/>
  <c r="H95" i="6"/>
  <c r="J95" i="6" s="1"/>
  <c r="H96" i="6"/>
  <c r="J96" i="6" s="1"/>
  <c r="H97" i="6"/>
  <c r="J97" i="6" s="1"/>
  <c r="H98" i="6"/>
  <c r="J98" i="6" s="1"/>
  <c r="H99" i="6"/>
  <c r="J99" i="6" s="1"/>
  <c r="H100" i="6"/>
  <c r="J100" i="6" s="1"/>
  <c r="H101" i="6"/>
  <c r="J101" i="6" s="1"/>
  <c r="H102" i="6"/>
  <c r="J102" i="6" s="1"/>
  <c r="H103" i="6"/>
  <c r="J103" i="6" s="1"/>
  <c r="H104" i="6"/>
  <c r="J104" i="6" s="1"/>
  <c r="H105" i="6"/>
  <c r="J105" i="6" s="1"/>
  <c r="H106" i="6"/>
  <c r="J106" i="6" s="1"/>
  <c r="H107" i="6"/>
  <c r="J107" i="6" s="1"/>
  <c r="H108" i="6"/>
  <c r="J108" i="6" s="1"/>
  <c r="H109" i="6"/>
  <c r="J109" i="6" s="1"/>
  <c r="H110" i="6"/>
  <c r="J110" i="6" s="1"/>
  <c r="H111" i="6"/>
  <c r="J111" i="6" s="1"/>
  <c r="H112" i="6"/>
  <c r="J112" i="6" s="1"/>
  <c r="H113" i="6"/>
  <c r="J113" i="6" s="1"/>
  <c r="H114" i="6"/>
  <c r="J114" i="6" s="1"/>
  <c r="H115" i="6"/>
  <c r="J115" i="6" s="1"/>
  <c r="H116" i="6"/>
  <c r="J116" i="6" s="1"/>
  <c r="H117" i="6"/>
  <c r="J117" i="6" s="1"/>
  <c r="H118" i="6"/>
  <c r="J118" i="6" s="1"/>
  <c r="H119" i="6"/>
  <c r="J119" i="6" s="1"/>
  <c r="H120" i="6"/>
  <c r="J120" i="6" s="1"/>
  <c r="H121" i="6"/>
  <c r="J121" i="6" s="1"/>
  <c r="H122" i="6"/>
  <c r="J122" i="6" s="1"/>
  <c r="H123" i="6"/>
  <c r="J123" i="6" s="1"/>
  <c r="H124" i="6"/>
  <c r="J124" i="6" s="1"/>
  <c r="H125" i="6"/>
  <c r="J125" i="6" s="1"/>
  <c r="H126" i="6"/>
  <c r="J126" i="6" s="1"/>
  <c r="H127" i="6"/>
  <c r="J127" i="6" s="1"/>
  <c r="H128" i="6"/>
  <c r="J128" i="6" s="1"/>
  <c r="H129" i="6"/>
  <c r="J129" i="6" s="1"/>
  <c r="H130" i="6"/>
  <c r="J130" i="6" s="1"/>
  <c r="H131" i="6"/>
  <c r="J131" i="6" s="1"/>
  <c r="H132" i="6"/>
  <c r="J132" i="6" s="1"/>
  <c r="H133" i="6"/>
  <c r="J133" i="6" s="1"/>
  <c r="H135" i="6"/>
  <c r="J135" i="6" s="1"/>
  <c r="H134" i="6"/>
  <c r="J134" i="6" s="1"/>
  <c r="H136" i="6"/>
  <c r="J136" i="6" s="1"/>
  <c r="H137" i="6"/>
  <c r="J137" i="6" s="1"/>
  <c r="H138" i="6"/>
  <c r="J138" i="6" s="1"/>
  <c r="H139" i="6"/>
  <c r="J139" i="6" s="1"/>
  <c r="H140" i="6"/>
  <c r="J140" i="6" s="1"/>
  <c r="H141" i="6"/>
  <c r="J141" i="6" s="1"/>
  <c r="H142" i="6"/>
  <c r="J142" i="6" s="1"/>
  <c r="H143" i="6"/>
  <c r="J143" i="6" s="1"/>
  <c r="H144" i="6"/>
  <c r="J144" i="6" s="1"/>
  <c r="H145" i="6"/>
  <c r="J145" i="6" s="1"/>
  <c r="H146" i="6"/>
  <c r="J146" i="6" s="1"/>
  <c r="H147" i="6"/>
  <c r="J147" i="6" s="1"/>
  <c r="H148" i="6"/>
  <c r="J148" i="6" s="1"/>
  <c r="H150" i="6"/>
  <c r="J150" i="6" s="1"/>
  <c r="H149" i="6"/>
  <c r="J149" i="6" s="1"/>
  <c r="H151" i="6"/>
  <c r="J151" i="6" s="1"/>
  <c r="H153" i="6"/>
  <c r="J153" i="6" s="1"/>
  <c r="H152" i="6"/>
  <c r="J152" i="6" s="1"/>
  <c r="H154" i="6"/>
  <c r="J154" i="6" s="1"/>
  <c r="H155" i="6"/>
  <c r="J155" i="6" s="1"/>
  <c r="H157" i="6"/>
  <c r="J157" i="6" s="1"/>
  <c r="H156" i="6"/>
  <c r="J156" i="6" s="1"/>
  <c r="H158" i="6"/>
  <c r="J158" i="6" s="1"/>
  <c r="H160" i="6"/>
  <c r="J160" i="6" s="1"/>
  <c r="H159" i="6"/>
  <c r="J159" i="6" s="1"/>
  <c r="H161" i="6"/>
  <c r="J161" i="6" s="1"/>
  <c r="H162" i="6"/>
  <c r="J162" i="6" s="1"/>
  <c r="H163" i="6"/>
  <c r="J163" i="6" s="1"/>
  <c r="H164" i="6"/>
  <c r="J164" i="6" s="1"/>
  <c r="H165" i="6"/>
  <c r="J165" i="6" s="1"/>
  <c r="H166" i="6"/>
  <c r="J166" i="6" s="1"/>
  <c r="H168" i="6"/>
  <c r="J168" i="6" s="1"/>
  <c r="H167" i="6"/>
  <c r="J167" i="6" s="1"/>
  <c r="H169" i="6"/>
  <c r="J169" i="6" s="1"/>
  <c r="H170" i="6"/>
  <c r="J170" i="6" s="1"/>
  <c r="H171" i="6"/>
  <c r="J171" i="6" s="1"/>
  <c r="H172" i="6"/>
  <c r="J172" i="6" s="1"/>
  <c r="H173" i="6"/>
  <c r="J173" i="6" s="1"/>
  <c r="H174" i="6"/>
  <c r="J174" i="6" s="1"/>
  <c r="H175" i="6"/>
  <c r="J175" i="6" s="1"/>
  <c r="H176" i="6"/>
  <c r="J176" i="6" s="1"/>
  <c r="H178" i="6"/>
  <c r="J178" i="6" s="1"/>
  <c r="H177" i="6"/>
  <c r="J177" i="6" s="1"/>
  <c r="H180" i="6"/>
  <c r="J180" i="6" s="1"/>
  <c r="H179" i="6"/>
  <c r="J179" i="6" s="1"/>
  <c r="H181" i="6"/>
  <c r="J181" i="6" s="1"/>
  <c r="H182" i="6"/>
  <c r="J182" i="6" s="1"/>
  <c r="H183" i="6"/>
  <c r="J183" i="6" s="1"/>
  <c r="H184" i="6"/>
  <c r="J184" i="6" s="1"/>
  <c r="H185" i="6"/>
  <c r="J185" i="6" s="1"/>
  <c r="H186" i="6"/>
  <c r="J186" i="6" s="1"/>
  <c r="H187" i="6"/>
  <c r="J187" i="6" s="1"/>
  <c r="H188" i="6"/>
  <c r="J188" i="6" s="1"/>
  <c r="H189" i="6"/>
  <c r="J189" i="6" s="1"/>
  <c r="H190" i="6"/>
  <c r="J190" i="6" s="1"/>
  <c r="H192" i="6"/>
  <c r="J192" i="6" s="1"/>
  <c r="H191" i="6"/>
  <c r="J191" i="6" s="1"/>
  <c r="H193" i="6"/>
  <c r="J193" i="6" s="1"/>
  <c r="H195" i="6"/>
  <c r="J195" i="6" s="1"/>
  <c r="H194" i="6"/>
  <c r="J194" i="6" s="1"/>
  <c r="H196" i="6"/>
  <c r="J196" i="6" s="1"/>
  <c r="H201" i="6"/>
  <c r="J201" i="6" s="1"/>
  <c r="H199" i="6"/>
  <c r="J199" i="6" s="1"/>
  <c r="H200" i="6"/>
  <c r="J200" i="6" s="1"/>
  <c r="H197" i="6"/>
  <c r="J197" i="6" s="1"/>
  <c r="M195" i="2"/>
  <c r="L195" i="2"/>
  <c r="M195" i="3"/>
  <c r="L195" i="3"/>
  <c r="G195" i="3" a="1"/>
  <c r="G195" i="3" s="1"/>
  <c r="E196" i="3"/>
  <c r="K196" i="3" s="1"/>
  <c r="I194" i="3"/>
  <c r="I194" i="2"/>
  <c r="G195" i="2" a="1"/>
  <c r="G195" i="2" s="1"/>
  <c r="E196" i="2"/>
  <c r="J2" i="7" l="1"/>
  <c r="V11" i="7" a="1"/>
  <c r="V11" i="7" s="1"/>
  <c r="V11" i="6" a="1"/>
  <c r="V11" i="6" s="1"/>
  <c r="J2" i="6"/>
  <c r="M196" i="2"/>
  <c r="L196" i="2"/>
  <c r="M196" i="3"/>
  <c r="L196" i="3"/>
  <c r="G196" i="3" a="1"/>
  <c r="G196" i="3" s="1"/>
  <c r="E197" i="3"/>
  <c r="K197" i="3" s="1"/>
  <c r="I195" i="3"/>
  <c r="I195" i="2"/>
  <c r="G196" i="2" a="1"/>
  <c r="G196" i="2" s="1"/>
  <c r="E197" i="2"/>
  <c r="M197" i="2" l="1"/>
  <c r="L197" i="2"/>
  <c r="M197" i="3"/>
  <c r="L197" i="3"/>
  <c r="G197" i="3" a="1"/>
  <c r="G197" i="3" s="1"/>
  <c r="E198" i="3"/>
  <c r="K198" i="3" s="1"/>
  <c r="I196" i="3"/>
  <c r="I196" i="2"/>
  <c r="E198" i="2"/>
  <c r="G197" i="2" a="1"/>
  <c r="G197" i="2" s="1"/>
  <c r="M198" i="2" l="1"/>
  <c r="L198" i="2"/>
  <c r="M198" i="3"/>
  <c r="L198" i="3"/>
  <c r="G198" i="3" a="1"/>
  <c r="G198" i="3" s="1"/>
  <c r="E199" i="3"/>
  <c r="K199" i="3" s="1"/>
  <c r="I197" i="3"/>
  <c r="I197" i="2"/>
  <c r="E199" i="2"/>
  <c r="G198" i="2" a="1"/>
  <c r="G198" i="2" s="1"/>
  <c r="M199" i="2" l="1"/>
  <c r="L199" i="2"/>
  <c r="M199" i="3"/>
  <c r="L199" i="3"/>
  <c r="G199" i="3" a="1"/>
  <c r="G199" i="3" s="1"/>
  <c r="E200" i="3"/>
  <c r="K200" i="3" s="1"/>
  <c r="I198" i="3"/>
  <c r="I198" i="2"/>
  <c r="G199" i="2" a="1"/>
  <c r="G199" i="2" s="1"/>
  <c r="E200" i="2"/>
  <c r="M200" i="2" l="1"/>
  <c r="L200" i="2"/>
  <c r="M200" i="3"/>
  <c r="L200" i="3"/>
  <c r="G200" i="3" a="1"/>
  <c r="G200" i="3" s="1"/>
  <c r="E201" i="3"/>
  <c r="K201" i="3" s="1"/>
  <c r="I199" i="3"/>
  <c r="I199" i="2"/>
  <c r="E201" i="2"/>
  <c r="G200" i="2" a="1"/>
  <c r="G200" i="2" s="1"/>
  <c r="M201" i="2" l="1"/>
  <c r="L201" i="2"/>
  <c r="M201" i="3"/>
  <c r="L201" i="3"/>
  <c r="G201" i="3" a="1"/>
  <c r="G201" i="3" s="1"/>
  <c r="E202" i="3"/>
  <c r="K202" i="3" s="1"/>
  <c r="I200" i="3"/>
  <c r="I200" i="2"/>
  <c r="G201" i="2" a="1"/>
  <c r="G201" i="2" s="1"/>
  <c r="E202" i="2"/>
  <c r="M202" i="2" l="1"/>
  <c r="L202" i="2"/>
  <c r="M202" i="3"/>
  <c r="L202" i="3"/>
  <c r="G202" i="3" a="1"/>
  <c r="G202" i="3" s="1"/>
  <c r="H184" i="3" s="1"/>
  <c r="J184" i="3" s="1"/>
  <c r="I201" i="3"/>
  <c r="I201" i="2"/>
  <c r="G202" i="2" a="1"/>
  <c r="G202" i="2" s="1"/>
  <c r="H75" i="3" l="1"/>
  <c r="J75" i="3" s="1"/>
  <c r="H123" i="3"/>
  <c r="J123" i="3" s="1"/>
  <c r="H180" i="3"/>
  <c r="J180" i="3" s="1"/>
  <c r="H183" i="3"/>
  <c r="J183" i="3" s="1"/>
  <c r="H25" i="3"/>
  <c r="J25" i="3" s="1"/>
  <c r="H89" i="3"/>
  <c r="J89" i="3" s="1"/>
  <c r="H153" i="3"/>
  <c r="J153" i="3" s="1"/>
  <c r="H119" i="3"/>
  <c r="J119" i="3" s="1"/>
  <c r="H18" i="3"/>
  <c r="J18" i="3" s="1"/>
  <c r="H81" i="3"/>
  <c r="J81" i="3" s="1"/>
  <c r="H146" i="3"/>
  <c r="J146" i="3" s="1"/>
  <c r="H63" i="3"/>
  <c r="J63" i="3" s="1"/>
  <c r="H4" i="3"/>
  <c r="J4" i="3" s="1"/>
  <c r="H67" i="3"/>
  <c r="J67" i="3" s="1"/>
  <c r="H132" i="3"/>
  <c r="J132" i="3" s="1"/>
  <c r="H195" i="3"/>
  <c r="J195" i="3" s="1"/>
  <c r="H160" i="3"/>
  <c r="J160" i="3" s="1"/>
  <c r="H60" i="3"/>
  <c r="J60" i="3" s="1"/>
  <c r="H124" i="3"/>
  <c r="J124" i="3" s="1"/>
  <c r="H188" i="3"/>
  <c r="J188" i="3" s="1"/>
  <c r="H88" i="3"/>
  <c r="J88" i="3" s="1"/>
  <c r="H45" i="3"/>
  <c r="J45" i="3" s="1"/>
  <c r="H109" i="3"/>
  <c r="J109" i="3" s="1"/>
  <c r="H173" i="3"/>
  <c r="J173" i="3" s="1"/>
  <c r="H32" i="3"/>
  <c r="J32" i="3" s="1"/>
  <c r="H38" i="3"/>
  <c r="J38" i="3" s="1"/>
  <c r="H102" i="3"/>
  <c r="J102" i="3" s="1"/>
  <c r="H166" i="3"/>
  <c r="J166" i="3" s="1"/>
  <c r="H151" i="3"/>
  <c r="J151" i="3" s="1"/>
  <c r="H10" i="3"/>
  <c r="J10" i="3" s="1"/>
  <c r="H59" i="3"/>
  <c r="J59" i="3" s="1"/>
  <c r="H116" i="3"/>
  <c r="J116" i="3" s="1"/>
  <c r="H165" i="3"/>
  <c r="J165" i="3" s="1"/>
  <c r="H158" i="3"/>
  <c r="J158" i="3" s="1"/>
  <c r="H97" i="3"/>
  <c r="J97" i="3" s="1"/>
  <c r="H162" i="3"/>
  <c r="J162" i="3" s="1"/>
  <c r="H175" i="3"/>
  <c r="J175" i="3" s="1"/>
  <c r="H26" i="3"/>
  <c r="J26" i="3" s="1"/>
  <c r="H90" i="3"/>
  <c r="J90" i="3" s="1"/>
  <c r="H154" i="3"/>
  <c r="J154" i="3" s="1"/>
  <c r="H111" i="3"/>
  <c r="J111" i="3" s="1"/>
  <c r="H11" i="3"/>
  <c r="J11" i="3" s="1"/>
  <c r="H74" i="3"/>
  <c r="J74" i="3" s="1"/>
  <c r="H140" i="3"/>
  <c r="J140" i="3" s="1"/>
  <c r="H23" i="3"/>
  <c r="J23" i="3" s="1"/>
  <c r="H5" i="3"/>
  <c r="J5" i="3" s="1"/>
  <c r="H68" i="3"/>
  <c r="J68" i="3" s="1"/>
  <c r="H131" i="3"/>
  <c r="J131" i="3" s="1"/>
  <c r="H196" i="3"/>
  <c r="J196" i="3" s="1"/>
  <c r="H128" i="3"/>
  <c r="J128" i="3" s="1"/>
  <c r="H53" i="3"/>
  <c r="J53" i="3" s="1"/>
  <c r="H117" i="3"/>
  <c r="J117" i="3" s="1"/>
  <c r="H181" i="3"/>
  <c r="J181" i="3" s="1"/>
  <c r="H80" i="3"/>
  <c r="J80" i="3" s="1"/>
  <c r="H46" i="3"/>
  <c r="J46" i="3" s="1"/>
  <c r="H110" i="3"/>
  <c r="J110" i="3" s="1"/>
  <c r="H174" i="3"/>
  <c r="J174" i="3" s="1"/>
  <c r="H198" i="3"/>
  <c r="J198" i="3" s="1"/>
  <c r="H145" i="3"/>
  <c r="J145" i="3" s="1"/>
  <c r="H197" i="3"/>
  <c r="J197" i="3" s="1"/>
  <c r="H120" i="3"/>
  <c r="J120" i="3" s="1"/>
  <c r="H37" i="3"/>
  <c r="J37" i="3" s="1"/>
  <c r="H103" i="3"/>
  <c r="J103" i="3" s="1"/>
  <c r="H41" i="3"/>
  <c r="J41" i="3" s="1"/>
  <c r="H106" i="3"/>
  <c r="J106" i="3" s="1"/>
  <c r="H169" i="3"/>
  <c r="J169" i="3" s="1"/>
  <c r="H17" i="3"/>
  <c r="J17" i="3" s="1"/>
  <c r="H34" i="3"/>
  <c r="J34" i="3" s="1"/>
  <c r="H98" i="3"/>
  <c r="J98" i="3" s="1"/>
  <c r="H161" i="3"/>
  <c r="J161" i="3" s="1"/>
  <c r="H159" i="3"/>
  <c r="J159" i="3" s="1"/>
  <c r="H19" i="3"/>
  <c r="J19" i="3" s="1"/>
  <c r="H83" i="3"/>
  <c r="J83" i="3" s="1"/>
  <c r="H147" i="3"/>
  <c r="J147" i="3" s="1"/>
  <c r="H79" i="3"/>
  <c r="J79" i="3" s="1"/>
  <c r="H12" i="3"/>
  <c r="J12" i="3" s="1"/>
  <c r="H77" i="3"/>
  <c r="J77" i="3" s="1"/>
  <c r="H139" i="3"/>
  <c r="J139" i="3" s="1"/>
  <c r="H7" i="3"/>
  <c r="J7" i="3" s="1"/>
  <c r="H177" i="3"/>
  <c r="J177" i="3" s="1"/>
  <c r="H61" i="3"/>
  <c r="J61" i="3" s="1"/>
  <c r="H125" i="3"/>
  <c r="J125" i="3" s="1"/>
  <c r="H189" i="3"/>
  <c r="J189" i="3" s="1"/>
  <c r="H137" i="3"/>
  <c r="J137" i="3" s="1"/>
  <c r="H54" i="3"/>
  <c r="J54" i="3" s="1"/>
  <c r="H118" i="3"/>
  <c r="J118" i="3" s="1"/>
  <c r="H182" i="3"/>
  <c r="J182" i="3" s="1"/>
  <c r="H48" i="3"/>
  <c r="J48" i="3" s="1"/>
  <c r="H82" i="3"/>
  <c r="J82" i="3" s="1"/>
  <c r="H15" i="3"/>
  <c r="J15" i="3" s="1"/>
  <c r="H52" i="3"/>
  <c r="J52" i="3" s="1"/>
  <c r="H100" i="3"/>
  <c r="J100" i="3" s="1"/>
  <c r="H94" i="3"/>
  <c r="J94" i="3" s="1"/>
  <c r="H49" i="3"/>
  <c r="J49" i="3" s="1"/>
  <c r="H113" i="3"/>
  <c r="J113" i="3" s="1"/>
  <c r="H176" i="3"/>
  <c r="J176" i="3" s="1"/>
  <c r="H64" i="3"/>
  <c r="J64" i="3" s="1"/>
  <c r="H42" i="3"/>
  <c r="J42" i="3" s="1"/>
  <c r="H105" i="3"/>
  <c r="J105" i="3" s="1"/>
  <c r="H170" i="3"/>
  <c r="J170" i="3" s="1"/>
  <c r="H24" i="3"/>
  <c r="J24" i="3" s="1"/>
  <c r="H27" i="3"/>
  <c r="J27" i="3" s="1"/>
  <c r="H91" i="3"/>
  <c r="J91" i="3" s="1"/>
  <c r="H155" i="3"/>
  <c r="J155" i="3" s="1"/>
  <c r="H127" i="3"/>
  <c r="J127" i="3" s="1"/>
  <c r="H20" i="3"/>
  <c r="J20" i="3" s="1"/>
  <c r="H85" i="3"/>
  <c r="J85" i="3" s="1"/>
  <c r="H148" i="3"/>
  <c r="J148" i="3" s="1"/>
  <c r="H55" i="3"/>
  <c r="J55" i="3" s="1"/>
  <c r="H3" i="3"/>
  <c r="J3" i="3" s="1"/>
  <c r="H69" i="3"/>
  <c r="J69" i="3" s="1"/>
  <c r="H133" i="3"/>
  <c r="J133" i="3" s="1"/>
  <c r="H199" i="3"/>
  <c r="J199" i="3" s="1"/>
  <c r="H191" i="3"/>
  <c r="J191" i="3" s="1"/>
  <c r="H62" i="3"/>
  <c r="J62" i="3" s="1"/>
  <c r="H126" i="3"/>
  <c r="J126" i="3" s="1"/>
  <c r="H190" i="3"/>
  <c r="J190" i="3" s="1"/>
  <c r="H96" i="3"/>
  <c r="J96" i="3" s="1"/>
  <c r="H47" i="3"/>
  <c r="J47" i="3" s="1"/>
  <c r="H57" i="3"/>
  <c r="J57" i="3" s="1"/>
  <c r="H121" i="3"/>
  <c r="J121" i="3" s="1"/>
  <c r="H185" i="3"/>
  <c r="J185" i="3" s="1"/>
  <c r="H112" i="3"/>
  <c r="J112" i="3" s="1"/>
  <c r="H50" i="3"/>
  <c r="J50" i="3" s="1"/>
  <c r="H114" i="3"/>
  <c r="J114" i="3" s="1"/>
  <c r="H178" i="3"/>
  <c r="J178" i="3" s="1"/>
  <c r="H56" i="3"/>
  <c r="J56" i="3" s="1"/>
  <c r="H35" i="3"/>
  <c r="J35" i="3" s="1"/>
  <c r="H99" i="3"/>
  <c r="J99" i="3" s="1"/>
  <c r="H163" i="3"/>
  <c r="J163" i="3" s="1"/>
  <c r="H167" i="3"/>
  <c r="J167" i="3" s="1"/>
  <c r="H28" i="3"/>
  <c r="J28" i="3" s="1"/>
  <c r="H92" i="3"/>
  <c r="J92" i="3" s="1"/>
  <c r="H156" i="3"/>
  <c r="J156" i="3" s="1"/>
  <c r="H95" i="3"/>
  <c r="J95" i="3" s="1"/>
  <c r="H13" i="3"/>
  <c r="J13" i="3" s="1"/>
  <c r="H76" i="3"/>
  <c r="J76" i="3" s="1"/>
  <c r="H142" i="3"/>
  <c r="J142" i="3" s="1"/>
  <c r="H40" i="3"/>
  <c r="J40" i="3" s="1"/>
  <c r="H6" i="3"/>
  <c r="J6" i="3" s="1"/>
  <c r="H71" i="3"/>
  <c r="J71" i="3" s="1"/>
  <c r="H134" i="3"/>
  <c r="J134" i="3" s="1"/>
  <c r="H201" i="3"/>
  <c r="J201" i="3" s="1"/>
  <c r="H144" i="3"/>
  <c r="J144" i="3" s="1"/>
  <c r="H16" i="3"/>
  <c r="J16" i="3" s="1"/>
  <c r="H138" i="3"/>
  <c r="J138" i="3" s="1"/>
  <c r="H187" i="3"/>
  <c r="J187" i="3" s="1"/>
  <c r="H39" i="3"/>
  <c r="J39" i="3" s="1"/>
  <c r="H29" i="3"/>
  <c r="J29" i="3" s="1"/>
  <c r="H33" i="3"/>
  <c r="J33" i="3" s="1"/>
  <c r="H65" i="3"/>
  <c r="J65" i="3" s="1"/>
  <c r="H130" i="3"/>
  <c r="J130" i="3" s="1"/>
  <c r="H193" i="3"/>
  <c r="J193" i="3" s="1"/>
  <c r="H168" i="3"/>
  <c r="J168" i="3" s="1"/>
  <c r="H58" i="3"/>
  <c r="J58" i="3" s="1"/>
  <c r="H122" i="3"/>
  <c r="J122" i="3" s="1"/>
  <c r="H186" i="3"/>
  <c r="J186" i="3" s="1"/>
  <c r="H104" i="3"/>
  <c r="J104" i="3" s="1"/>
  <c r="H43" i="3"/>
  <c r="J43" i="3" s="1"/>
  <c r="H107" i="3"/>
  <c r="J107" i="3" s="1"/>
  <c r="H171" i="3"/>
  <c r="J171" i="3" s="1"/>
  <c r="H8" i="3"/>
  <c r="J8" i="3" s="1"/>
  <c r="H36" i="3"/>
  <c r="J36" i="3" s="1"/>
  <c r="H101" i="3"/>
  <c r="J101" i="3" s="1"/>
  <c r="H164" i="3"/>
  <c r="J164" i="3" s="1"/>
  <c r="H143" i="3"/>
  <c r="J143" i="3" s="1"/>
  <c r="H22" i="3"/>
  <c r="J22" i="3" s="1"/>
  <c r="H84" i="3"/>
  <c r="J84" i="3" s="1"/>
  <c r="H149" i="3"/>
  <c r="J149" i="3" s="1"/>
  <c r="H87" i="3"/>
  <c r="J87" i="3" s="1"/>
  <c r="H14" i="3"/>
  <c r="J14" i="3" s="1"/>
  <c r="H78" i="3"/>
  <c r="J78" i="3" s="1"/>
  <c r="H141" i="3"/>
  <c r="J141" i="3" s="1"/>
  <c r="H31" i="3"/>
  <c r="J31" i="3" s="1"/>
  <c r="H202" i="3"/>
  <c r="J202" i="3" s="1"/>
  <c r="I202" i="3"/>
  <c r="H73" i="3"/>
  <c r="J73" i="3" s="1"/>
  <c r="H136" i="3"/>
  <c r="J136" i="3" s="1"/>
  <c r="H200" i="3"/>
  <c r="J200" i="3" s="1"/>
  <c r="H2" i="3"/>
  <c r="H66" i="3"/>
  <c r="J66" i="3" s="1"/>
  <c r="H129" i="3"/>
  <c r="J129" i="3" s="1"/>
  <c r="H194" i="3"/>
  <c r="J194" i="3" s="1"/>
  <c r="H152" i="3"/>
  <c r="J152" i="3" s="1"/>
  <c r="H51" i="3"/>
  <c r="J51" i="3" s="1"/>
  <c r="H115" i="3"/>
  <c r="J115" i="3" s="1"/>
  <c r="H179" i="3"/>
  <c r="J179" i="3" s="1"/>
  <c r="H72" i="3"/>
  <c r="J72" i="3" s="1"/>
  <c r="H44" i="3"/>
  <c r="J44" i="3" s="1"/>
  <c r="H108" i="3"/>
  <c r="J108" i="3" s="1"/>
  <c r="H172" i="3"/>
  <c r="J172" i="3" s="1"/>
  <c r="H192" i="3"/>
  <c r="J192" i="3" s="1"/>
  <c r="H30" i="3"/>
  <c r="J30" i="3" s="1"/>
  <c r="H93" i="3"/>
  <c r="J93" i="3" s="1"/>
  <c r="H157" i="3"/>
  <c r="J157" i="3" s="1"/>
  <c r="H135" i="3"/>
  <c r="J135" i="3" s="1"/>
  <c r="H21" i="3"/>
  <c r="J21" i="3" s="1"/>
  <c r="H86" i="3"/>
  <c r="J86" i="3" s="1"/>
  <c r="H150" i="3"/>
  <c r="J150" i="3" s="1"/>
  <c r="H70" i="3"/>
  <c r="J70" i="3" s="1"/>
  <c r="H9" i="3"/>
  <c r="J9" i="3" s="1"/>
  <c r="H198" i="2"/>
  <c r="J198" i="2" s="1"/>
  <c r="H201" i="2"/>
  <c r="J201" i="2" s="1"/>
  <c r="H199" i="2"/>
  <c r="J199" i="2" s="1"/>
  <c r="H200" i="2"/>
  <c r="J200" i="2" s="1"/>
  <c r="H202" i="2"/>
  <c r="J202" i="2" s="1"/>
  <c r="H2" i="2"/>
  <c r="J2" i="2" s="1"/>
  <c r="H3" i="2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6" i="2"/>
  <c r="J26" i="2" s="1"/>
  <c r="H25" i="2"/>
  <c r="J25" i="2" s="1"/>
  <c r="H27" i="2"/>
  <c r="J27" i="2" s="1"/>
  <c r="H28" i="2"/>
  <c r="J28" i="2" s="1"/>
  <c r="H29" i="2"/>
  <c r="J29" i="2" s="1"/>
  <c r="H30" i="2"/>
  <c r="J30" i="2" s="1"/>
  <c r="H32" i="2"/>
  <c r="J32" i="2" s="1"/>
  <c r="H31" i="2"/>
  <c r="J31" i="2" s="1"/>
  <c r="H33" i="2"/>
  <c r="J33" i="2" s="1"/>
  <c r="H34" i="2"/>
  <c r="J34" i="2" s="1"/>
  <c r="H35" i="2"/>
  <c r="J35" i="2" s="1"/>
  <c r="H36" i="2"/>
  <c r="J36" i="2" s="1"/>
  <c r="H37" i="2"/>
  <c r="J37" i="2" s="1"/>
  <c r="H38" i="2"/>
  <c r="J38" i="2" s="1"/>
  <c r="H39" i="2"/>
  <c r="J39" i="2" s="1"/>
  <c r="H40" i="2"/>
  <c r="J40" i="2" s="1"/>
  <c r="H41" i="2"/>
  <c r="J41" i="2" s="1"/>
  <c r="H42" i="2"/>
  <c r="J42" i="2" s="1"/>
  <c r="H43" i="2"/>
  <c r="J43" i="2" s="1"/>
  <c r="H44" i="2"/>
  <c r="J44" i="2" s="1"/>
  <c r="H45" i="2"/>
  <c r="J45" i="2" s="1"/>
  <c r="H46" i="2"/>
  <c r="J46" i="2" s="1"/>
  <c r="H47" i="2"/>
  <c r="J47" i="2" s="1"/>
  <c r="H48" i="2"/>
  <c r="J48" i="2" s="1"/>
  <c r="H49" i="2"/>
  <c r="J49" i="2" s="1"/>
  <c r="H51" i="2"/>
  <c r="J51" i="2" s="1"/>
  <c r="H50" i="2"/>
  <c r="J50" i="2" s="1"/>
  <c r="H52" i="2"/>
  <c r="J52" i="2" s="1"/>
  <c r="H54" i="2"/>
  <c r="J54" i="2" s="1"/>
  <c r="H53" i="2"/>
  <c r="J53" i="2" s="1"/>
  <c r="H55" i="2"/>
  <c r="J55" i="2" s="1"/>
  <c r="H56" i="2"/>
  <c r="J56" i="2" s="1"/>
  <c r="H57" i="2"/>
  <c r="J57" i="2" s="1"/>
  <c r="H58" i="2"/>
  <c r="J58" i="2" s="1"/>
  <c r="H59" i="2"/>
  <c r="J59" i="2" s="1"/>
  <c r="H60" i="2"/>
  <c r="J60" i="2" s="1"/>
  <c r="H61" i="2"/>
  <c r="J61" i="2" s="1"/>
  <c r="H62" i="2"/>
  <c r="J62" i="2" s="1"/>
  <c r="H64" i="2"/>
  <c r="J64" i="2" s="1"/>
  <c r="H63" i="2"/>
  <c r="J63" i="2" s="1"/>
  <c r="H65" i="2"/>
  <c r="J65" i="2" s="1"/>
  <c r="H66" i="2"/>
  <c r="J66" i="2" s="1"/>
  <c r="H68" i="2"/>
  <c r="J68" i="2" s="1"/>
  <c r="H67" i="2"/>
  <c r="J67" i="2" s="1"/>
  <c r="H70" i="2"/>
  <c r="J70" i="2" s="1"/>
  <c r="H69" i="2"/>
  <c r="J69" i="2" s="1"/>
  <c r="H71" i="2"/>
  <c r="J71" i="2" s="1"/>
  <c r="H72" i="2"/>
  <c r="J72" i="2" s="1"/>
  <c r="H73" i="2"/>
  <c r="J73" i="2" s="1"/>
  <c r="H74" i="2"/>
  <c r="J74" i="2" s="1"/>
  <c r="H75" i="2"/>
  <c r="J75" i="2" s="1"/>
  <c r="H76" i="2"/>
  <c r="J76" i="2" s="1"/>
  <c r="H77" i="2"/>
  <c r="J77" i="2" s="1"/>
  <c r="H78" i="2"/>
  <c r="J78" i="2" s="1"/>
  <c r="H79" i="2"/>
  <c r="J79" i="2" s="1"/>
  <c r="H80" i="2"/>
  <c r="J80" i="2" s="1"/>
  <c r="H81" i="2"/>
  <c r="J81" i="2" s="1"/>
  <c r="H82" i="2"/>
  <c r="J82" i="2" s="1"/>
  <c r="H83" i="2"/>
  <c r="J83" i="2" s="1"/>
  <c r="H84" i="2"/>
  <c r="J84" i="2" s="1"/>
  <c r="H86" i="2"/>
  <c r="J86" i="2" s="1"/>
  <c r="H85" i="2"/>
  <c r="J85" i="2" s="1"/>
  <c r="H87" i="2"/>
  <c r="J87" i="2" s="1"/>
  <c r="H88" i="2"/>
  <c r="J88" i="2" s="1"/>
  <c r="H89" i="2"/>
  <c r="J89" i="2" s="1"/>
  <c r="H90" i="2"/>
  <c r="J90" i="2" s="1"/>
  <c r="H91" i="2"/>
  <c r="J91" i="2" s="1"/>
  <c r="H92" i="2"/>
  <c r="J92" i="2" s="1"/>
  <c r="H93" i="2"/>
  <c r="J93" i="2" s="1"/>
  <c r="H94" i="2"/>
  <c r="J94" i="2" s="1"/>
  <c r="H95" i="2"/>
  <c r="J95" i="2" s="1"/>
  <c r="H96" i="2"/>
  <c r="J96" i="2" s="1"/>
  <c r="H97" i="2"/>
  <c r="J97" i="2" s="1"/>
  <c r="H98" i="2"/>
  <c r="J98" i="2" s="1"/>
  <c r="H100" i="2"/>
  <c r="J100" i="2" s="1"/>
  <c r="H99" i="2"/>
  <c r="J99" i="2" s="1"/>
  <c r="H101" i="2"/>
  <c r="J101" i="2" s="1"/>
  <c r="H102" i="2"/>
  <c r="J102" i="2" s="1"/>
  <c r="H103" i="2"/>
  <c r="J103" i="2" s="1"/>
  <c r="H104" i="2"/>
  <c r="J104" i="2" s="1"/>
  <c r="H106" i="2"/>
  <c r="J106" i="2" s="1"/>
  <c r="H105" i="2"/>
  <c r="J105" i="2" s="1"/>
  <c r="H107" i="2"/>
  <c r="J107" i="2" s="1"/>
  <c r="H108" i="2"/>
  <c r="J108" i="2" s="1"/>
  <c r="H109" i="2"/>
  <c r="J109" i="2" s="1"/>
  <c r="H110" i="2"/>
  <c r="J110" i="2" s="1"/>
  <c r="H111" i="2"/>
  <c r="J111" i="2" s="1"/>
  <c r="H112" i="2"/>
  <c r="J112" i="2" s="1"/>
  <c r="H114" i="2"/>
  <c r="J114" i="2" s="1"/>
  <c r="H113" i="2"/>
  <c r="J113" i="2" s="1"/>
  <c r="H115" i="2"/>
  <c r="J115" i="2" s="1"/>
  <c r="H116" i="2"/>
  <c r="J116" i="2" s="1"/>
  <c r="H117" i="2"/>
  <c r="J117" i="2" s="1"/>
  <c r="H118" i="2"/>
  <c r="J118" i="2" s="1"/>
  <c r="H119" i="2"/>
  <c r="J119" i="2" s="1"/>
  <c r="H120" i="2"/>
  <c r="J120" i="2" s="1"/>
  <c r="H121" i="2"/>
  <c r="J121" i="2" s="1"/>
  <c r="H123" i="2"/>
  <c r="J123" i="2" s="1"/>
  <c r="H122" i="2"/>
  <c r="J122" i="2" s="1"/>
  <c r="H124" i="2"/>
  <c r="J124" i="2" s="1"/>
  <c r="H125" i="2"/>
  <c r="J125" i="2" s="1"/>
  <c r="H126" i="2"/>
  <c r="J126" i="2" s="1"/>
  <c r="H127" i="2"/>
  <c r="J127" i="2" s="1"/>
  <c r="H128" i="2"/>
  <c r="J128" i="2" s="1"/>
  <c r="H129" i="2"/>
  <c r="J129" i="2" s="1"/>
  <c r="H130" i="2"/>
  <c r="J130" i="2" s="1"/>
  <c r="H131" i="2"/>
  <c r="J131" i="2" s="1"/>
  <c r="H132" i="2"/>
  <c r="J132" i="2" s="1"/>
  <c r="H133" i="2"/>
  <c r="J133" i="2" s="1"/>
  <c r="H135" i="2"/>
  <c r="J135" i="2" s="1"/>
  <c r="H134" i="2"/>
  <c r="J134" i="2" s="1"/>
  <c r="H136" i="2"/>
  <c r="J136" i="2" s="1"/>
  <c r="H137" i="2"/>
  <c r="J137" i="2" s="1"/>
  <c r="H138" i="2"/>
  <c r="J138" i="2" s="1"/>
  <c r="H139" i="2"/>
  <c r="J139" i="2" s="1"/>
  <c r="H141" i="2"/>
  <c r="J141" i="2" s="1"/>
  <c r="H140" i="2"/>
  <c r="J140" i="2" s="1"/>
  <c r="H142" i="2"/>
  <c r="J142" i="2" s="1"/>
  <c r="H143" i="2"/>
  <c r="J143" i="2" s="1"/>
  <c r="H144" i="2"/>
  <c r="J144" i="2" s="1"/>
  <c r="H145" i="2"/>
  <c r="J145" i="2" s="1"/>
  <c r="H147" i="2"/>
  <c r="J147" i="2" s="1"/>
  <c r="H146" i="2"/>
  <c r="J146" i="2" s="1"/>
  <c r="H148" i="2"/>
  <c r="J148" i="2" s="1"/>
  <c r="H149" i="2"/>
  <c r="J149" i="2" s="1"/>
  <c r="H151" i="2"/>
  <c r="J151" i="2" s="1"/>
  <c r="H150" i="2"/>
  <c r="J150" i="2" s="1"/>
  <c r="H152" i="2"/>
  <c r="J152" i="2" s="1"/>
  <c r="H153" i="2"/>
  <c r="J153" i="2" s="1"/>
  <c r="H154" i="2"/>
  <c r="J154" i="2" s="1"/>
  <c r="H155" i="2"/>
  <c r="J155" i="2" s="1"/>
  <c r="H157" i="2"/>
  <c r="J157" i="2" s="1"/>
  <c r="H156" i="2"/>
  <c r="J156" i="2" s="1"/>
  <c r="H158" i="2"/>
  <c r="J158" i="2" s="1"/>
  <c r="H159" i="2"/>
  <c r="J159" i="2" s="1"/>
  <c r="H160" i="2"/>
  <c r="J160" i="2" s="1"/>
  <c r="H161" i="2"/>
  <c r="J161" i="2" s="1"/>
  <c r="H162" i="2"/>
  <c r="J162" i="2" s="1"/>
  <c r="H163" i="2"/>
  <c r="J163" i="2" s="1"/>
  <c r="H164" i="2"/>
  <c r="J164" i="2" s="1"/>
  <c r="H165" i="2"/>
  <c r="J165" i="2" s="1"/>
  <c r="H166" i="2"/>
  <c r="J166" i="2" s="1"/>
  <c r="H167" i="2"/>
  <c r="J167" i="2" s="1"/>
  <c r="H168" i="2"/>
  <c r="J168" i="2" s="1"/>
  <c r="H169" i="2"/>
  <c r="J169" i="2" s="1"/>
  <c r="H171" i="2"/>
  <c r="J171" i="2" s="1"/>
  <c r="H170" i="2"/>
  <c r="J170" i="2" s="1"/>
  <c r="H172" i="2"/>
  <c r="J172" i="2" s="1"/>
  <c r="H174" i="2"/>
  <c r="J174" i="2" s="1"/>
  <c r="H173" i="2"/>
  <c r="J173" i="2" s="1"/>
  <c r="H175" i="2"/>
  <c r="J175" i="2" s="1"/>
  <c r="H176" i="2"/>
  <c r="J176" i="2" s="1"/>
  <c r="H177" i="2"/>
  <c r="J177" i="2" s="1"/>
  <c r="H178" i="2"/>
  <c r="J178" i="2" s="1"/>
  <c r="H179" i="2"/>
  <c r="J179" i="2" s="1"/>
  <c r="H181" i="2"/>
  <c r="J181" i="2" s="1"/>
  <c r="H180" i="2"/>
  <c r="J180" i="2" s="1"/>
  <c r="H182" i="2"/>
  <c r="J182" i="2" s="1"/>
  <c r="H183" i="2"/>
  <c r="J183" i="2" s="1"/>
  <c r="H185" i="2"/>
  <c r="J185" i="2" s="1"/>
  <c r="H184" i="2"/>
  <c r="J184" i="2" s="1"/>
  <c r="H186" i="2"/>
  <c r="J186" i="2" s="1"/>
  <c r="H187" i="2"/>
  <c r="J187" i="2" s="1"/>
  <c r="H188" i="2"/>
  <c r="J188" i="2" s="1"/>
  <c r="H190" i="2"/>
  <c r="J190" i="2" s="1"/>
  <c r="H189" i="2"/>
  <c r="J189" i="2" s="1"/>
  <c r="H191" i="2"/>
  <c r="J191" i="2" s="1"/>
  <c r="H193" i="2"/>
  <c r="J193" i="2" s="1"/>
  <c r="H192" i="2"/>
  <c r="J192" i="2" s="1"/>
  <c r="H194" i="2"/>
  <c r="J194" i="2" s="1"/>
  <c r="H195" i="2"/>
  <c r="J195" i="2" s="1"/>
  <c r="H196" i="2"/>
  <c r="J196" i="2" s="1"/>
  <c r="H197" i="2"/>
  <c r="J197" i="2" s="1"/>
  <c r="I202" i="2"/>
  <c r="V11" i="3" l="1" a="1"/>
  <c r="V11" i="3" s="1"/>
  <c r="J2" i="3"/>
  <c r="V11" i="2" a="1"/>
  <c r="V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<sst xmlns="http://schemas.openxmlformats.org/spreadsheetml/2006/main" count="120" uniqueCount="28">
  <si>
    <t>MT</t>
  </si>
  <si>
    <t>ST</t>
  </si>
  <si>
    <t>UC</t>
  </si>
  <si>
    <t>Min</t>
  </si>
  <si>
    <t>Max</t>
  </si>
  <si>
    <t>Mean</t>
  </si>
  <si>
    <t>Std</t>
  </si>
  <si>
    <t>k</t>
  </si>
  <si>
    <t>th</t>
  </si>
  <si>
    <t>mu</t>
  </si>
  <si>
    <t>ERROR</t>
  </si>
  <si>
    <t>MEAS</t>
  </si>
  <si>
    <t>theta</t>
  </si>
  <si>
    <t>step</t>
  </si>
  <si>
    <t>gamma</t>
  </si>
  <si>
    <t>a</t>
  </si>
  <si>
    <t>b</t>
  </si>
  <si>
    <t>ERR</t>
  </si>
  <si>
    <t>y=ax+b</t>
  </si>
  <si>
    <t>p(y)=a*e^(bx)</t>
  </si>
  <si>
    <t>exp</t>
  </si>
  <si>
    <t>x</t>
  </si>
  <si>
    <t>freq</t>
  </si>
  <si>
    <t>exp2</t>
  </si>
  <si>
    <t>rel.req</t>
  </si>
  <si>
    <t>log(freq)</t>
  </si>
  <si>
    <t>log(rel.freq)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</si>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</sst>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1" xfId="0" applyNumberFormat="1" applyBorder="1"/>
    <xf numFmtId="2" fontId="0" fillId="0" borderId="12" xfId="0" applyNumberForma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0" xfId="0" applyNumberFormat="1" applyBorder="1"/>
    <xf numFmtId="2" fontId="0" fillId="0" borderId="2" xfId="0" applyNumberFormat="1" applyBorder="1"/>
    <xf numFmtId="2" fontId="0" fillId="0" borderId="5" xfId="0" applyNumberFormat="1" applyBorder="1"/>
    <xf numFmtId="2" fontId="0" fillId="0" borderId="7" xfId="0" applyNumberFormat="1" applyBorder="1"/>
    <xf numFmtId="0" fontId="0" fillId="0" borderId="17" xfId="0" applyBorder="1"/>
    <xf numFmtId="0" fontId="0" fillId="0" borderId="16" xfId="0" applyBorder="1"/>
    <xf numFmtId="0" fontId="0" fillId="0" borderId="0" xfId="0" applyAlignment="1">
      <alignment vertical="center"/>
    </xf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2" fontId="0" fillId="4" borderId="0" xfId="0" applyNumberFormat="1" applyFill="1"/>
    <xf numFmtId="0" fontId="0" fillId="4" borderId="0" xfId="0" applyFill="1"/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/>
  </cellXfs>
  <cellStyles count="2">
    <cellStyle name="Normal" xfId="0" builtinId="0"/>
    <cellStyle name="Normal 2" xfId="1" xr:uid="{992BB1EE-6D4C-4EF9-8D41-D4383AEB0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'k1'!$F$2:$F$1149</c:f>
              <c:numCache>
                <c:formatCode>General</c:formatCode>
                <c:ptCount val="1148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  <c:pt idx="101">
                  <c:v>101.5</c:v>
                </c:pt>
                <c:pt idx="102">
                  <c:v>102.5</c:v>
                </c:pt>
                <c:pt idx="103">
                  <c:v>103.5</c:v>
                </c:pt>
                <c:pt idx="104">
                  <c:v>104.5</c:v>
                </c:pt>
                <c:pt idx="105">
                  <c:v>105.5</c:v>
                </c:pt>
                <c:pt idx="106">
                  <c:v>106.5</c:v>
                </c:pt>
                <c:pt idx="107">
                  <c:v>107.5</c:v>
                </c:pt>
                <c:pt idx="108">
                  <c:v>108.5</c:v>
                </c:pt>
                <c:pt idx="109">
                  <c:v>109.5</c:v>
                </c:pt>
                <c:pt idx="110">
                  <c:v>110.5</c:v>
                </c:pt>
                <c:pt idx="111">
                  <c:v>111.5</c:v>
                </c:pt>
                <c:pt idx="112">
                  <c:v>112.5</c:v>
                </c:pt>
                <c:pt idx="113">
                  <c:v>113.5</c:v>
                </c:pt>
                <c:pt idx="114">
                  <c:v>114.5</c:v>
                </c:pt>
                <c:pt idx="115">
                  <c:v>115.5</c:v>
                </c:pt>
                <c:pt idx="116">
                  <c:v>116.5</c:v>
                </c:pt>
                <c:pt idx="117">
                  <c:v>117.5</c:v>
                </c:pt>
                <c:pt idx="118">
                  <c:v>118.5</c:v>
                </c:pt>
                <c:pt idx="119">
                  <c:v>119.5</c:v>
                </c:pt>
                <c:pt idx="120">
                  <c:v>120.5</c:v>
                </c:pt>
                <c:pt idx="121">
                  <c:v>121.5</c:v>
                </c:pt>
                <c:pt idx="122">
                  <c:v>122.5</c:v>
                </c:pt>
                <c:pt idx="123">
                  <c:v>123.5</c:v>
                </c:pt>
                <c:pt idx="124">
                  <c:v>124.5</c:v>
                </c:pt>
                <c:pt idx="125">
                  <c:v>125.5</c:v>
                </c:pt>
                <c:pt idx="126">
                  <c:v>126.5</c:v>
                </c:pt>
                <c:pt idx="127">
                  <c:v>127.5</c:v>
                </c:pt>
                <c:pt idx="128">
                  <c:v>128.5</c:v>
                </c:pt>
                <c:pt idx="129">
                  <c:v>129.5</c:v>
                </c:pt>
                <c:pt idx="130">
                  <c:v>130.5</c:v>
                </c:pt>
                <c:pt idx="131">
                  <c:v>131.5</c:v>
                </c:pt>
                <c:pt idx="132">
                  <c:v>132.5</c:v>
                </c:pt>
                <c:pt idx="133">
                  <c:v>133.5</c:v>
                </c:pt>
                <c:pt idx="134">
                  <c:v>134.5</c:v>
                </c:pt>
                <c:pt idx="135">
                  <c:v>135.5</c:v>
                </c:pt>
                <c:pt idx="136">
                  <c:v>136.5</c:v>
                </c:pt>
                <c:pt idx="137">
                  <c:v>137.5</c:v>
                </c:pt>
                <c:pt idx="138">
                  <c:v>138.5</c:v>
                </c:pt>
                <c:pt idx="139">
                  <c:v>139.5</c:v>
                </c:pt>
                <c:pt idx="140">
                  <c:v>140.5</c:v>
                </c:pt>
                <c:pt idx="141">
                  <c:v>141.5</c:v>
                </c:pt>
                <c:pt idx="142">
                  <c:v>142.5</c:v>
                </c:pt>
                <c:pt idx="143">
                  <c:v>143.5</c:v>
                </c:pt>
                <c:pt idx="144">
                  <c:v>144.5</c:v>
                </c:pt>
                <c:pt idx="145">
                  <c:v>145.5</c:v>
                </c:pt>
                <c:pt idx="146">
                  <c:v>146.5</c:v>
                </c:pt>
                <c:pt idx="147">
                  <c:v>147.5</c:v>
                </c:pt>
                <c:pt idx="148">
                  <c:v>148.5</c:v>
                </c:pt>
                <c:pt idx="149">
                  <c:v>149.5</c:v>
                </c:pt>
                <c:pt idx="150">
                  <c:v>150.5</c:v>
                </c:pt>
                <c:pt idx="151">
                  <c:v>151.5</c:v>
                </c:pt>
                <c:pt idx="152">
                  <c:v>152.5</c:v>
                </c:pt>
                <c:pt idx="153">
                  <c:v>153.5</c:v>
                </c:pt>
                <c:pt idx="154">
                  <c:v>154.5</c:v>
                </c:pt>
                <c:pt idx="155">
                  <c:v>155.5</c:v>
                </c:pt>
                <c:pt idx="156">
                  <c:v>156.5</c:v>
                </c:pt>
                <c:pt idx="157">
                  <c:v>157.5</c:v>
                </c:pt>
                <c:pt idx="158">
                  <c:v>158.5</c:v>
                </c:pt>
                <c:pt idx="159">
                  <c:v>159.5</c:v>
                </c:pt>
                <c:pt idx="160">
                  <c:v>160.5</c:v>
                </c:pt>
                <c:pt idx="161">
                  <c:v>161.5</c:v>
                </c:pt>
                <c:pt idx="162">
                  <c:v>162.5</c:v>
                </c:pt>
                <c:pt idx="163">
                  <c:v>163.5</c:v>
                </c:pt>
                <c:pt idx="164">
                  <c:v>164.5</c:v>
                </c:pt>
                <c:pt idx="165">
                  <c:v>165.5</c:v>
                </c:pt>
                <c:pt idx="166">
                  <c:v>166.5</c:v>
                </c:pt>
                <c:pt idx="167">
                  <c:v>167.5</c:v>
                </c:pt>
                <c:pt idx="168">
                  <c:v>168.5</c:v>
                </c:pt>
                <c:pt idx="169">
                  <c:v>169.5</c:v>
                </c:pt>
                <c:pt idx="170">
                  <c:v>170.5</c:v>
                </c:pt>
                <c:pt idx="171">
                  <c:v>171.5</c:v>
                </c:pt>
                <c:pt idx="172">
                  <c:v>172.5</c:v>
                </c:pt>
                <c:pt idx="173">
                  <c:v>173.5</c:v>
                </c:pt>
                <c:pt idx="174">
                  <c:v>174.5</c:v>
                </c:pt>
                <c:pt idx="175">
                  <c:v>175.5</c:v>
                </c:pt>
                <c:pt idx="176">
                  <c:v>176.5</c:v>
                </c:pt>
                <c:pt idx="177">
                  <c:v>177.5</c:v>
                </c:pt>
                <c:pt idx="178">
                  <c:v>178.5</c:v>
                </c:pt>
                <c:pt idx="179">
                  <c:v>179.5</c:v>
                </c:pt>
                <c:pt idx="180">
                  <c:v>180.5</c:v>
                </c:pt>
                <c:pt idx="181">
                  <c:v>181.5</c:v>
                </c:pt>
                <c:pt idx="182">
                  <c:v>182.5</c:v>
                </c:pt>
                <c:pt idx="183">
                  <c:v>183.5</c:v>
                </c:pt>
                <c:pt idx="184">
                  <c:v>184.5</c:v>
                </c:pt>
                <c:pt idx="185">
                  <c:v>185.5</c:v>
                </c:pt>
                <c:pt idx="186">
                  <c:v>186.5</c:v>
                </c:pt>
                <c:pt idx="187">
                  <c:v>187.5</c:v>
                </c:pt>
                <c:pt idx="188">
                  <c:v>188.5</c:v>
                </c:pt>
                <c:pt idx="189">
                  <c:v>189.5</c:v>
                </c:pt>
                <c:pt idx="190">
                  <c:v>190.5</c:v>
                </c:pt>
                <c:pt idx="191">
                  <c:v>191.5</c:v>
                </c:pt>
                <c:pt idx="192">
                  <c:v>192.5</c:v>
                </c:pt>
                <c:pt idx="193">
                  <c:v>193.5</c:v>
                </c:pt>
                <c:pt idx="194">
                  <c:v>194.5</c:v>
                </c:pt>
                <c:pt idx="195">
                  <c:v>195.5</c:v>
                </c:pt>
                <c:pt idx="196">
                  <c:v>196.5</c:v>
                </c:pt>
                <c:pt idx="197">
                  <c:v>197.5</c:v>
                </c:pt>
                <c:pt idx="198">
                  <c:v>198.5</c:v>
                </c:pt>
                <c:pt idx="199">
                  <c:v>199.5</c:v>
                </c:pt>
                <c:pt idx="200">
                  <c:v>200.5</c:v>
                </c:pt>
              </c:numCache>
            </c:numRef>
          </c:xVal>
          <c:yVal>
            <c:numRef>
              <c:f>'k1'!$L$2:$L$202</c:f>
              <c:numCache>
                <c:formatCode>General</c:formatCode>
                <c:ptCount val="201"/>
                <c:pt idx="0">
                  <c:v>0.19215014465731711</c:v>
                </c:pt>
                <c:pt idx="1">
                  <c:v>0.15855902558947185</c:v>
                </c:pt>
                <c:pt idx="2">
                  <c:v>0.13084020644751262</c:v>
                </c:pt>
                <c:pt idx="3">
                  <c:v>0.10796710915436161</c:v>
                </c:pt>
                <c:pt idx="4">
                  <c:v>8.9092618971264581E-2</c:v>
                </c:pt>
                <c:pt idx="5">
                  <c:v>7.3517711248623135E-2</c:v>
                </c:pt>
                <c:pt idx="6">
                  <c:v>6.0665562755307233E-2</c:v>
                </c:pt>
                <c:pt idx="7">
                  <c:v>5.0060188788685234E-2</c:v>
                </c:pt>
                <c:pt idx="8">
                  <c:v>4.1308814881793381E-2</c:v>
                </c:pt>
                <c:pt idx="9">
                  <c:v>3.4087330236436605E-2</c:v>
                </c:pt>
                <c:pt idx="10">
                  <c:v>2.8128284144021909E-2</c:v>
                </c:pt>
                <c:pt idx="11">
                  <c:v>2.3210980836542747E-2</c:v>
                </c:pt>
                <c:pt idx="12">
                  <c:v>1.9153305926371437E-2</c:v>
                </c:pt>
                <c:pt idx="13">
                  <c:v>1.5804981723633923E-2</c:v>
                </c:pt>
                <c:pt idx="14">
                  <c:v>1.3042001639020759E-2</c:v>
                </c:pt>
                <c:pt idx="15">
                  <c:v>1.0762037547811337E-2</c:v>
                </c:pt>
                <c:pt idx="16">
                  <c:v>8.8806500249142221E-3</c:v>
                </c:pt>
                <c:pt idx="17">
                  <c:v>7.3281610953910723E-3</c:v>
                </c:pt>
                <c:pt idx="18">
                  <c:v>6.0470736814698407E-3</c:v>
                </c:pt>
                <c:pt idx="19">
                  <c:v>4.9899421741865764E-3</c:v>
                </c:pt>
                <c:pt idx="20">
                  <c:v>4.1176152653846316E-3</c:v>
                </c:pt>
                <c:pt idx="21">
                  <c:v>3.3977859626183726E-3</c:v>
                </c:pt>
                <c:pt idx="22">
                  <c:v>2.8037950861560233E-3</c:v>
                </c:pt>
                <c:pt idx="23">
                  <c:v>2.3136439350919798E-3</c:v>
                </c:pt>
                <c:pt idx="24">
                  <c:v>1.909179556244511E-3</c:v>
                </c:pt>
                <c:pt idx="25">
                  <c:v>1.5754224419312316E-3</c:v>
                </c:pt>
                <c:pt idx="26">
                  <c:v>1.3000117576278392E-3</c:v>
                </c:pt>
                <c:pt idx="27">
                  <c:v>1.0727475532841208E-3</c:v>
                </c:pt>
                <c:pt idx="28">
                  <c:v>8.8521300390154568E-4</c:v>
                </c:pt>
                <c:pt idx="29">
                  <c:v>7.3046268889401819E-4</c:v>
                </c:pt>
                <c:pt idx="30">
                  <c:v>6.0276536552735058E-4</c:v>
                </c:pt>
                <c:pt idx="31">
                  <c:v>4.9739170994404487E-4</c:v>
                </c:pt>
                <c:pt idx="32">
                  <c:v>4.1043916467333114E-4</c:v>
                </c:pt>
                <c:pt idx="33">
                  <c:v>3.3868740578063333E-4</c:v>
                </c:pt>
                <c:pt idx="34">
                  <c:v>2.7947907682180501E-4</c:v>
                </c:pt>
                <c:pt idx="35">
                  <c:v>2.3062137253417397E-4</c:v>
                </c:pt>
                <c:pt idx="36">
                  <c:v>1.9030482737517279E-4</c:v>
                </c:pt>
                <c:pt idx="37">
                  <c:v>1.5703630120806673E-4</c:v>
                </c:pt>
                <c:pt idx="38">
                  <c:v>1.2958368023158125E-4</c:v>
                </c:pt>
                <c:pt idx="39">
                  <c:v>1.0693024512919516E-4</c:v>
                </c:pt>
                <c:pt idx="40">
                  <c:v>8.8237016443395706E-5</c:v>
                </c:pt>
                <c:pt idx="41">
                  <c:v>7.2811682620059075E-5</c:v>
                </c:pt>
                <c:pt idx="42">
                  <c:v>6.0082959960065932E-5</c:v>
                </c:pt>
                <c:pt idx="43">
                  <c:v>4.957943488821895E-5</c:v>
                </c:pt>
                <c:pt idx="44">
                  <c:v>4.091210495403238E-5</c:v>
                </c:pt>
                <c:pt idx="45">
                  <c:v>3.3759971963042454E-5</c:v>
                </c:pt>
                <c:pt idx="46">
                  <c:v>2.785815367422394E-5</c:v>
                </c:pt>
                <c:pt idx="47">
                  <c:v>2.2988073775246607E-5</c:v>
                </c:pt>
                <c:pt idx="48">
                  <c:v>1.8969366817196336E-5</c:v>
                </c:pt>
                <c:pt idx="49">
                  <c:v>1.5653198304627846E-5</c:v>
                </c:pt>
                <c:pt idx="50">
                  <c:v>1.2916752547685636E-5</c:v>
                </c:pt>
                <c:pt idx="51">
                  <c:v>1.0658684131588403E-5</c:v>
                </c:pt>
                <c:pt idx="52">
                  <c:v>8.7953645467436115E-6</c:v>
                </c:pt>
                <c:pt idx="53">
                  <c:v>7.2577849718665181E-6</c:v>
                </c:pt>
                <c:pt idx="54">
                  <c:v>5.9890005033792484E-6</c:v>
                </c:pt>
                <c:pt idx="55">
                  <c:v>4.9420211770551413E-6</c:v>
                </c:pt>
                <c:pt idx="56">
                  <c:v>4.0780716750116601E-6</c:v>
                </c:pt>
                <c:pt idx="57">
                  <c:v>3.3651552655713849E-6</c:v>
                </c:pt>
                <c:pt idx="58">
                  <c:v>2.7768687909023676E-6</c:v>
                </c:pt>
                <c:pt idx="59">
                  <c:v>2.2914248150087334E-6</c:v>
                </c:pt>
                <c:pt idx="60">
                  <c:v>1.8908447169128118E-6</c:v>
                </c:pt>
                <c:pt idx="61">
                  <c:v>1.5602928448967957E-6</c:v>
                </c:pt>
                <c:pt idx="62">
                  <c:v>1.287527071927395E-6</c:v>
                </c:pt>
                <c:pt idx="63">
                  <c:v>1.0624454033534838E-6</c:v>
                </c:pt>
                <c:pt idx="64">
                  <c:v>8.767118453029319E-7</c:v>
                </c:pt>
                <c:pt idx="65">
                  <c:v>7.2344767765797834E-7</c:v>
                </c:pt>
                <c:pt idx="66">
                  <c:v>5.9697669777448809E-7</c:v>
                </c:pt>
                <c:pt idx="67">
                  <c:v>4.9261499993952232E-7</c:v>
                </c:pt>
                <c:pt idx="68">
                  <c:v>4.0649750496138382E-7</c:v>
                </c:pt>
                <c:pt idx="69">
                  <c:v>3.354348153428471E-7</c:v>
                </c:pt>
                <c:pt idx="70">
                  <c:v>2.7679509460895383E-7</c:v>
                </c:pt>
                <c:pt idx="71">
                  <c:v>2.2840659614080655E-7</c:v>
                </c:pt>
                <c:pt idx="72">
                  <c:v>1.8847723162989146E-7</c:v>
                </c:pt>
                <c:pt idx="73">
                  <c:v>1.5552820033694809E-7</c:v>
                </c:pt>
                <c:pt idx="74">
                  <c:v>1.2833922108718844E-7</c:v>
                </c:pt>
                <c:pt idx="75">
                  <c:v>1.0590333864586809E-7</c:v>
                </c:pt>
                <c:pt idx="76">
                  <c:v>8.7389630709399832E-8</c:v>
                </c:pt>
                <c:pt idx="77">
                  <c:v>7.211243434980452E-8</c:v>
                </c:pt>
                <c:pt idx="78">
                  <c:v>5.9505952200980313E-8</c:v>
                </c:pt>
                <c:pt idx="79">
                  <c:v>4.9103297916262232E-8</c:v>
                </c:pt>
                <c:pt idx="80">
                  <c:v>4.0519204837015975E-8</c:v>
                </c:pt>
                <c:pt idx="81">
                  <c:v>3.3435757480564574E-8</c:v>
                </c:pt>
                <c:pt idx="82">
                  <c:v>2.7590617407127358E-8</c:v>
                </c:pt>
                <c:pt idx="83">
                  <c:v>2.2767307405820592E-8</c:v>
                </c:pt>
                <c:pt idx="84">
                  <c:v>1.8787194170480254E-8</c:v>
                </c:pt>
                <c:pt idx="85">
                  <c:v>1.5502872540346605E-8</c:v>
                </c:pt>
                <c:pt idx="86">
                  <c:v>1.2792706288194495E-8</c:v>
                </c:pt>
                <c:pt idx="87">
                  <c:v>1.0556323271709714E-8</c:v>
                </c:pt>
                <c:pt idx="88">
                  <c:v>8.7108981091574833E-9</c:v>
                </c:pt>
                <c:pt idx="89">
                  <c:v>7.188084706677763E-9</c:v>
                </c:pt>
                <c:pt idx="90">
                  <c:v>5.9314850320723469E-9</c:v>
                </c:pt>
                <c:pt idx="91">
                  <c:v>4.8945603900596008E-9</c:v>
                </c:pt>
                <c:pt idx="92">
                  <c:v>4.0389078422019485E-9</c:v>
                </c:pt>
                <c:pt idx="93">
                  <c:v>3.3328379379954289E-9</c:v>
                </c:pt>
                <c:pt idx="94">
                  <c:v>2.7502010827971407E-9</c:v>
                </c:pt>
                <c:pt idx="95">
                  <c:v>2.2694190766346565E-9</c:v>
                </c:pt>
                <c:pt idx="96">
                  <c:v>1.8726859565319968E-9</c:v>
                </c:pt>
                <c:pt idx="97">
                  <c:v>1.5453085452126654E-9</c:v>
                </c:pt>
                <c:pt idx="98">
                  <c:v>1.2751622831248991E-9</c:v>
                </c:pt>
                <c:pt idx="99">
                  <c:v>1.0522421903002778E-9</c:v>
                </c:pt>
                <c:pt idx="100">
                  <c:v>8.6829232772992331E-10</c:v>
                </c:pt>
                <c:pt idx="101">
                  <c:v>7.1650003520530014E-10</c:v>
                </c:pt>
                <c:pt idx="102">
                  <c:v>5.912436215938506E-10</c:v>
                </c:pt>
                <c:pt idx="103">
                  <c:v>4.878841631532523E-10</c:v>
                </c:pt>
                <c:pt idx="104">
                  <c:v>4.0259369904756733E-10</c:v>
                </c:pt>
                <c:pt idx="105">
                  <c:v>3.3221346121434016E-10</c:v>
                </c:pt>
                <c:pt idx="106">
                  <c:v>2.7413688806632697E-10</c:v>
                </c:pt>
                <c:pt idx="107">
                  <c:v>2.2621308939135252E-10</c:v>
                </c:pt>
                <c:pt idx="108">
                  <c:v>1.8666718723238298E-10</c:v>
                </c:pt>
                <c:pt idx="109">
                  <c:v>1.5403458253897864E-10</c:v>
                </c:pt>
                <c:pt idx="110">
                  <c:v>1.2710671312800092E-10</c:v>
                </c:pt>
                <c:pt idx="111">
                  <c:v>1.0488629407695284E-10</c:v>
                </c:pt>
                <c:pt idx="112">
                  <c:v>8.6550382859152877E-11</c:v>
                </c:pt>
                <c:pt idx="113">
                  <c:v>7.1419901322569431E-11</c:v>
                </c:pt>
                <c:pt idx="114">
                  <c:v>5.8934485746022518E-11</c:v>
                </c:pt>
                <c:pt idx="115">
                  <c:v>4.863173353406123E-11</c:v>
                </c:pt>
                <c:pt idx="116">
                  <c:v>4.0130077943159859E-11</c:v>
                </c:pt>
                <c:pt idx="117">
                  <c:v>3.3114656597551987E-11</c:v>
                </c:pt>
                <c:pt idx="118">
                  <c:v>2.7325650429261143E-11</c:v>
                </c:pt>
                <c:pt idx="119">
                  <c:v>2.2548661170092941E-11</c:v>
                </c:pt>
                <c:pt idx="120">
                  <c:v>1.8606771021969889E-11</c:v>
                </c:pt>
                <c:pt idx="121">
                  <c:v>1.5353990432177514E-11</c:v>
                </c:pt>
                <c:pt idx="122">
                  <c:v>1.2669851309130563E-11</c:v>
                </c:pt>
                <c:pt idx="123">
                  <c:v>1.0454945436143025E-11</c:v>
                </c:pt>
                <c:pt idx="124">
                  <c:v>8.627242846485177E-12</c:v>
                </c:pt>
                <c:pt idx="125">
                  <c:v>7.1190538092074373E-12</c:v>
                </c:pt>
                <c:pt idx="126">
                  <c:v>5.8745219116022277E-12</c:v>
                </c:pt>
                <c:pt idx="127">
                  <c:v>4.8475553935638544E-12</c:v>
                </c:pt>
                <c:pt idx="128">
                  <c:v>4.0001201199470588E-12</c:v>
                </c:pt>
                <c:pt idx="129">
                  <c:v>3.3008309704412872E-12</c:v>
                </c:pt>
                <c:pt idx="130">
                  <c:v>2.7237894784941132E-12</c:v>
                </c:pt>
                <c:pt idx="131">
                  <c:v>2.247624670754758E-12</c:v>
                </c:pt>
                <c:pt idx="132">
                  <c:v>1.8547015841247843E-12</c:v>
                </c:pt>
                <c:pt idx="133">
                  <c:v>1.5304681475131877E-12</c:v>
                </c:pt>
                <c:pt idx="134">
                  <c:v>1.2629162397883975E-12</c:v>
                </c:pt>
                <c:pt idx="135">
                  <c:v>1.0421369639824639E-12</c:v>
                </c:pt>
                <c:pt idx="136">
                  <c:v>8.5995366714150376E-13</c:v>
                </c:pt>
                <c:pt idx="137">
                  <c:v>7.0961911455869023E-13</c:v>
                </c:pt>
                <c:pt idx="138">
                  <c:v>5.8556560311080281E-13</c:v>
                </c:pt>
                <c:pt idx="139">
                  <c:v>4.8319875904097856E-13</c:v>
                </c:pt>
                <c:pt idx="140">
                  <c:v>3.9872738340226984E-13</c:v>
                </c:pt>
                <c:pt idx="141">
                  <c:v>3.2902304341666831E-13</c:v>
                </c:pt>
                <c:pt idx="142">
                  <c:v>2.715042096568252E-13</c:v>
                </c:pt>
                <c:pt idx="143">
                  <c:v>2.2404064802241338E-13</c:v>
                </c:pt>
                <c:pt idx="144">
                  <c:v>1.8487452562797234E-13</c:v>
                </c:pt>
                <c:pt idx="145">
                  <c:v>1.5255530872571121E-13</c:v>
                </c:pt>
                <c:pt idx="146">
                  <c:v>1.2588604158060279E-13</c:v>
                </c:pt>
                <c:pt idx="147">
                  <c:v>1.038790167133813E-13</c:v>
                </c:pt>
                <c:pt idx="148">
                  <c:v>8.5719194740346041E-14</c:v>
                </c:pt>
                <c:pt idx="149">
                  <c:v>7.0734019048399691E-14</c:v>
                </c:pt>
                <c:pt idx="150">
                  <c:v>5.8368507379181549E-14</c:v>
                </c:pt>
                <c:pt idx="151">
                  <c:v>4.8164697828670001E-14</c:v>
                </c:pt>
                <c:pt idx="152">
                  <c:v>3.9744688036249482E-14</c:v>
                </c:pt>
                <c:pt idx="153">
                  <c:v>3.2796639412497414E-14</c:v>
                </c:pt>
                <c:pt idx="154">
                  <c:v>2.7063228066411154E-14</c:v>
                </c:pt>
                <c:pt idx="155">
                  <c:v>2.2332114707322364E-14</c:v>
                </c:pt>
                <c:pt idx="156">
                  <c:v>1.8428080570328696E-14</c:v>
                </c:pt>
                <c:pt idx="157">
                  <c:v>1.5206538115943713E-14</c:v>
                </c:pt>
                <c:pt idx="158">
                  <c:v>1.2548176170011466E-14</c:v>
                </c:pt>
                <c:pt idx="159">
                  <c:v>1.0354541184397074E-14</c:v>
                </c:pt>
                <c:pt idx="160">
                  <c:v>8.5443909685942489E-15</c:v>
                </c:pt>
                <c:pt idx="161">
                  <c:v>7.0506858511708875E-15</c:v>
                </c:pt>
                <c:pt idx="162">
                  <c:v>5.81810583745797E-15</c:v>
                </c:pt>
                <c:pt idx="163">
                  <c:v>4.8010018103758206E-15</c:v>
                </c:pt>
                <c:pt idx="164">
                  <c:v>3.9617048962626993E-15</c:v>
                </c:pt>
                <c:pt idx="165">
                  <c:v>3.2691313823610683E-15</c:v>
                </c:pt>
                <c:pt idx="166">
                  <c:v>2.6976315184959418E-15</c:v>
                </c:pt>
                <c:pt idx="167">
                  <c:v>2.2260395678337306E-15</c:v>
                </c:pt>
                <c:pt idx="168">
                  <c:v>1.8368899249532077E-15</c:v>
                </c:pt>
                <c:pt idx="169">
                  <c:v>1.5157702698331385E-15</c:v>
                </c:pt>
                <c:pt idx="170">
                  <c:v>1.2507878015437167E-15</c:v>
                </c:pt>
                <c:pt idx="171">
                  <c:v>1.0321287833827134E-15</c:v>
                </c:pt>
                <c:pt idx="172">
                  <c:v>8.5169508702620177E-16</c:v>
                </c:pt>
                <c:pt idx="173">
                  <c:v>7.0280427495411849E-16</c:v>
                </c:pt>
                <c:pt idx="174">
                  <c:v>5.79942113577777E-16</c:v>
                </c:pt>
                <c:pt idx="175">
                  <c:v>4.7855835128922081E-16</c:v>
                </c:pt>
                <c:pt idx="176">
                  <c:v>3.9489819798703917E-16</c:v>
                </c:pt>
                <c:pt idx="177">
                  <c:v>3.2586326485223791E-16</c:v>
                </c:pt>
                <c:pt idx="178">
                  <c:v>2.6889681422057256E-16</c:v>
                </c:pt>
                <c:pt idx="179">
                  <c:v>2.2188906973223848E-16</c:v>
                </c:pt>
                <c:pt idx="180">
                  <c:v>1.8309907988070066E-16</c:v>
                </c:pt>
                <c:pt idx="181">
                  <c:v>1.5109024114443812E-16</c:v>
                </c:pt>
                <c:pt idx="182">
                  <c:v>1.2467709277380508E-16</c:v>
                </c:pt>
                <c:pt idx="183">
                  <c:v>1.0288141275562596E-16</c:v>
                </c:pt>
                <c:pt idx="184">
                  <c:v>8.4895988951206903E-17</c:v>
                </c:pt>
                <c:pt idx="185">
                  <c:v>7.005472365667206E-17</c:v>
                </c:pt>
                <c:pt idx="186">
                  <c:v>5.7807964395506568E-17</c:v>
                </c:pt>
                <c:pt idx="187">
                  <c:v>4.7702147308861491E-17</c:v>
                </c:pt>
                <c:pt idx="188">
                  <c:v>3.9362999228065069E-17</c:v>
                </c:pt>
                <c:pt idx="189">
                  <c:v>3.2481676311053705E-17</c:v>
                </c:pt>
                <c:pt idx="190">
                  <c:v>2.6803325881322326E-17</c:v>
                </c:pt>
                <c:pt idx="191">
                  <c:v>2.2117647852302535E-17</c:v>
                </c:pt>
                <c:pt idx="192">
                  <c:v>1.8251106175571715E-17</c:v>
                </c:pt>
                <c:pt idx="193">
                  <c:v>1.5060501860613402E-17</c:v>
                </c:pt>
                <c:pt idx="194">
                  <c:v>1.242766954022353E-17</c:v>
                </c:pt>
                <c:pt idx="195">
                  <c:v>1.0255101166642609E-17</c:v>
                </c:pt>
                <c:pt idx="196">
                  <c:v>8.462334760164779E-18</c:v>
                </c:pt>
                <c:pt idx="197">
                  <c:v>6.9829744660176932E-18</c:v>
                </c:pt>
                <c:pt idx="198">
                  <c:v>5.7622315560706131E-18</c:v>
                </c:pt>
                <c:pt idx="199">
                  <c:v>4.7548953053399056E-18</c:v>
                </c:pt>
                <c:pt idx="200">
                  <c:v>3.9236585938523176E-18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05A-4BAD-B42B-6B8A3370BE25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'k1'!$F$2:$F$1149</c:f>
              <c:numCache>
                <c:formatCode>General</c:formatCode>
                <c:ptCount val="1148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  <c:pt idx="101">
                  <c:v>101.5</c:v>
                </c:pt>
                <c:pt idx="102">
                  <c:v>102.5</c:v>
                </c:pt>
                <c:pt idx="103">
                  <c:v>103.5</c:v>
                </c:pt>
                <c:pt idx="104">
                  <c:v>104.5</c:v>
                </c:pt>
                <c:pt idx="105">
                  <c:v>105.5</c:v>
                </c:pt>
                <c:pt idx="106">
                  <c:v>106.5</c:v>
                </c:pt>
                <c:pt idx="107">
                  <c:v>107.5</c:v>
                </c:pt>
                <c:pt idx="108">
                  <c:v>108.5</c:v>
                </c:pt>
                <c:pt idx="109">
                  <c:v>109.5</c:v>
                </c:pt>
                <c:pt idx="110">
                  <c:v>110.5</c:v>
                </c:pt>
                <c:pt idx="111">
                  <c:v>111.5</c:v>
                </c:pt>
                <c:pt idx="112">
                  <c:v>112.5</c:v>
                </c:pt>
                <c:pt idx="113">
                  <c:v>113.5</c:v>
                </c:pt>
                <c:pt idx="114">
                  <c:v>114.5</c:v>
                </c:pt>
                <c:pt idx="115">
                  <c:v>115.5</c:v>
                </c:pt>
                <c:pt idx="116">
                  <c:v>116.5</c:v>
                </c:pt>
                <c:pt idx="117">
                  <c:v>117.5</c:v>
                </c:pt>
                <c:pt idx="118">
                  <c:v>118.5</c:v>
                </c:pt>
                <c:pt idx="119">
                  <c:v>119.5</c:v>
                </c:pt>
                <c:pt idx="120">
                  <c:v>120.5</c:v>
                </c:pt>
                <c:pt idx="121">
                  <c:v>121.5</c:v>
                </c:pt>
                <c:pt idx="122">
                  <c:v>122.5</c:v>
                </c:pt>
                <c:pt idx="123">
                  <c:v>123.5</c:v>
                </c:pt>
                <c:pt idx="124">
                  <c:v>124.5</c:v>
                </c:pt>
                <c:pt idx="125">
                  <c:v>125.5</c:v>
                </c:pt>
                <c:pt idx="126">
                  <c:v>126.5</c:v>
                </c:pt>
                <c:pt idx="127">
                  <c:v>127.5</c:v>
                </c:pt>
                <c:pt idx="128">
                  <c:v>128.5</c:v>
                </c:pt>
                <c:pt idx="129">
                  <c:v>129.5</c:v>
                </c:pt>
                <c:pt idx="130">
                  <c:v>130.5</c:v>
                </c:pt>
                <c:pt idx="131">
                  <c:v>131.5</c:v>
                </c:pt>
                <c:pt idx="132">
                  <c:v>132.5</c:v>
                </c:pt>
                <c:pt idx="133">
                  <c:v>133.5</c:v>
                </c:pt>
                <c:pt idx="134">
                  <c:v>134.5</c:v>
                </c:pt>
                <c:pt idx="135">
                  <c:v>135.5</c:v>
                </c:pt>
                <c:pt idx="136">
                  <c:v>136.5</c:v>
                </c:pt>
                <c:pt idx="137">
                  <c:v>137.5</c:v>
                </c:pt>
                <c:pt idx="138">
                  <c:v>138.5</c:v>
                </c:pt>
                <c:pt idx="139">
                  <c:v>139.5</c:v>
                </c:pt>
                <c:pt idx="140">
                  <c:v>140.5</c:v>
                </c:pt>
                <c:pt idx="141">
                  <c:v>141.5</c:v>
                </c:pt>
                <c:pt idx="142">
                  <c:v>142.5</c:v>
                </c:pt>
                <c:pt idx="143">
                  <c:v>143.5</c:v>
                </c:pt>
                <c:pt idx="144">
                  <c:v>144.5</c:v>
                </c:pt>
                <c:pt idx="145">
                  <c:v>145.5</c:v>
                </c:pt>
                <c:pt idx="146">
                  <c:v>146.5</c:v>
                </c:pt>
                <c:pt idx="147">
                  <c:v>147.5</c:v>
                </c:pt>
                <c:pt idx="148">
                  <c:v>148.5</c:v>
                </c:pt>
                <c:pt idx="149">
                  <c:v>149.5</c:v>
                </c:pt>
                <c:pt idx="150">
                  <c:v>150.5</c:v>
                </c:pt>
                <c:pt idx="151">
                  <c:v>151.5</c:v>
                </c:pt>
                <c:pt idx="152">
                  <c:v>152.5</c:v>
                </c:pt>
                <c:pt idx="153">
                  <c:v>153.5</c:v>
                </c:pt>
                <c:pt idx="154">
                  <c:v>154.5</c:v>
                </c:pt>
                <c:pt idx="155">
                  <c:v>155.5</c:v>
                </c:pt>
                <c:pt idx="156">
                  <c:v>156.5</c:v>
                </c:pt>
                <c:pt idx="157">
                  <c:v>157.5</c:v>
                </c:pt>
                <c:pt idx="158">
                  <c:v>158.5</c:v>
                </c:pt>
                <c:pt idx="159">
                  <c:v>159.5</c:v>
                </c:pt>
                <c:pt idx="160">
                  <c:v>160.5</c:v>
                </c:pt>
                <c:pt idx="161">
                  <c:v>161.5</c:v>
                </c:pt>
                <c:pt idx="162">
                  <c:v>162.5</c:v>
                </c:pt>
                <c:pt idx="163">
                  <c:v>163.5</c:v>
                </c:pt>
                <c:pt idx="164">
                  <c:v>164.5</c:v>
                </c:pt>
                <c:pt idx="165">
                  <c:v>165.5</c:v>
                </c:pt>
                <c:pt idx="166">
                  <c:v>166.5</c:v>
                </c:pt>
                <c:pt idx="167">
                  <c:v>167.5</c:v>
                </c:pt>
                <c:pt idx="168">
                  <c:v>168.5</c:v>
                </c:pt>
                <c:pt idx="169">
                  <c:v>169.5</c:v>
                </c:pt>
                <c:pt idx="170">
                  <c:v>170.5</c:v>
                </c:pt>
                <c:pt idx="171">
                  <c:v>171.5</c:v>
                </c:pt>
                <c:pt idx="172">
                  <c:v>172.5</c:v>
                </c:pt>
                <c:pt idx="173">
                  <c:v>173.5</c:v>
                </c:pt>
                <c:pt idx="174">
                  <c:v>174.5</c:v>
                </c:pt>
                <c:pt idx="175">
                  <c:v>175.5</c:v>
                </c:pt>
                <c:pt idx="176">
                  <c:v>176.5</c:v>
                </c:pt>
                <c:pt idx="177">
                  <c:v>177.5</c:v>
                </c:pt>
                <c:pt idx="178">
                  <c:v>178.5</c:v>
                </c:pt>
                <c:pt idx="179">
                  <c:v>179.5</c:v>
                </c:pt>
                <c:pt idx="180">
                  <c:v>180.5</c:v>
                </c:pt>
                <c:pt idx="181">
                  <c:v>181.5</c:v>
                </c:pt>
                <c:pt idx="182">
                  <c:v>182.5</c:v>
                </c:pt>
                <c:pt idx="183">
                  <c:v>183.5</c:v>
                </c:pt>
                <c:pt idx="184">
                  <c:v>184.5</c:v>
                </c:pt>
                <c:pt idx="185">
                  <c:v>185.5</c:v>
                </c:pt>
                <c:pt idx="186">
                  <c:v>186.5</c:v>
                </c:pt>
                <c:pt idx="187">
                  <c:v>187.5</c:v>
                </c:pt>
                <c:pt idx="188">
                  <c:v>188.5</c:v>
                </c:pt>
                <c:pt idx="189">
                  <c:v>189.5</c:v>
                </c:pt>
                <c:pt idx="190">
                  <c:v>190.5</c:v>
                </c:pt>
                <c:pt idx="191">
                  <c:v>191.5</c:v>
                </c:pt>
                <c:pt idx="192">
                  <c:v>192.5</c:v>
                </c:pt>
                <c:pt idx="193">
                  <c:v>193.5</c:v>
                </c:pt>
                <c:pt idx="194">
                  <c:v>194.5</c:v>
                </c:pt>
                <c:pt idx="195">
                  <c:v>195.5</c:v>
                </c:pt>
                <c:pt idx="196">
                  <c:v>196.5</c:v>
                </c:pt>
                <c:pt idx="197">
                  <c:v>197.5</c:v>
                </c:pt>
                <c:pt idx="198">
                  <c:v>198.5</c:v>
                </c:pt>
                <c:pt idx="199">
                  <c:v>199.5</c:v>
                </c:pt>
                <c:pt idx="200">
                  <c:v>200.5</c:v>
                </c:pt>
              </c:numCache>
            </c:numRef>
          </c:xVal>
          <c:yVal>
            <c:numRef>
              <c:f>'k1'!$H$2:$H$1149</c:f>
              <c:numCache>
                <c:formatCode>General</c:formatCode>
                <c:ptCount val="1148"/>
                <c:pt idx="0">
                  <c:v>0.16898954703832753</c:v>
                </c:pt>
                <c:pt idx="1">
                  <c:v>0.27090592334494773</c:v>
                </c:pt>
                <c:pt idx="2">
                  <c:v>0.15592334494773519</c:v>
                </c:pt>
                <c:pt idx="3">
                  <c:v>0.12369337979094076</c:v>
                </c:pt>
                <c:pt idx="4">
                  <c:v>5.9233449477351915E-2</c:v>
                </c:pt>
                <c:pt idx="5">
                  <c:v>5.4878048780487805E-2</c:v>
                </c:pt>
                <c:pt idx="6">
                  <c:v>5.1393728222996517E-2</c:v>
                </c:pt>
                <c:pt idx="7">
                  <c:v>3.048780487804878E-2</c:v>
                </c:pt>
                <c:pt idx="8">
                  <c:v>1.4808362369337979E-2</c:v>
                </c:pt>
                <c:pt idx="9">
                  <c:v>7.8397212543554005E-3</c:v>
                </c:pt>
                <c:pt idx="10">
                  <c:v>1.2195121951219513E-2</c:v>
                </c:pt>
                <c:pt idx="11">
                  <c:v>9.5818815331010446E-3</c:v>
                </c:pt>
                <c:pt idx="12">
                  <c:v>4.3554006968641113E-3</c:v>
                </c:pt>
                <c:pt idx="13">
                  <c:v>3.4843205574912892E-3</c:v>
                </c:pt>
                <c:pt idx="14">
                  <c:v>3.4843205574912892E-3</c:v>
                </c:pt>
                <c:pt idx="15">
                  <c:v>8.710801393728223E-4</c:v>
                </c:pt>
                <c:pt idx="16">
                  <c:v>1.7421602787456446E-3</c:v>
                </c:pt>
                <c:pt idx="17">
                  <c:v>8.710801393728223E-4</c:v>
                </c:pt>
                <c:pt idx="18">
                  <c:v>8.710801393728223E-4</c:v>
                </c:pt>
                <c:pt idx="19">
                  <c:v>1.7421602787456446E-3</c:v>
                </c:pt>
                <c:pt idx="20">
                  <c:v>5.2264808362369342E-3</c:v>
                </c:pt>
                <c:pt idx="21">
                  <c:v>1.7421602787456446E-3</c:v>
                </c:pt>
                <c:pt idx="22">
                  <c:v>0</c:v>
                </c:pt>
                <c:pt idx="23">
                  <c:v>8.710801393728223E-4</c:v>
                </c:pt>
                <c:pt idx="24">
                  <c:v>1.7421602787456446E-3</c:v>
                </c:pt>
                <c:pt idx="25">
                  <c:v>1.7421602787456446E-3</c:v>
                </c:pt>
                <c:pt idx="26">
                  <c:v>8.710801393728223E-4</c:v>
                </c:pt>
                <c:pt idx="27">
                  <c:v>0</c:v>
                </c:pt>
                <c:pt idx="28">
                  <c:v>8.710801393728223E-4</c:v>
                </c:pt>
                <c:pt idx="29">
                  <c:v>8.710801393728223E-4</c:v>
                </c:pt>
                <c:pt idx="30">
                  <c:v>8.710801393728223E-4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8.710801393728223E-4</c:v>
                </c:pt>
                <c:pt idx="36">
                  <c:v>0</c:v>
                </c:pt>
                <c:pt idx="37">
                  <c:v>8.710801393728223E-4</c:v>
                </c:pt>
                <c:pt idx="38">
                  <c:v>8.710801393728223E-4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8.710801393728223E-4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8.710801393728223E-4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8.710801393728223E-4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2.6132404181184671E-3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05A-4BAD-B42B-6B8A3370BE25}"/>
            </c:ext>
          </c:extLst>
        </c:ser>
        <c:ser>
          <c:idx val="0"/>
          <c:order val="2"/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'k1'!$F$2:$F$1149</c:f>
              <c:numCache>
                <c:formatCode>General</c:formatCode>
                <c:ptCount val="1148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  <c:pt idx="101">
                  <c:v>101.5</c:v>
                </c:pt>
                <c:pt idx="102">
                  <c:v>102.5</c:v>
                </c:pt>
                <c:pt idx="103">
                  <c:v>103.5</c:v>
                </c:pt>
                <c:pt idx="104">
                  <c:v>104.5</c:v>
                </c:pt>
                <c:pt idx="105">
                  <c:v>105.5</c:v>
                </c:pt>
                <c:pt idx="106">
                  <c:v>106.5</c:v>
                </c:pt>
                <c:pt idx="107">
                  <c:v>107.5</c:v>
                </c:pt>
                <c:pt idx="108">
                  <c:v>108.5</c:v>
                </c:pt>
                <c:pt idx="109">
                  <c:v>109.5</c:v>
                </c:pt>
                <c:pt idx="110">
                  <c:v>110.5</c:v>
                </c:pt>
                <c:pt idx="111">
                  <c:v>111.5</c:v>
                </c:pt>
                <c:pt idx="112">
                  <c:v>112.5</c:v>
                </c:pt>
                <c:pt idx="113">
                  <c:v>113.5</c:v>
                </c:pt>
                <c:pt idx="114">
                  <c:v>114.5</c:v>
                </c:pt>
                <c:pt idx="115">
                  <c:v>115.5</c:v>
                </c:pt>
                <c:pt idx="116">
                  <c:v>116.5</c:v>
                </c:pt>
                <c:pt idx="117">
                  <c:v>117.5</c:v>
                </c:pt>
                <c:pt idx="118">
                  <c:v>118.5</c:v>
                </c:pt>
                <c:pt idx="119">
                  <c:v>119.5</c:v>
                </c:pt>
                <c:pt idx="120">
                  <c:v>120.5</c:v>
                </c:pt>
                <c:pt idx="121">
                  <c:v>121.5</c:v>
                </c:pt>
                <c:pt idx="122">
                  <c:v>122.5</c:v>
                </c:pt>
                <c:pt idx="123">
                  <c:v>123.5</c:v>
                </c:pt>
                <c:pt idx="124">
                  <c:v>124.5</c:v>
                </c:pt>
                <c:pt idx="125">
                  <c:v>125.5</c:v>
                </c:pt>
                <c:pt idx="126">
                  <c:v>126.5</c:v>
                </c:pt>
                <c:pt idx="127">
                  <c:v>127.5</c:v>
                </c:pt>
                <c:pt idx="128">
                  <c:v>128.5</c:v>
                </c:pt>
                <c:pt idx="129">
                  <c:v>129.5</c:v>
                </c:pt>
                <c:pt idx="130">
                  <c:v>130.5</c:v>
                </c:pt>
                <c:pt idx="131">
                  <c:v>131.5</c:v>
                </c:pt>
                <c:pt idx="132">
                  <c:v>132.5</c:v>
                </c:pt>
                <c:pt idx="133">
                  <c:v>133.5</c:v>
                </c:pt>
                <c:pt idx="134">
                  <c:v>134.5</c:v>
                </c:pt>
                <c:pt idx="135">
                  <c:v>135.5</c:v>
                </c:pt>
                <c:pt idx="136">
                  <c:v>136.5</c:v>
                </c:pt>
                <c:pt idx="137">
                  <c:v>137.5</c:v>
                </c:pt>
                <c:pt idx="138">
                  <c:v>138.5</c:v>
                </c:pt>
                <c:pt idx="139">
                  <c:v>139.5</c:v>
                </c:pt>
                <c:pt idx="140">
                  <c:v>140.5</c:v>
                </c:pt>
                <c:pt idx="141">
                  <c:v>141.5</c:v>
                </c:pt>
                <c:pt idx="142">
                  <c:v>142.5</c:v>
                </c:pt>
                <c:pt idx="143">
                  <c:v>143.5</c:v>
                </c:pt>
                <c:pt idx="144">
                  <c:v>144.5</c:v>
                </c:pt>
                <c:pt idx="145">
                  <c:v>145.5</c:v>
                </c:pt>
                <c:pt idx="146">
                  <c:v>146.5</c:v>
                </c:pt>
                <c:pt idx="147">
                  <c:v>147.5</c:v>
                </c:pt>
                <c:pt idx="148">
                  <c:v>148.5</c:v>
                </c:pt>
                <c:pt idx="149">
                  <c:v>149.5</c:v>
                </c:pt>
                <c:pt idx="150">
                  <c:v>150.5</c:v>
                </c:pt>
                <c:pt idx="151">
                  <c:v>151.5</c:v>
                </c:pt>
                <c:pt idx="152">
                  <c:v>152.5</c:v>
                </c:pt>
                <c:pt idx="153">
                  <c:v>153.5</c:v>
                </c:pt>
                <c:pt idx="154">
                  <c:v>154.5</c:v>
                </c:pt>
                <c:pt idx="155">
                  <c:v>155.5</c:v>
                </c:pt>
                <c:pt idx="156">
                  <c:v>156.5</c:v>
                </c:pt>
                <c:pt idx="157">
                  <c:v>157.5</c:v>
                </c:pt>
                <c:pt idx="158">
                  <c:v>158.5</c:v>
                </c:pt>
                <c:pt idx="159">
                  <c:v>159.5</c:v>
                </c:pt>
                <c:pt idx="160">
                  <c:v>160.5</c:v>
                </c:pt>
                <c:pt idx="161">
                  <c:v>161.5</c:v>
                </c:pt>
                <c:pt idx="162">
                  <c:v>162.5</c:v>
                </c:pt>
                <c:pt idx="163">
                  <c:v>163.5</c:v>
                </c:pt>
                <c:pt idx="164">
                  <c:v>164.5</c:v>
                </c:pt>
                <c:pt idx="165">
                  <c:v>165.5</c:v>
                </c:pt>
                <c:pt idx="166">
                  <c:v>166.5</c:v>
                </c:pt>
                <c:pt idx="167">
                  <c:v>167.5</c:v>
                </c:pt>
                <c:pt idx="168">
                  <c:v>168.5</c:v>
                </c:pt>
                <c:pt idx="169">
                  <c:v>169.5</c:v>
                </c:pt>
                <c:pt idx="170">
                  <c:v>170.5</c:v>
                </c:pt>
                <c:pt idx="171">
                  <c:v>171.5</c:v>
                </c:pt>
                <c:pt idx="172">
                  <c:v>172.5</c:v>
                </c:pt>
                <c:pt idx="173">
                  <c:v>173.5</c:v>
                </c:pt>
                <c:pt idx="174">
                  <c:v>174.5</c:v>
                </c:pt>
                <c:pt idx="175">
                  <c:v>175.5</c:v>
                </c:pt>
                <c:pt idx="176">
                  <c:v>176.5</c:v>
                </c:pt>
                <c:pt idx="177">
                  <c:v>177.5</c:v>
                </c:pt>
                <c:pt idx="178">
                  <c:v>178.5</c:v>
                </c:pt>
                <c:pt idx="179">
                  <c:v>179.5</c:v>
                </c:pt>
                <c:pt idx="180">
                  <c:v>180.5</c:v>
                </c:pt>
                <c:pt idx="181">
                  <c:v>181.5</c:v>
                </c:pt>
                <c:pt idx="182">
                  <c:v>182.5</c:v>
                </c:pt>
                <c:pt idx="183">
                  <c:v>183.5</c:v>
                </c:pt>
                <c:pt idx="184">
                  <c:v>184.5</c:v>
                </c:pt>
                <c:pt idx="185">
                  <c:v>185.5</c:v>
                </c:pt>
                <c:pt idx="186">
                  <c:v>186.5</c:v>
                </c:pt>
                <c:pt idx="187">
                  <c:v>187.5</c:v>
                </c:pt>
                <c:pt idx="188">
                  <c:v>188.5</c:v>
                </c:pt>
                <c:pt idx="189">
                  <c:v>189.5</c:v>
                </c:pt>
                <c:pt idx="190">
                  <c:v>190.5</c:v>
                </c:pt>
                <c:pt idx="191">
                  <c:v>191.5</c:v>
                </c:pt>
                <c:pt idx="192">
                  <c:v>192.5</c:v>
                </c:pt>
                <c:pt idx="193">
                  <c:v>193.5</c:v>
                </c:pt>
                <c:pt idx="194">
                  <c:v>194.5</c:v>
                </c:pt>
                <c:pt idx="195">
                  <c:v>195.5</c:v>
                </c:pt>
                <c:pt idx="196">
                  <c:v>196.5</c:v>
                </c:pt>
                <c:pt idx="197">
                  <c:v>197.5</c:v>
                </c:pt>
                <c:pt idx="198">
                  <c:v>198.5</c:v>
                </c:pt>
                <c:pt idx="199">
                  <c:v>199.5</c:v>
                </c:pt>
                <c:pt idx="200">
                  <c:v>200.5</c:v>
                </c:pt>
              </c:numCache>
            </c:numRef>
          </c:xVal>
          <c:yVal>
            <c:numRef>
              <c:f>'k1'!$K$2:$K$1149</c:f>
              <c:numCache>
                <c:formatCode>General</c:formatCode>
                <c:ptCount val="1148"/>
                <c:pt idx="0">
                  <c:v>0.18691366348409874</c:v>
                </c:pt>
                <c:pt idx="1">
                  <c:v>0.2017721871196341</c:v>
                </c:pt>
                <c:pt idx="2">
                  <c:v>0.16789951473462095</c:v>
                </c:pt>
                <c:pt idx="3">
                  <c:v>0.12933295646497703</c:v>
                </c:pt>
                <c:pt idx="4">
                  <c:v>9.5938520437889391E-2</c:v>
                </c:pt>
                <c:pt idx="5">
                  <c:v>6.9588579967231293E-2</c:v>
                </c:pt>
                <c:pt idx="6">
                  <c:v>4.9729995020070791E-2</c:v>
                </c:pt>
                <c:pt idx="7">
                  <c:v>3.5163542331080488E-2</c:v>
                </c:pt>
                <c:pt idx="8">
                  <c:v>2.4667059404073859E-2</c:v>
                </c:pt>
                <c:pt idx="9">
                  <c:v>1.7197366242505875E-2</c:v>
                </c:pt>
                <c:pt idx="10">
                  <c:v>1.1930642885123684E-2</c:v>
                </c:pt>
                <c:pt idx="11">
                  <c:v>8.2435364933166038E-3</c:v>
                </c:pt>
                <c:pt idx="12">
                  <c:v>5.6768011827659746E-3</c:v>
                </c:pt>
                <c:pt idx="13">
                  <c:v>3.8981551507200995E-3</c:v>
                </c:pt>
                <c:pt idx="14">
                  <c:v>2.6702781395286221E-3</c:v>
                </c:pt>
                <c:pt idx="15">
                  <c:v>1.8253118228981821E-3</c:v>
                </c:pt>
                <c:pt idx="16">
                  <c:v>1.2454191559001014E-3</c:v>
                </c:pt>
                <c:pt idx="17">
                  <c:v>8.4837209441977952E-4</c:v>
                </c:pt>
                <c:pt idx="18">
                  <c:v>5.7706968244911191E-4</c:v>
                </c:pt>
                <c:pt idx="19">
                  <c:v>3.9201929725423708E-4</c:v>
                </c:pt>
                <c:pt idx="20">
                  <c:v>2.6599914696730264E-4</c:v>
                </c:pt>
                <c:pt idx="21">
                  <c:v>1.8029966049211272E-4</c:v>
                </c:pt>
                <c:pt idx="22">
                  <c:v>1.2209365977828248E-4</c:v>
                </c:pt>
                <c:pt idx="23">
                  <c:v>8.2605903383639853E-5</c:v>
                </c:pt>
                <c:pt idx="24">
                  <c:v>5.5844515616385589E-5</c:v>
                </c:pt>
                <c:pt idx="25">
                  <c:v>3.7725007589973411E-5</c:v>
                </c:pt>
                <c:pt idx="26">
                  <c:v>2.5467257610247972E-5</c:v>
                </c:pt>
                <c:pt idx="27">
                  <c:v>1.7181496811704139E-5</c:v>
                </c:pt>
                <c:pt idx="28">
                  <c:v>1.1584715144674588E-5</c:v>
                </c:pt>
                <c:pt idx="29">
                  <c:v>7.8067959085600679E-6</c:v>
                </c:pt>
                <c:pt idx="30">
                  <c:v>5.258225328020695E-6</c:v>
                </c:pt>
                <c:pt idx="31">
                  <c:v>3.5399630469782968E-6</c:v>
                </c:pt>
                <c:pt idx="32">
                  <c:v>2.3821239927151908E-6</c:v>
                </c:pt>
                <c:pt idx="33">
                  <c:v>1.6023148273979769E-6</c:v>
                </c:pt>
                <c:pt idx="34">
                  <c:v>1.0773576754618656E-6</c:v>
                </c:pt>
                <c:pt idx="35">
                  <c:v>7.2411965682814562E-7</c:v>
                </c:pt>
                <c:pt idx="36">
                  <c:v>4.8652830716877682E-7</c:v>
                </c:pt>
                <c:pt idx="37">
                  <c:v>3.2678453280053337E-7</c:v>
                </c:pt>
                <c:pt idx="38">
                  <c:v>2.194209421183955E-7</c:v>
                </c:pt>
                <c:pt idx="39">
                  <c:v>1.4728715672629703E-7</c:v>
                </c:pt>
                <c:pt idx="40">
                  <c:v>9.883901114782054E-8</c:v>
                </c:pt>
                <c:pt idx="41">
                  <c:v>6.6309328557346661E-8</c:v>
                </c:pt>
                <c:pt idx="42">
                  <c:v>4.4474305954897557E-8</c:v>
                </c:pt>
                <c:pt idx="43">
                  <c:v>2.9822032191829256E-8</c:v>
                </c:pt>
                <c:pt idx="44">
                  <c:v>1.9992340384454216E-8</c:v>
                </c:pt>
                <c:pt idx="45">
                  <c:v>1.339963306871187E-8</c:v>
                </c:pt>
                <c:pt idx="46">
                  <c:v>8.9790267241146383E-9</c:v>
                </c:pt>
                <c:pt idx="47">
                  <c:v>6.0155683550218934E-9</c:v>
                </c:pt>
                <c:pt idx="48">
                  <c:v>4.0293854938155152E-9</c:v>
                </c:pt>
                <c:pt idx="49">
                  <c:v>2.6984799882491148E-9</c:v>
                </c:pt>
                <c:pt idx="50">
                  <c:v>1.8068457832199247E-9</c:v>
                </c:pt>
                <c:pt idx="51">
                  <c:v>1.2096160804906297E-9</c:v>
                </c:pt>
                <c:pt idx="52">
                  <c:v>8.0965778896287873E-10</c:v>
                </c:pt>
                <c:pt idx="53">
                  <c:v>5.4185821609158428E-10</c:v>
                </c:pt>
                <c:pt idx="54">
                  <c:v>3.6257898635196243E-10</c:v>
                </c:pt>
                <c:pt idx="55">
                  <c:v>2.4257991791640251E-10</c:v>
                </c:pt>
                <c:pt idx="56">
                  <c:v>1.6227238471352559E-10</c:v>
                </c:pt>
                <c:pt idx="57">
                  <c:v>1.0853608265927344E-10</c:v>
                </c:pt>
                <c:pt idx="58">
                  <c:v>7.2584768368326152E-11</c:v>
                </c:pt>
                <c:pt idx="59">
                  <c:v>4.8535627415217245E-11</c:v>
                </c:pt>
                <c:pt idx="60">
                  <c:v>3.245050611556867E-11</c:v>
                </c:pt>
                <c:pt idx="61">
                  <c:v>2.1693506504319511E-11</c:v>
                </c:pt>
                <c:pt idx="62">
                  <c:v>1.4500640586791087E-11</c:v>
                </c:pt>
                <c:pt idx="63">
                  <c:v>9.6915978452097543E-12</c:v>
                </c:pt>
                <c:pt idx="64">
                  <c:v>6.4767313682459467E-12</c:v>
                </c:pt>
                <c:pt idx="65">
                  <c:v>4.3278296220377761E-12</c:v>
                </c:pt>
                <c:pt idx="66">
                  <c:v>2.8916091994096935E-12</c:v>
                </c:pt>
                <c:pt idx="67">
                  <c:v>1.931815073803405E-12</c:v>
                </c:pt>
                <c:pt idx="68">
                  <c:v>1.2904740999693842E-12</c:v>
                </c:pt>
                <c:pt idx="69">
                  <c:v>8.6196979495034155E-13</c:v>
                </c:pt>
                <c:pt idx="70">
                  <c:v>5.7569835246928379E-13</c:v>
                </c:pt>
                <c:pt idx="71">
                  <c:v>3.8446714372937687E-13</c:v>
                </c:pt>
                <c:pt idx="72">
                  <c:v>2.5673545963544923E-13</c:v>
                </c:pt>
                <c:pt idx="73">
                  <c:v>1.7142568474761673E-13</c:v>
                </c:pt>
                <c:pt idx="74">
                  <c:v>1.1445382983693461E-13</c:v>
                </c:pt>
                <c:pt idx="75">
                  <c:v>7.6409985235704995E-14</c:v>
                </c:pt>
                <c:pt idx="76">
                  <c:v>5.100774960384216E-14</c:v>
                </c:pt>
                <c:pt idx="77">
                  <c:v>3.4047823028406065E-14</c:v>
                </c:pt>
                <c:pt idx="78">
                  <c:v>2.2725346560141398E-14</c:v>
                </c:pt>
                <c:pt idx="79">
                  <c:v>1.5167027423362518E-14</c:v>
                </c:pt>
                <c:pt idx="80">
                  <c:v>1.0121852411510047E-14</c:v>
                </c:pt>
                <c:pt idx="81">
                  <c:v>6.7544478313663674E-15</c:v>
                </c:pt>
                <c:pt idx="82">
                  <c:v>4.5070331203398378E-15</c:v>
                </c:pt>
                <c:pt idx="83">
                  <c:v>3.0072074709821317E-15</c:v>
                </c:pt>
                <c:pt idx="84">
                  <c:v>2.0063581056942777E-15</c:v>
                </c:pt>
                <c:pt idx="85">
                  <c:v>1.3385252746250948E-15</c:v>
                </c:pt>
                <c:pt idx="86">
                  <c:v>8.9293201415785798E-16</c:v>
                </c:pt>
                <c:pt idx="87">
                  <c:v>5.9564089706573097E-16</c:v>
                </c:pt>
                <c:pt idx="88">
                  <c:v>3.9730634935721667E-16</c:v>
                </c:pt>
                <c:pt idx="89">
                  <c:v>2.6499760450287426E-16</c:v>
                </c:pt>
                <c:pt idx="90">
                  <c:v>1.7673980934040278E-16</c:v>
                </c:pt>
                <c:pt idx="91">
                  <c:v>1.1787001411234546E-16</c:v>
                </c:pt>
                <c:pt idx="92">
                  <c:v>7.8604845540154288E-17</c:v>
                </c:pt>
                <c:pt idx="93">
                  <c:v>5.2417080177038437E-17</c:v>
                </c:pt>
                <c:pt idx="94">
                  <c:v>3.4952185315148632E-17</c:v>
                </c:pt>
                <c:pt idx="95">
                  <c:v>2.3305279095335872E-17</c:v>
                </c:pt>
                <c:pt idx="96">
                  <c:v>1.5538646829764234E-17</c:v>
                </c:pt>
                <c:pt idx="97">
                  <c:v>1.0359801452591055E-17</c:v>
                </c:pt>
                <c:pt idx="98">
                  <c:v>6.9066816480746702E-18</c:v>
                </c:pt>
                <c:pt idx="99">
                  <c:v>4.6043425170445149E-18</c:v>
                </c:pt>
                <c:pt idx="100">
                  <c:v>3.0693497827580487E-18</c:v>
                </c:pt>
                <c:pt idx="101">
                  <c:v>2.0460022326024872E-18</c:v>
                </c:pt>
                <c:pt idx="102">
                  <c:v>1.3637889155191966E-18</c:v>
                </c:pt>
                <c:pt idx="103">
                  <c:v>9.0901260385563821E-19</c:v>
                </c:pt>
                <c:pt idx="104">
                  <c:v>6.0586337700147171E-19</c:v>
                </c:pt>
                <c:pt idx="105">
                  <c:v>4.0379588338771896E-19</c:v>
                </c:pt>
                <c:pt idx="106">
                  <c:v>2.6911121364074055E-19</c:v>
                </c:pt>
                <c:pt idx="107">
                  <c:v>1.79343130973555E-19</c:v>
                </c:pt>
                <c:pt idx="108">
                  <c:v>1.19514626560175E-19</c:v>
                </c:pt>
                <c:pt idx="109">
                  <c:v>7.9641794010132388E-20</c:v>
                </c:pt>
                <c:pt idx="110">
                  <c:v>5.306949697574726E-20</c:v>
                </c:pt>
                <c:pt idx="111">
                  <c:v>3.5361701850308495E-20</c:v>
                </c:pt>
                <c:pt idx="112">
                  <c:v>2.3561659553653111E-20</c:v>
                </c:pt>
                <c:pt idx="113">
                  <c:v>1.5698689513651645E-20</c:v>
                </c:pt>
                <c:pt idx="114">
                  <c:v>1.0459381298535588E-20</c:v>
                </c:pt>
                <c:pt idx="115">
                  <c:v>6.9684136441709772E-21</c:v>
                </c:pt>
                <c:pt idx="116">
                  <c:v>4.6424521232965814E-21</c:v>
                </c:pt>
                <c:pt idx="117">
                  <c:v>3.0927639581624513E-21</c:v>
                </c:pt>
                <c:pt idx="118">
                  <c:v>2.0603081881636088E-21</c:v>
                </c:pt>
                <c:pt idx="119">
                  <c:v>1.3724733063335308E-21</c:v>
                </c:pt>
                <c:pt idx="120">
                  <c:v>9.1424408184172897E-22</c:v>
                </c:pt>
                <c:pt idx="121">
                  <c:v>6.0898579820573464E-22</c:v>
                </c:pt>
                <c:pt idx="122">
                  <c:v>4.0563847839755073E-22</c:v>
                </c:pt>
                <c:pt idx="123">
                  <c:v>2.701831806048307E-22</c:v>
                </c:pt>
                <c:pt idx="124">
                  <c:v>1.7995539301304326E-22</c:v>
                </c:pt>
                <c:pt idx="125">
                  <c:v>1.1985578926501364E-22</c:v>
                </c:pt>
                <c:pt idx="126">
                  <c:v>7.9825372915821456E-23</c:v>
                </c:pt>
                <c:pt idx="127">
                  <c:v>5.3163171160412112E-23</c:v>
                </c:pt>
                <c:pt idx="128">
                  <c:v>3.5405356461276455E-23</c:v>
                </c:pt>
                <c:pt idx="129">
                  <c:v>2.3578458987728748E-23</c:v>
                </c:pt>
                <c:pt idx="130">
                  <c:v>1.5701834547244339E-23</c:v>
                </c:pt>
                <c:pt idx="131">
                  <c:v>1.0456204872591362E-23</c:v>
                </c:pt>
                <c:pt idx="132">
                  <c:v>6.9628437602834843E-24</c:v>
                </c:pt>
                <c:pt idx="133">
                  <c:v>4.6364786312740659E-24</c:v>
                </c:pt>
                <c:pt idx="134">
                  <c:v>3.0873017897925628E-24</c:v>
                </c:pt>
                <c:pt idx="135">
                  <c:v>2.0556978253203214E-24</c:v>
                </c:pt>
                <c:pt idx="136">
                  <c:v>1.3687653233422137E-24</c:v>
                </c:pt>
                <c:pt idx="137">
                  <c:v>9.1135669990999934E-25</c:v>
                </c:pt>
                <c:pt idx="138">
                  <c:v>6.0678888323633371E-25</c:v>
                </c:pt>
                <c:pt idx="139">
                  <c:v>4.0399576765206854E-25</c:v>
                </c:pt>
                <c:pt idx="140">
                  <c:v>2.68971418345062E-25</c:v>
                </c:pt>
                <c:pt idx="141">
                  <c:v>1.7907118560278537E-25</c:v>
                </c:pt>
                <c:pt idx="142">
                  <c:v>1.192163113593876E-25</c:v>
                </c:pt>
                <c:pt idx="143">
                  <c:v>7.9366308595661941E-26</c:v>
                </c:pt>
                <c:pt idx="144">
                  <c:v>5.2835685154059338E-26</c:v>
                </c:pt>
                <c:pt idx="145">
                  <c:v>3.5172990592267257E-26</c:v>
                </c:pt>
                <c:pt idx="146">
                  <c:v>2.3414353152744275E-26</c:v>
                </c:pt>
                <c:pt idx="147">
                  <c:v>1.5586409160864384E-26</c:v>
                </c:pt>
                <c:pt idx="148">
                  <c:v>1.0375311441205431E-26</c:v>
                </c:pt>
                <c:pt idx="149">
                  <c:v>6.9063326199015336E-27</c:v>
                </c:pt>
                <c:pt idx="150">
                  <c:v>4.5971135962330556E-27</c:v>
                </c:pt>
                <c:pt idx="151">
                  <c:v>3.0599511255170808E-27</c:v>
                </c:pt>
                <c:pt idx="152">
                  <c:v>2.0367389357515677E-27</c:v>
                </c:pt>
                <c:pt idx="153">
                  <c:v>1.3556512307457191E-27</c:v>
                </c:pt>
                <c:pt idx="154">
                  <c:v>9.0230303469988076E-28</c:v>
                </c:pt>
                <c:pt idx="155">
                  <c:v>6.0054949635887565E-28</c:v>
                </c:pt>
                <c:pt idx="156">
                  <c:v>3.9970284839123843E-28</c:v>
                </c:pt>
                <c:pt idx="157">
                  <c:v>2.6602216743023008E-28</c:v>
                </c:pt>
                <c:pt idx="158">
                  <c:v>1.7704785100797026E-28</c:v>
                </c:pt>
                <c:pt idx="159">
                  <c:v>1.1782998897453869E-28</c:v>
                </c:pt>
                <c:pt idx="160">
                  <c:v>7.841758354775493E-29</c:v>
                </c:pt>
                <c:pt idx="161">
                  <c:v>5.2187153388759991E-29</c:v>
                </c:pt>
                <c:pt idx="162">
                  <c:v>3.4730128360817334E-29</c:v>
                </c:pt>
                <c:pt idx="163">
                  <c:v>2.3112231875283153E-29</c:v>
                </c:pt>
                <c:pt idx="164">
                  <c:v>1.5380490639014338E-29</c:v>
                </c:pt>
                <c:pt idx="165">
                  <c:v>1.0235083426088631E-29</c:v>
                </c:pt>
                <c:pt idx="166">
                  <c:v>6.8109166139640155E-30</c:v>
                </c:pt>
                <c:pt idx="167">
                  <c:v>4.5322389909492459E-30</c:v>
                </c:pt>
                <c:pt idx="168">
                  <c:v>3.0158739632926682E-30</c:v>
                </c:pt>
                <c:pt idx="169">
                  <c:v>2.006812511621983E-30</c:v>
                </c:pt>
                <c:pt idx="170">
                  <c:v>1.3353457195528183E-30</c:v>
                </c:pt>
                <c:pt idx="171">
                  <c:v>8.8853394112383818E-31</c:v>
                </c:pt>
                <c:pt idx="172">
                  <c:v>5.9121818968120535E-31</c:v>
                </c:pt>
                <c:pt idx="173">
                  <c:v>3.9338254876328424E-31</c:v>
                </c:pt>
                <c:pt idx="174">
                  <c:v>2.6174355940629854E-31</c:v>
                </c:pt>
                <c:pt idx="175">
                  <c:v>1.741528567255195E-31</c:v>
                </c:pt>
                <c:pt idx="176">
                  <c:v>1.1587212137008173E-31</c:v>
                </c:pt>
                <c:pt idx="177">
                  <c:v>7.7094099533622115E-32</c:v>
                </c:pt>
                <c:pt idx="178">
                  <c:v>5.1292895838229775E-32</c:v>
                </c:pt>
                <c:pt idx="179">
                  <c:v>3.4126147352060781E-32</c:v>
                </c:pt>
                <c:pt idx="180">
                  <c:v>2.2704468316250873E-32</c:v>
                </c:pt>
                <c:pt idx="181">
                  <c:v>1.51053053311698E-32</c:v>
                </c:pt>
                <c:pt idx="182">
                  <c:v>1.0049439564754969E-32</c:v>
                </c:pt>
                <c:pt idx="183">
                  <c:v>6.6857233741496758E-33</c:v>
                </c:pt>
                <c:pt idx="184">
                  <c:v>4.4478409917676496E-33</c:v>
                </c:pt>
                <c:pt idx="185">
                  <c:v>2.9589965125750895E-33</c:v>
                </c:pt>
                <c:pt idx="186">
                  <c:v>1.9684938623404718E-33</c:v>
                </c:pt>
                <c:pt idx="187">
                  <c:v>1.3095381287316692E-33</c:v>
                </c:pt>
                <c:pt idx="188">
                  <c:v>8.7115766238447866E-34</c:v>
                </c:pt>
                <c:pt idx="189">
                  <c:v>5.7952204573109064E-34</c:v>
                </c:pt>
                <c:pt idx="190">
                  <c:v>3.8551191687028143E-34</c:v>
                </c:pt>
                <c:pt idx="191">
                  <c:v>2.5644861273565492E-34</c:v>
                </c:pt>
                <c:pt idx="192">
                  <c:v>1.7059160564464838E-34</c:v>
                </c:pt>
                <c:pt idx="193">
                  <c:v>1.1347750282511146E-34</c:v>
                </c:pt>
                <c:pt idx="194">
                  <c:v>7.5484320070926841E-35</c:v>
                </c:pt>
                <c:pt idx="195">
                  <c:v>5.0210973474752531E-35</c:v>
                </c:pt>
                <c:pt idx="196">
                  <c:v>3.3399156894011218E-35</c:v>
                </c:pt>
                <c:pt idx="197">
                  <c:v>2.221607771744716E-35</c:v>
                </c:pt>
                <c:pt idx="198">
                  <c:v>1.477727440728095E-35</c:v>
                </c:pt>
                <c:pt idx="199">
                  <c:v>9.8291601118526989E-36</c:v>
                </c:pt>
                <c:pt idx="200">
                  <c:v>6.5378303868288106E-36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05A-4BAD-B42B-6B8A3370BE25}"/>
            </c:ext>
          </c:extLst>
        </c:ser>
        <c:ser>
          <c:idx val="3"/>
          <c:order val="3"/>
          <c:marker>
            <c:symbol val="none"/>
          </c:marker>
          <c:xVal>
            <c:numRef>
              <c:f>'k1'!$F$2:$F$202</c:f>
              <c:numCache>
                <c:formatCode>General</c:formatCode>
                <c:ptCount val="20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  <c:pt idx="101">
                  <c:v>101.5</c:v>
                </c:pt>
                <c:pt idx="102">
                  <c:v>102.5</c:v>
                </c:pt>
                <c:pt idx="103">
                  <c:v>103.5</c:v>
                </c:pt>
                <c:pt idx="104">
                  <c:v>104.5</c:v>
                </c:pt>
                <c:pt idx="105">
                  <c:v>105.5</c:v>
                </c:pt>
                <c:pt idx="106">
                  <c:v>106.5</c:v>
                </c:pt>
                <c:pt idx="107">
                  <c:v>107.5</c:v>
                </c:pt>
                <c:pt idx="108">
                  <c:v>108.5</c:v>
                </c:pt>
                <c:pt idx="109">
                  <c:v>109.5</c:v>
                </c:pt>
                <c:pt idx="110">
                  <c:v>110.5</c:v>
                </c:pt>
                <c:pt idx="111">
                  <c:v>111.5</c:v>
                </c:pt>
                <c:pt idx="112">
                  <c:v>112.5</c:v>
                </c:pt>
                <c:pt idx="113">
                  <c:v>113.5</c:v>
                </c:pt>
                <c:pt idx="114">
                  <c:v>114.5</c:v>
                </c:pt>
                <c:pt idx="115">
                  <c:v>115.5</c:v>
                </c:pt>
                <c:pt idx="116">
                  <c:v>116.5</c:v>
                </c:pt>
                <c:pt idx="117">
                  <c:v>117.5</c:v>
                </c:pt>
                <c:pt idx="118">
                  <c:v>118.5</c:v>
                </c:pt>
                <c:pt idx="119">
                  <c:v>119.5</c:v>
                </c:pt>
                <c:pt idx="120">
                  <c:v>120.5</c:v>
                </c:pt>
                <c:pt idx="121">
                  <c:v>121.5</c:v>
                </c:pt>
                <c:pt idx="122">
                  <c:v>122.5</c:v>
                </c:pt>
                <c:pt idx="123">
                  <c:v>123.5</c:v>
                </c:pt>
                <c:pt idx="124">
                  <c:v>124.5</c:v>
                </c:pt>
                <c:pt idx="125">
                  <c:v>125.5</c:v>
                </c:pt>
                <c:pt idx="126">
                  <c:v>126.5</c:v>
                </c:pt>
                <c:pt idx="127">
                  <c:v>127.5</c:v>
                </c:pt>
                <c:pt idx="128">
                  <c:v>128.5</c:v>
                </c:pt>
                <c:pt idx="129">
                  <c:v>129.5</c:v>
                </c:pt>
                <c:pt idx="130">
                  <c:v>130.5</c:v>
                </c:pt>
                <c:pt idx="131">
                  <c:v>131.5</c:v>
                </c:pt>
                <c:pt idx="132">
                  <c:v>132.5</c:v>
                </c:pt>
                <c:pt idx="133">
                  <c:v>133.5</c:v>
                </c:pt>
                <c:pt idx="134">
                  <c:v>134.5</c:v>
                </c:pt>
                <c:pt idx="135">
                  <c:v>135.5</c:v>
                </c:pt>
                <c:pt idx="136">
                  <c:v>136.5</c:v>
                </c:pt>
                <c:pt idx="137">
                  <c:v>137.5</c:v>
                </c:pt>
                <c:pt idx="138">
                  <c:v>138.5</c:v>
                </c:pt>
                <c:pt idx="139">
                  <c:v>139.5</c:v>
                </c:pt>
                <c:pt idx="140">
                  <c:v>140.5</c:v>
                </c:pt>
                <c:pt idx="141">
                  <c:v>141.5</c:v>
                </c:pt>
                <c:pt idx="142">
                  <c:v>142.5</c:v>
                </c:pt>
                <c:pt idx="143">
                  <c:v>143.5</c:v>
                </c:pt>
                <c:pt idx="144">
                  <c:v>144.5</c:v>
                </c:pt>
                <c:pt idx="145">
                  <c:v>145.5</c:v>
                </c:pt>
                <c:pt idx="146">
                  <c:v>146.5</c:v>
                </c:pt>
                <c:pt idx="147">
                  <c:v>147.5</c:v>
                </c:pt>
                <c:pt idx="148">
                  <c:v>148.5</c:v>
                </c:pt>
                <c:pt idx="149">
                  <c:v>149.5</c:v>
                </c:pt>
                <c:pt idx="150">
                  <c:v>150.5</c:v>
                </c:pt>
                <c:pt idx="151">
                  <c:v>151.5</c:v>
                </c:pt>
                <c:pt idx="152">
                  <c:v>152.5</c:v>
                </c:pt>
                <c:pt idx="153">
                  <c:v>153.5</c:v>
                </c:pt>
                <c:pt idx="154">
                  <c:v>154.5</c:v>
                </c:pt>
                <c:pt idx="155">
                  <c:v>155.5</c:v>
                </c:pt>
                <c:pt idx="156">
                  <c:v>156.5</c:v>
                </c:pt>
                <c:pt idx="157">
                  <c:v>157.5</c:v>
                </c:pt>
                <c:pt idx="158">
                  <c:v>158.5</c:v>
                </c:pt>
                <c:pt idx="159">
                  <c:v>159.5</c:v>
                </c:pt>
                <c:pt idx="160">
                  <c:v>160.5</c:v>
                </c:pt>
                <c:pt idx="161">
                  <c:v>161.5</c:v>
                </c:pt>
                <c:pt idx="162">
                  <c:v>162.5</c:v>
                </c:pt>
                <c:pt idx="163">
                  <c:v>163.5</c:v>
                </c:pt>
                <c:pt idx="164">
                  <c:v>164.5</c:v>
                </c:pt>
                <c:pt idx="165">
                  <c:v>165.5</c:v>
                </c:pt>
                <c:pt idx="166">
                  <c:v>166.5</c:v>
                </c:pt>
                <c:pt idx="167">
                  <c:v>167.5</c:v>
                </c:pt>
                <c:pt idx="168">
                  <c:v>168.5</c:v>
                </c:pt>
                <c:pt idx="169">
                  <c:v>169.5</c:v>
                </c:pt>
                <c:pt idx="170">
                  <c:v>170.5</c:v>
                </c:pt>
                <c:pt idx="171">
                  <c:v>171.5</c:v>
                </c:pt>
                <c:pt idx="172">
                  <c:v>172.5</c:v>
                </c:pt>
                <c:pt idx="173">
                  <c:v>173.5</c:v>
                </c:pt>
                <c:pt idx="174">
                  <c:v>174.5</c:v>
                </c:pt>
                <c:pt idx="175">
                  <c:v>175.5</c:v>
                </c:pt>
                <c:pt idx="176">
                  <c:v>176.5</c:v>
                </c:pt>
                <c:pt idx="177">
                  <c:v>177.5</c:v>
                </c:pt>
                <c:pt idx="178">
                  <c:v>178.5</c:v>
                </c:pt>
                <c:pt idx="179">
                  <c:v>179.5</c:v>
                </c:pt>
                <c:pt idx="180">
                  <c:v>180.5</c:v>
                </c:pt>
                <c:pt idx="181">
                  <c:v>181.5</c:v>
                </c:pt>
                <c:pt idx="182">
                  <c:v>182.5</c:v>
                </c:pt>
                <c:pt idx="183">
                  <c:v>183.5</c:v>
                </c:pt>
                <c:pt idx="184">
                  <c:v>184.5</c:v>
                </c:pt>
                <c:pt idx="185">
                  <c:v>185.5</c:v>
                </c:pt>
                <c:pt idx="186">
                  <c:v>186.5</c:v>
                </c:pt>
                <c:pt idx="187">
                  <c:v>187.5</c:v>
                </c:pt>
                <c:pt idx="188">
                  <c:v>188.5</c:v>
                </c:pt>
                <c:pt idx="189">
                  <c:v>189.5</c:v>
                </c:pt>
                <c:pt idx="190">
                  <c:v>190.5</c:v>
                </c:pt>
                <c:pt idx="191">
                  <c:v>191.5</c:v>
                </c:pt>
                <c:pt idx="192">
                  <c:v>192.5</c:v>
                </c:pt>
                <c:pt idx="193">
                  <c:v>193.5</c:v>
                </c:pt>
                <c:pt idx="194">
                  <c:v>194.5</c:v>
                </c:pt>
                <c:pt idx="195">
                  <c:v>195.5</c:v>
                </c:pt>
                <c:pt idx="196">
                  <c:v>196.5</c:v>
                </c:pt>
                <c:pt idx="197">
                  <c:v>197.5</c:v>
                </c:pt>
                <c:pt idx="198">
                  <c:v>198.5</c:v>
                </c:pt>
                <c:pt idx="199">
                  <c:v>199.5</c:v>
                </c:pt>
                <c:pt idx="200">
                  <c:v>200.5</c:v>
                </c:pt>
              </c:numCache>
            </c:numRef>
          </c:xVal>
          <c:yVal>
            <c:numRef>
              <c:f>'k1'!$M$2:$M$202</c:f>
              <c:numCache>
                <c:formatCode>General</c:formatCode>
                <c:ptCount val="201"/>
                <c:pt idx="0">
                  <c:v>0.28414660828401023</c:v>
                </c:pt>
                <c:pt idx="1">
                  <c:v>0.21386473228267452</c:v>
                </c:pt>
                <c:pt idx="2">
                  <c:v>0.16096663616911408</c:v>
                </c:pt>
                <c:pt idx="3">
                  <c:v>0.12115255134892092</c:v>
                </c:pt>
                <c:pt idx="4">
                  <c:v>9.1186229939799718E-2</c:v>
                </c:pt>
                <c:pt idx="5">
                  <c:v>6.8631889614003433E-2</c:v>
                </c:pt>
                <c:pt idx="6">
                  <c:v>5.1656223479120411E-2</c:v>
                </c:pt>
                <c:pt idx="7">
                  <c:v>3.8879381569298738E-2</c:v>
                </c:pt>
                <c:pt idx="8">
                  <c:v>2.9262811127145627E-2</c:v>
                </c:pt>
                <c:pt idx="9">
                  <c:v>2.2024838886305447E-2</c:v>
                </c:pt>
                <c:pt idx="10">
                  <c:v>1.6577133545372737E-2</c:v>
                </c:pt>
                <c:pt idx="11">
                  <c:v>1.2476883849170291E-2</c:v>
                </c:pt>
                <c:pt idx="12">
                  <c:v>9.3908051207767587E-3</c:v>
                </c:pt>
                <c:pt idx="13">
                  <c:v>7.068048551423468E-3</c:v>
                </c:pt>
                <c:pt idx="14">
                  <c:v>5.3198112071084274E-3</c:v>
                </c:pt>
                <c:pt idx="15">
                  <c:v>4.0039893718014814E-3</c:v>
                </c:pt>
                <c:pt idx="16">
                  <c:v>3.013627789662359E-3</c:v>
                </c:pt>
                <c:pt idx="17">
                  <c:v>2.268225914530604E-3</c:v>
                </c:pt>
                <c:pt idx="18">
                  <c:v>1.7071945039120505E-3</c:v>
                </c:pt>
                <c:pt idx="19">
                  <c:v>1.2849306832783678E-3</c:v>
                </c:pt>
                <c:pt idx="20">
                  <c:v>9.671111622295089E-4</c:v>
                </c:pt>
                <c:pt idx="21">
                  <c:v>7.2790230031909652E-4</c:v>
                </c:pt>
                <c:pt idx="22">
                  <c:v>5.4786024554651233E-4</c:v>
                </c:pt>
                <c:pt idx="23">
                  <c:v>4.123504603828085E-4</c:v>
                </c:pt>
                <c:pt idx="24">
                  <c:v>3.1035816809138928E-4</c:v>
                </c:pt>
                <c:pt idx="25">
                  <c:v>2.3359302766782789E-4</c:v>
                </c:pt>
                <c:pt idx="26">
                  <c:v>1.7581526180085902E-4</c:v>
                </c:pt>
                <c:pt idx="27">
                  <c:v>1.3232846284290831E-4</c:v>
                </c:pt>
                <c:pt idx="28">
                  <c:v>9.9597850033070301E-5</c:v>
                </c:pt>
                <c:pt idx="29">
                  <c:v>7.4962948394451004E-5</c:v>
                </c:pt>
                <c:pt idx="30">
                  <c:v>5.6421334698723503E-5</c:v>
                </c:pt>
                <c:pt idx="31">
                  <c:v>4.2465872505903438E-5</c:v>
                </c:pt>
                <c:pt idx="32">
                  <c:v>3.1962206093087132E-5</c:v>
                </c:pt>
                <c:pt idx="33">
                  <c:v>2.4056555489233382E-5</c:v>
                </c:pt>
                <c:pt idx="34">
                  <c:v>1.8106317828034096E-5</c:v>
                </c:pt>
                <c:pt idx="35">
                  <c:v>1.362783401956742E-5</c:v>
                </c:pt>
                <c:pt idx="36">
                  <c:v>1.0257075007118855E-5</c:v>
                </c:pt>
                <c:pt idx="37">
                  <c:v>7.7200520310564795E-6</c:v>
                </c:pt>
                <c:pt idx="38">
                  <c:v>5.8105457277883768E-6</c:v>
                </c:pt>
                <c:pt idx="39">
                  <c:v>4.3733437959872676E-6</c:v>
                </c:pt>
                <c:pt idx="40">
                  <c:v>3.2916247206232933E-6</c:v>
                </c:pt>
                <c:pt idx="41">
                  <c:v>2.4774620534886337E-6</c:v>
                </c:pt>
                <c:pt idx="42">
                  <c:v>1.8646774001970301E-6</c:v>
                </c:pt>
                <c:pt idx="43">
                  <c:v>1.4034611758873916E-6</c:v>
                </c:pt>
                <c:pt idx="44">
                  <c:v>1.0563238831634336E-6</c:v>
                </c:pt>
                <c:pt idx="45">
                  <c:v>7.9504881596454273E-7</c:v>
                </c:pt>
                <c:pt idx="46">
                  <c:v>5.9839849296375493E-7</c:v>
                </c:pt>
                <c:pt idx="47">
                  <c:v>4.5038839023598177E-7</c:v>
                </c:pt>
                <c:pt idx="48">
                  <c:v>3.3898765529084577E-7</c:v>
                </c:pt>
                <c:pt idx="49">
                  <c:v>2.5514119131573622E-7</c:v>
                </c:pt>
                <c:pt idx="50">
                  <c:v>1.9203362272930282E-7</c:v>
                </c:pt>
                <c:pt idx="51">
                  <c:v>1.4453531422491937E-7</c:v>
                </c:pt>
                <c:pt idx="52">
                  <c:v>1.0878541351867349E-7</c:v>
                </c:pt>
                <c:pt idx="53">
                  <c:v>8.1878025850574192E-8</c:v>
                </c:pt>
                <c:pt idx="54">
                  <c:v>6.1626011248617642E-8</c:v>
                </c:pt>
                <c:pt idx="55">
                  <c:v>4.6383205053643935E-8</c:v>
                </c:pt>
                <c:pt idx="56">
                  <c:v>3.491061107896454E-8</c:v>
                </c:pt>
                <c:pt idx="57">
                  <c:v>2.6275691050180552E-8</c:v>
                </c:pt>
                <c:pt idx="58">
                  <c:v>1.9776564168495648E-8</c:v>
                </c:pt>
                <c:pt idx="59">
                  <c:v>1.4884955435184962E-8</c:v>
                </c:pt>
                <c:pt idx="60">
                  <c:v>1.1203255349096205E-8</c:v>
                </c:pt>
                <c:pt idx="61">
                  <c:v>8.4322006178376305E-9</c:v>
                </c:pt>
                <c:pt idx="62">
                  <c:v>6.3465488417344083E-9</c:v>
                </c:pt>
                <c:pt idx="63">
                  <c:v>4.7767699116781266E-9</c:v>
                </c:pt>
                <c:pt idx="64">
                  <c:v>3.5952659245395037E-9</c:v>
                </c:pt>
                <c:pt idx="65">
                  <c:v>2.7059995158137906E-9</c:v>
                </c:pt>
                <c:pt idx="66">
                  <c:v>2.036687558938323E-9</c:v>
                </c:pt>
                <c:pt idx="67">
                  <c:v>1.5329257039747289E-9</c:v>
                </c:pt>
                <c:pt idx="68">
                  <c:v>1.1537661746857947E-9</c:v>
                </c:pt>
                <c:pt idx="69">
                  <c:v>8.6838936968535675E-10</c:v>
                </c:pt>
                <c:pt idx="70">
                  <c:v>6.5359872210492959E-10</c:v>
                </c:pt>
                <c:pt idx="71">
                  <c:v>4.9193518996205716E-10</c:v>
                </c:pt>
                <c:pt idx="72">
                  <c:v>3.7025811547433695E-10</c:v>
                </c:pt>
                <c:pt idx="73">
                  <c:v>2.7867709989435954E-10</c:v>
                </c:pt>
                <c:pt idx="74">
                  <c:v>2.0974807238469197E-10</c:v>
                </c:pt>
                <c:pt idx="75">
                  <c:v>1.5786820619911504E-10</c:v>
                </c:pt>
                <c:pt idx="76">
                  <c:v>1.1882049853987181E-10</c:v>
                </c:pt>
                <c:pt idx="77">
                  <c:v>8.9430995722195141E-11</c:v>
                </c:pt>
                <c:pt idx="78">
                  <c:v>6.7310801537998182E-11</c:v>
                </c:pt>
                <c:pt idx="79">
                  <c:v>5.0661898227789876E-11</c:v>
                </c:pt>
                <c:pt idx="80">
                  <c:v>3.8130996413614697E-11</c:v>
                </c:pt>
                <c:pt idx="81">
                  <c:v>2.8699534331651734E-11</c:v>
                </c:pt>
                <c:pt idx="82">
                  <c:v>2.1600885062619668E-11</c:v>
                </c:pt>
                <c:pt idx="83">
                  <c:v>1.6258042032894945E-11</c:v>
                </c:pt>
                <c:pt idx="84">
                  <c:v>1.2236717614908861E-11</c:v>
                </c:pt>
                <c:pt idx="85">
                  <c:v>9.210042493681366E-12</c:v>
                </c:pt>
                <c:pt idx="86">
                  <c:v>6.9319964229678987E-12</c:v>
                </c:pt>
                <c:pt idx="87">
                  <c:v>5.2174107167265319E-12</c:v>
                </c:pt>
                <c:pt idx="88">
                  <c:v>3.9269169985171554E-12</c:v>
                </c:pt>
                <c:pt idx="89">
                  <c:v>2.9556187830499404E-12</c:v>
                </c:pt>
                <c:pt idx="90">
                  <c:v>2.2245650707708679E-12</c:v>
                </c:pt>
                <c:pt idx="91">
                  <c:v>1.6743328951872355E-12</c:v>
                </c:pt>
                <c:pt idx="92">
                  <c:v>1.2601971867402484E-12</c:v>
                </c:pt>
                <c:pt idx="93">
                  <c:v>9.4849534046241769E-13</c:v>
                </c:pt>
                <c:pt idx="94">
                  <c:v>7.1389098495452258E-13</c:v>
                </c:pt>
                <c:pt idx="95">
                  <c:v>5.3731454089260429E-13</c:v>
                </c:pt>
                <c:pt idx="96">
                  <c:v>4.0441316943233687E-13</c:v>
                </c:pt>
                <c:pt idx="97">
                  <c:v>3.043841161242591E-13</c:v>
                </c:pt>
                <c:pt idx="98">
                  <c:v>2.29096619872187E-13</c:v>
                </c:pt>
                <c:pt idx="99">
                  <c:v>1.7243101218670497E-13</c:v>
                </c:pt>
                <c:pt idx="100">
                  <c:v>1.2978128608060314E-13</c:v>
                </c:pt>
                <c:pt idx="101">
                  <c:v>9.7680701418709294E-14</c:v>
                </c:pt>
                <c:pt idx="102">
                  <c:v>7.3519994429128468E-14</c:v>
                </c:pt>
                <c:pt idx="103">
                  <c:v>5.5335286319143667E-14</c:v>
                </c:pt>
                <c:pt idx="104">
                  <c:v>4.1648451360715187E-14</c:v>
                </c:pt>
                <c:pt idx="105">
                  <c:v>3.1346968925789561E-14</c:v>
                </c:pt>
                <c:pt idx="106">
                  <c:v>2.3593493364828418E-14</c:v>
                </c:pt>
                <c:pt idx="107">
                  <c:v>1.775779120699089E-14</c:v>
                </c:pt>
                <c:pt idx="108">
                  <c:v>1.3365513265668847E-14</c:v>
                </c:pt>
                <c:pt idx="109">
                  <c:v>1.0059637641445151E-14</c:v>
                </c:pt>
                <c:pt idx="110">
                  <c:v>7.5714495557096747E-15</c:v>
                </c:pt>
                <c:pt idx="111">
                  <c:v>5.6986991398649386E-15</c:v>
                </c:pt>
                <c:pt idx="112">
                  <c:v>4.2891617579631834E-15</c:v>
                </c:pt>
                <c:pt idx="113">
                  <c:v>3.2282645801178243E-15</c:v>
                </c:pt>
                <c:pt idx="114">
                  <c:v>2.4297736451404612E-15</c:v>
                </c:pt>
                <c:pt idx="115">
                  <c:v>1.8287844196474412E-15</c:v>
                </c:pt>
                <c:pt idx="116">
                  <c:v>1.376446098275089E-15</c:v>
                </c:pt>
                <c:pt idx="117">
                  <c:v>1.0359908150474965E-15</c:v>
                </c:pt>
                <c:pt idx="118">
                  <c:v>7.7974500433236504E-16</c:v>
                </c:pt>
                <c:pt idx="119">
                  <c:v>5.8687998286298477E-16</c:v>
                </c:pt>
                <c:pt idx="120">
                  <c:v>4.4171891114603775E-16</c:v>
                </c:pt>
                <c:pt idx="121">
                  <c:v>3.3246251731436823E-16</c:v>
                </c:pt>
                <c:pt idx="122">
                  <c:v>2.5023000516829482E-16</c:v>
                </c:pt>
                <c:pt idx="123">
                  <c:v>1.8833718757930728E-16</c:v>
                </c:pt>
                <c:pt idx="124">
                  <c:v>1.4175316905511334E-16</c:v>
                </c:pt>
                <c:pt idx="125">
                  <c:v>1.0669141445422866E-16</c:v>
                </c:pt>
                <c:pt idx="126">
                  <c:v>8.0301964281434881E-17</c:v>
                </c:pt>
                <c:pt idx="127">
                  <c:v>6.0439778593649191E-17</c:v>
                </c:pt>
                <c:pt idx="128">
                  <c:v>4.5490379583328193E-17</c:v>
                </c:pt>
                <c:pt idx="129">
                  <c:v>3.4238620371993318E-17</c:v>
                </c:pt>
                <c:pt idx="130">
                  <c:v>2.5769913017105418E-17</c:v>
                </c:pt>
                <c:pt idx="131">
                  <c:v>1.9395887150067486E-17</c:v>
                </c:pt>
                <c:pt idx="132">
                  <c:v>1.4598436482437404E-17</c:v>
                </c:pt>
                <c:pt idx="133">
                  <c:v>1.0987605056828651E-17</c:v>
                </c:pt>
                <c:pt idx="134">
                  <c:v>8.269890068712997E-18</c:v>
                </c:pt>
                <c:pt idx="135">
                  <c:v>6.224384785844999E-18</c:v>
                </c:pt>
                <c:pt idx="136">
                  <c:v>4.6848223664825667E-18</c:v>
                </c:pt>
                <c:pt idx="137">
                  <c:v>3.5260610262088665E-18</c:v>
                </c:pt>
                <c:pt idx="138">
                  <c:v>2.6539120137193151E-18</c:v>
                </c:pt>
                <c:pt idx="139">
                  <c:v>1.9974835728060094E-18</c:v>
                </c:pt>
                <c:pt idx="140">
                  <c:v>1.5034185771811526E-18</c:v>
                </c:pt>
                <c:pt idx="141">
                  <c:v>1.1315574500761678E-18</c:v>
                </c:pt>
                <c:pt idx="142">
                  <c:v>8.5167383339350352E-19</c:v>
                </c:pt>
                <c:pt idx="143">
                  <c:v>6.4101766855793784E-19</c:v>
                </c:pt>
                <c:pt idx="144">
                  <c:v>4.8246598086288663E-19</c:v>
                </c:pt>
                <c:pt idx="145">
                  <c:v>3.6313105567533707E-19</c:v>
                </c:pt>
                <c:pt idx="146">
                  <c:v>2.7331287350052482E-19</c:v>
                </c:pt>
                <c:pt idx="147">
                  <c:v>2.0571065364318633E-19</c:v>
                </c:pt>
                <c:pt idx="148">
                  <c:v>1.5482941758404113E-19</c:v>
                </c:pt>
                <c:pt idx="149">
                  <c:v>1.1653333517181003E-19</c:v>
                </c:pt>
                <c:pt idx="150">
                  <c:v>8.7709547824747913E-20</c:v>
                </c:pt>
                <c:pt idx="151">
                  <c:v>6.6015142948407651E-20</c:v>
                </c:pt>
                <c:pt idx="152">
                  <c:v>4.9686712639385588E-20</c:v>
                </c:pt>
                <c:pt idx="153">
                  <c:v>3.7397016845639186E-20</c:v>
                </c:pt>
                <c:pt idx="154">
                  <c:v>2.814709999237161E-20</c:v>
                </c:pt>
                <c:pt idx="155">
                  <c:v>2.118509188181292E-20</c:v>
                </c:pt>
                <c:pt idx="156">
                  <c:v>1.594509267961843E-20</c:v>
                </c:pt>
                <c:pt idx="157">
                  <c:v>1.2001174315410337E-20</c:v>
                </c:pt>
                <c:pt idx="158">
                  <c:v>9.0327593475180349E-21</c:v>
                </c:pt>
                <c:pt idx="159">
                  <c:v>6.798563147725159E-21</c:v>
                </c:pt>
                <c:pt idx="160">
                  <c:v>5.1169813226903682E-21</c:v>
                </c:pt>
                <c:pt idx="161">
                  <c:v>3.8513281832975857E-21</c:v>
                </c:pt>
                <c:pt idx="162">
                  <c:v>2.8987263857479823E-21</c:v>
                </c:pt>
                <c:pt idx="163">
                  <c:v>2.1817446500331916E-21</c:v>
                </c:pt>
                <c:pt idx="164">
                  <c:v>1.6421038361370522E-21</c:v>
                </c:pt>
                <c:pt idx="165">
                  <c:v>1.2359397826940929E-21</c:v>
                </c:pt>
                <c:pt idx="166">
                  <c:v>9.3023785270448058E-22</c:v>
                </c:pt>
                <c:pt idx="167">
                  <c:v>7.0014937193620818E-22</c:v>
                </c:pt>
                <c:pt idx="168">
                  <c:v>5.2697182940630198E-22</c:v>
                </c:pt>
                <c:pt idx="169">
                  <c:v>3.9662866256648506E-22</c:v>
                </c:pt>
                <c:pt idx="170">
                  <c:v>2.9852505805957856E-22</c:v>
                </c:pt>
                <c:pt idx="171">
                  <c:v>2.2468676296064825E-22</c:v>
                </c:pt>
                <c:pt idx="172">
                  <c:v>1.6911190563995833E-22</c:v>
                </c:pt>
                <c:pt idx="173">
                  <c:v>1.2728313965779543E-22</c:v>
                </c:pt>
                <c:pt idx="174">
                  <c:v>9.5800455797820212E-23</c:v>
                </c:pt>
                <c:pt idx="175">
                  <c:v>7.2104815733997741E-23</c:v>
                </c:pt>
                <c:pt idx="176">
                  <c:v>5.4270143171407177E-23</c:v>
                </c:pt>
                <c:pt idx="177">
                  <c:v>4.0846764669788006E-23</c:v>
                </c:pt>
                <c:pt idx="178">
                  <c:v>3.0743574394476392E-23</c:v>
                </c:pt>
                <c:pt idx="179">
                  <c:v>2.3139344674898829E-23</c:v>
                </c:pt>
                <c:pt idx="180">
                  <c:v>1.7415973338479844E-23</c:v>
                </c:pt>
                <c:pt idx="181">
                  <c:v>1.3108241896568093E-23</c:v>
                </c:pt>
                <c:pt idx="182">
                  <c:v>9.8660007270050704E-24</c:v>
                </c:pt>
                <c:pt idx="183">
                  <c:v>7.4257075138923797E-24</c:v>
                </c:pt>
                <c:pt idx="184">
                  <c:v>5.5890054752323557E-24</c:v>
                </c:pt>
                <c:pt idx="185">
                  <c:v>4.2066001311979457E-24</c:v>
                </c:pt>
                <c:pt idx="186">
                  <c:v>3.1661240523402837E-24</c:v>
                </c:pt>
                <c:pt idx="187">
                  <c:v>2.3830031859845158E-24</c:v>
                </c:pt>
                <c:pt idx="188">
                  <c:v>1.7935823393321755E-24</c:v>
                </c:pt>
                <c:pt idx="189">
                  <c:v>1.3499510310705822E-24</c:v>
                </c:pt>
                <c:pt idx="190">
                  <c:v>1.0160491360363584E-24</c:v>
                </c:pt>
                <c:pt idx="191">
                  <c:v>7.6473577417213288E-25</c:v>
                </c:pt>
                <c:pt idx="192">
                  <c:v>5.755831913602731E-25</c:v>
                </c:pt>
                <c:pt idx="193">
                  <c:v>4.3321630995374836E-25</c:v>
                </c:pt>
                <c:pt idx="194">
                  <c:v>3.2606298103738485E-25</c:v>
                </c:pt>
                <c:pt idx="195">
                  <c:v>2.4541335393013425E-25</c:v>
                </c:pt>
                <c:pt idx="196">
                  <c:v>1.8471190472349851E-25</c:v>
                </c:pt>
                <c:pt idx="197">
                  <c:v>1.3902457710714409E-25</c:v>
                </c:pt>
                <c:pt idx="198">
                  <c:v>1.0463772255910024E-25</c:v>
                </c:pt>
                <c:pt idx="199">
                  <c:v>7.875624015685292E-26</c:v>
                </c:pt>
                <c:pt idx="200">
                  <c:v>5.9276379607178895E-26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05A-4BAD-B42B-6B8A3370B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38095"/>
        <c:axId val="583539343"/>
      </c:scatterChart>
      <c:valAx>
        <c:axId val="5835380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3539343"/>
        <c:crosses val="autoZero"/>
        <c:crossBetween val="midCat"/>
      </c:valAx>
      <c:valAx>
        <c:axId val="5835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3538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'k1'!$O$2:$O$30</c:f>
              <c:numCache>
                <c:formatCode>0.00</c:formatCode>
                <c:ptCount val="29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 formatCode="General">
                  <c:v>5</c:v>
                </c:pt>
                <c:pt idx="6" formatCode="General">
                  <c:v>6</c:v>
                </c:pt>
                <c:pt idx="7" formatCode="General">
                  <c:v>7</c:v>
                </c:pt>
                <c:pt idx="8" formatCode="General">
                  <c:v>8</c:v>
                </c:pt>
                <c:pt idx="9" formatCode="General">
                  <c:v>9</c:v>
                </c:pt>
                <c:pt idx="10" formatCode="General">
                  <c:v>10</c:v>
                </c:pt>
                <c:pt idx="11" formatCode="General">
                  <c:v>11</c:v>
                </c:pt>
                <c:pt idx="12" formatCode="General">
                  <c:v>12</c:v>
                </c:pt>
                <c:pt idx="13" formatCode="General">
                  <c:v>13</c:v>
                </c:pt>
                <c:pt idx="14" formatCode="General">
                  <c:v>14</c:v>
                </c:pt>
                <c:pt idx="15" formatCode="General">
                  <c:v>15</c:v>
                </c:pt>
                <c:pt idx="16" formatCode="General">
                  <c:v>16</c:v>
                </c:pt>
                <c:pt idx="17" formatCode="General">
                  <c:v>17</c:v>
                </c:pt>
                <c:pt idx="18" formatCode="General">
                  <c:v>18</c:v>
                </c:pt>
                <c:pt idx="19" formatCode="General">
                  <c:v>19</c:v>
                </c:pt>
                <c:pt idx="20" formatCode="General">
                  <c:v>20</c:v>
                </c:pt>
                <c:pt idx="21" formatCode="General">
                  <c:v>21</c:v>
                </c:pt>
                <c:pt idx="22" formatCode="General">
                  <c:v>23</c:v>
                </c:pt>
                <c:pt idx="23" formatCode="General">
                  <c:v>24</c:v>
                </c:pt>
                <c:pt idx="24" formatCode="General">
                  <c:v>25</c:v>
                </c:pt>
                <c:pt idx="25" formatCode="General">
                  <c:v>26</c:v>
                </c:pt>
                <c:pt idx="26" formatCode="General">
                  <c:v>28</c:v>
                </c:pt>
                <c:pt idx="27" formatCode="General">
                  <c:v>29</c:v>
                </c:pt>
                <c:pt idx="28" formatCode="General">
                  <c:v>30</c:v>
                </c:pt>
              </c:numCache>
            </c:numRef>
          </c:xVal>
          <c:yVal>
            <c:numRef>
              <c:f>'k1'!$Q$2:$Q$30</c:f>
              <c:numCache>
                <c:formatCode>General</c:formatCode>
                <c:ptCount val="29"/>
                <c:pt idx="0">
                  <c:v>-0.77214015813172865</c:v>
                </c:pt>
                <c:pt idx="1">
                  <c:v>-0.56718149903511716</c:v>
                </c:pt>
                <c:pt idx="2">
                  <c:v>-0.80708885708206157</c:v>
                </c:pt>
                <c:pt idx="3">
                  <c:v>-0.90765354367889828</c:v>
                </c:pt>
                <c:pt idx="4">
                  <c:v>-1.2274329753557185</c:v>
                </c:pt>
                <c:pt idx="5">
                  <c:v>-1.260601338608373</c:v>
                </c:pt>
                <c:pt idx="6">
                  <c:v>-1.2890898764198104</c:v>
                </c:pt>
                <c:pt idx="7">
                  <c:v>-1.515873843711679</c:v>
                </c:pt>
                <c:pt idx="8">
                  <c:v>-1.8294929666836808</c:v>
                </c:pt>
                <c:pt idx="9">
                  <c:v>-2.1056993786226297</c:v>
                </c:pt>
                <c:pt idx="10">
                  <c:v>-1.9138138523837167</c:v>
                </c:pt>
                <c:pt idx="11">
                  <c:v>-2.0185492029037295</c:v>
                </c:pt>
                <c:pt idx="12">
                  <c:v>-2.3609718837259361</c:v>
                </c:pt>
                <c:pt idx="13">
                  <c:v>-2.4578818967339924</c:v>
                </c:pt>
                <c:pt idx="14">
                  <c:v>-2.4578818967339924</c:v>
                </c:pt>
                <c:pt idx="15">
                  <c:v>-3.0599418880619549</c:v>
                </c:pt>
                <c:pt idx="16">
                  <c:v>-2.7589118923979736</c:v>
                </c:pt>
                <c:pt idx="17">
                  <c:v>-3.0599418880619549</c:v>
                </c:pt>
                <c:pt idx="18">
                  <c:v>-3.0599418880619549</c:v>
                </c:pt>
                <c:pt idx="19">
                  <c:v>-2.7589118923979736</c:v>
                </c:pt>
                <c:pt idx="20">
                  <c:v>-2.281790637678311</c:v>
                </c:pt>
                <c:pt idx="21">
                  <c:v>-2.7589118923979736</c:v>
                </c:pt>
                <c:pt idx="22">
                  <c:v>-3.0599418880619549</c:v>
                </c:pt>
                <c:pt idx="23">
                  <c:v>-2.7589118923979736</c:v>
                </c:pt>
                <c:pt idx="24">
                  <c:v>-2.7589118923979736</c:v>
                </c:pt>
                <c:pt idx="25">
                  <c:v>-3.0599418880619549</c:v>
                </c:pt>
                <c:pt idx="26">
                  <c:v>-3.0599418880619549</c:v>
                </c:pt>
                <c:pt idx="27">
                  <c:v>-3.0599418880619549</c:v>
                </c:pt>
                <c:pt idx="28">
                  <c:v>-3.0599418880619549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57-49EC-95AD-EA627888B6A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'k1'!$O$2:$O$30</c:f>
              <c:numCache>
                <c:formatCode>0.00</c:formatCode>
                <c:ptCount val="29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 formatCode="General">
                  <c:v>5</c:v>
                </c:pt>
                <c:pt idx="6" formatCode="General">
                  <c:v>6</c:v>
                </c:pt>
                <c:pt idx="7" formatCode="General">
                  <c:v>7</c:v>
                </c:pt>
                <c:pt idx="8" formatCode="General">
                  <c:v>8</c:v>
                </c:pt>
                <c:pt idx="9" formatCode="General">
                  <c:v>9</c:v>
                </c:pt>
                <c:pt idx="10" formatCode="General">
                  <c:v>10</c:v>
                </c:pt>
                <c:pt idx="11" formatCode="General">
                  <c:v>11</c:v>
                </c:pt>
                <c:pt idx="12" formatCode="General">
                  <c:v>12</c:v>
                </c:pt>
                <c:pt idx="13" formatCode="General">
                  <c:v>13</c:v>
                </c:pt>
                <c:pt idx="14" formatCode="General">
                  <c:v>14</c:v>
                </c:pt>
                <c:pt idx="15" formatCode="General">
                  <c:v>15</c:v>
                </c:pt>
                <c:pt idx="16" formatCode="General">
                  <c:v>16</c:v>
                </c:pt>
                <c:pt idx="17" formatCode="General">
                  <c:v>17</c:v>
                </c:pt>
                <c:pt idx="18" formatCode="General">
                  <c:v>18</c:v>
                </c:pt>
                <c:pt idx="19" formatCode="General">
                  <c:v>19</c:v>
                </c:pt>
                <c:pt idx="20" formatCode="General">
                  <c:v>20</c:v>
                </c:pt>
                <c:pt idx="21" formatCode="General">
                  <c:v>21</c:v>
                </c:pt>
                <c:pt idx="22" formatCode="General">
                  <c:v>23</c:v>
                </c:pt>
                <c:pt idx="23" formatCode="General">
                  <c:v>24</c:v>
                </c:pt>
                <c:pt idx="24" formatCode="General">
                  <c:v>25</c:v>
                </c:pt>
                <c:pt idx="25" formatCode="General">
                  <c:v>26</c:v>
                </c:pt>
                <c:pt idx="26" formatCode="General">
                  <c:v>28</c:v>
                </c:pt>
                <c:pt idx="27" formatCode="General">
                  <c:v>29</c:v>
                </c:pt>
                <c:pt idx="28" formatCode="General">
                  <c:v>30</c:v>
                </c:pt>
              </c:numCache>
            </c:numRef>
          </c:xVal>
          <c:yVal>
            <c:numRef>
              <c:f>'k1'!$R$2:$R$30</c:f>
              <c:numCache>
                <c:formatCode>General</c:formatCode>
                <c:ptCount val="29"/>
                <c:pt idx="0">
                  <c:v>-1.0114532208619236</c:v>
                </c:pt>
                <c:pt idx="1">
                  <c:v>-1.0949029683835081</c:v>
                </c:pt>
                <c:pt idx="2">
                  <c:v>-1.1783527159050924</c:v>
                </c:pt>
                <c:pt idx="3">
                  <c:v>-1.2618024634266769</c:v>
                </c:pt>
                <c:pt idx="4">
                  <c:v>-1.3452522109482612</c:v>
                </c:pt>
                <c:pt idx="5">
                  <c:v>-1.4287019584698457</c:v>
                </c:pt>
                <c:pt idx="6">
                  <c:v>-1.51215170599143</c:v>
                </c:pt>
                <c:pt idx="7">
                  <c:v>-1.5956014535130145</c:v>
                </c:pt>
                <c:pt idx="8">
                  <c:v>-1.679051201034599</c:v>
                </c:pt>
                <c:pt idx="9">
                  <c:v>-1.7625009485561833</c:v>
                </c:pt>
                <c:pt idx="10">
                  <c:v>-1.8459506960777676</c:v>
                </c:pt>
                <c:pt idx="11">
                  <c:v>-1.9294004435993521</c:v>
                </c:pt>
                <c:pt idx="12">
                  <c:v>-2.0128501911209367</c:v>
                </c:pt>
                <c:pt idx="13">
                  <c:v>-2.0962999386425212</c:v>
                </c:pt>
                <c:pt idx="14">
                  <c:v>-2.1797496861641052</c:v>
                </c:pt>
                <c:pt idx="15">
                  <c:v>-2.2631994336856898</c:v>
                </c:pt>
                <c:pt idx="16">
                  <c:v>-2.3466491812072743</c:v>
                </c:pt>
                <c:pt idx="17">
                  <c:v>-2.4300989287288588</c:v>
                </c:pt>
                <c:pt idx="18">
                  <c:v>-2.5135486762504433</c:v>
                </c:pt>
                <c:pt idx="19">
                  <c:v>-2.5969984237720274</c:v>
                </c:pt>
                <c:pt idx="20">
                  <c:v>-2.6804481712936119</c:v>
                </c:pt>
                <c:pt idx="21">
                  <c:v>-2.7638979188151964</c:v>
                </c:pt>
                <c:pt idx="22">
                  <c:v>-2.9307974138583655</c:v>
                </c:pt>
                <c:pt idx="23">
                  <c:v>-3.0142471613799495</c:v>
                </c:pt>
                <c:pt idx="24">
                  <c:v>-3.0976969089015345</c:v>
                </c:pt>
                <c:pt idx="25">
                  <c:v>-3.1811466564231186</c:v>
                </c:pt>
                <c:pt idx="26">
                  <c:v>-3.3480461514662876</c:v>
                </c:pt>
                <c:pt idx="27">
                  <c:v>-3.4314958989878717</c:v>
                </c:pt>
                <c:pt idx="28">
                  <c:v>-3.5149456465094557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7-49EC-95AD-EA627888B6A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'k1'!$O$2:$O$30</c:f>
              <c:numCache>
                <c:formatCode>0.00</c:formatCode>
                <c:ptCount val="29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 formatCode="General">
                  <c:v>5</c:v>
                </c:pt>
                <c:pt idx="6" formatCode="General">
                  <c:v>6</c:v>
                </c:pt>
                <c:pt idx="7" formatCode="General">
                  <c:v>7</c:v>
                </c:pt>
                <c:pt idx="8" formatCode="General">
                  <c:v>8</c:v>
                </c:pt>
                <c:pt idx="9" formatCode="General">
                  <c:v>9</c:v>
                </c:pt>
                <c:pt idx="10" formatCode="General">
                  <c:v>10</c:v>
                </c:pt>
                <c:pt idx="11" formatCode="General">
                  <c:v>11</c:v>
                </c:pt>
                <c:pt idx="12" formatCode="General">
                  <c:v>12</c:v>
                </c:pt>
                <c:pt idx="13" formatCode="General">
                  <c:v>13</c:v>
                </c:pt>
                <c:pt idx="14" formatCode="General">
                  <c:v>14</c:v>
                </c:pt>
                <c:pt idx="15" formatCode="General">
                  <c:v>15</c:v>
                </c:pt>
                <c:pt idx="16" formatCode="General">
                  <c:v>16</c:v>
                </c:pt>
                <c:pt idx="17" formatCode="General">
                  <c:v>17</c:v>
                </c:pt>
                <c:pt idx="18" formatCode="General">
                  <c:v>18</c:v>
                </c:pt>
                <c:pt idx="19" formatCode="General">
                  <c:v>19</c:v>
                </c:pt>
                <c:pt idx="20" formatCode="General">
                  <c:v>20</c:v>
                </c:pt>
                <c:pt idx="21" formatCode="General">
                  <c:v>21</c:v>
                </c:pt>
                <c:pt idx="22" formatCode="General">
                  <c:v>23</c:v>
                </c:pt>
                <c:pt idx="23" formatCode="General">
                  <c:v>24</c:v>
                </c:pt>
                <c:pt idx="24" formatCode="General">
                  <c:v>25</c:v>
                </c:pt>
                <c:pt idx="25" formatCode="General">
                  <c:v>26</c:v>
                </c:pt>
                <c:pt idx="26" formatCode="General">
                  <c:v>28</c:v>
                </c:pt>
                <c:pt idx="27" formatCode="General">
                  <c:v>29</c:v>
                </c:pt>
                <c:pt idx="28" formatCode="General">
                  <c:v>30</c:v>
                </c:pt>
              </c:numCache>
            </c:numRef>
          </c:xVal>
          <c:yVal>
            <c:numRef>
              <c:f>'k1'!$S$2:$S$30</c:f>
              <c:numCache>
                <c:formatCode>General</c:formatCode>
                <c:ptCount val="29"/>
                <c:pt idx="0">
                  <c:v>-0.54645752354439514</c:v>
                </c:pt>
                <c:pt idx="1">
                  <c:v>-0.66986082757366561</c:v>
                </c:pt>
                <c:pt idx="2">
                  <c:v>-0.79326413160293607</c:v>
                </c:pt>
                <c:pt idx="3">
                  <c:v>-0.91666743563220643</c:v>
                </c:pt>
                <c:pt idx="4">
                  <c:v>-1.040070739661477</c:v>
                </c:pt>
                <c:pt idx="5">
                  <c:v>-1.1634740436907474</c:v>
                </c:pt>
                <c:pt idx="6">
                  <c:v>-1.2868773477200177</c:v>
                </c:pt>
                <c:pt idx="7">
                  <c:v>-1.4102806517492885</c:v>
                </c:pt>
                <c:pt idx="8">
                  <c:v>-1.5336839557785589</c:v>
                </c:pt>
                <c:pt idx="9">
                  <c:v>-1.6570872598078292</c:v>
                </c:pt>
                <c:pt idx="10">
                  <c:v>-1.7804905638370998</c:v>
                </c:pt>
                <c:pt idx="11">
                  <c:v>-1.9038938678663702</c:v>
                </c:pt>
                <c:pt idx="12">
                  <c:v>-2.0272971718956407</c:v>
                </c:pt>
                <c:pt idx="13">
                  <c:v>-2.1507004759249111</c:v>
                </c:pt>
                <c:pt idx="14">
                  <c:v>-2.2741037799541814</c:v>
                </c:pt>
                <c:pt idx="15">
                  <c:v>-2.3975070839834522</c:v>
                </c:pt>
                <c:pt idx="16">
                  <c:v>-2.5209103880127226</c:v>
                </c:pt>
                <c:pt idx="17">
                  <c:v>-2.644313692041993</c:v>
                </c:pt>
                <c:pt idx="18">
                  <c:v>-2.7677169960712633</c:v>
                </c:pt>
                <c:pt idx="19">
                  <c:v>-2.8911203001005341</c:v>
                </c:pt>
                <c:pt idx="20">
                  <c:v>-3.0145236041298045</c:v>
                </c:pt>
                <c:pt idx="21">
                  <c:v>-3.1379269081590748</c:v>
                </c:pt>
                <c:pt idx="22">
                  <c:v>-3.384733516217616</c:v>
                </c:pt>
                <c:pt idx="23">
                  <c:v>-3.5081368202468859</c:v>
                </c:pt>
                <c:pt idx="24">
                  <c:v>-3.6315401242761567</c:v>
                </c:pt>
                <c:pt idx="25">
                  <c:v>-3.754943428305427</c:v>
                </c:pt>
                <c:pt idx="26">
                  <c:v>-4.0017500363639682</c:v>
                </c:pt>
                <c:pt idx="27">
                  <c:v>-4.1251533403932381</c:v>
                </c:pt>
                <c:pt idx="28">
                  <c:v>-4.2485566444225089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57-49EC-95AD-EA627888B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913935"/>
        <c:axId val="1022915183"/>
      </c:scatterChart>
      <c:valAx>
        <c:axId val="102291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2915183"/>
        <c:crosses val="autoZero"/>
        <c:crossBetween val="midCat"/>
      </c:valAx>
      <c:valAx>
        <c:axId val="102291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2913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'th1'!$F$2:$F$1149</c:f>
              <c:numCache>
                <c:formatCode>General</c:formatCode>
                <c:ptCount val="114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650</c:v>
                </c:pt>
                <c:pt idx="33">
                  <c:v>670</c:v>
                </c:pt>
                <c:pt idx="34">
                  <c:v>690</c:v>
                </c:pt>
                <c:pt idx="35">
                  <c:v>710</c:v>
                </c:pt>
                <c:pt idx="36">
                  <c:v>730</c:v>
                </c:pt>
                <c:pt idx="37">
                  <c:v>750</c:v>
                </c:pt>
                <c:pt idx="38">
                  <c:v>770</c:v>
                </c:pt>
                <c:pt idx="39">
                  <c:v>790</c:v>
                </c:pt>
                <c:pt idx="40">
                  <c:v>810</c:v>
                </c:pt>
                <c:pt idx="41">
                  <c:v>830</c:v>
                </c:pt>
                <c:pt idx="42">
                  <c:v>850</c:v>
                </c:pt>
                <c:pt idx="43">
                  <c:v>870</c:v>
                </c:pt>
                <c:pt idx="44">
                  <c:v>890</c:v>
                </c:pt>
                <c:pt idx="45">
                  <c:v>910</c:v>
                </c:pt>
                <c:pt idx="46">
                  <c:v>930</c:v>
                </c:pt>
                <c:pt idx="47">
                  <c:v>950</c:v>
                </c:pt>
                <c:pt idx="48">
                  <c:v>970</c:v>
                </c:pt>
                <c:pt idx="49">
                  <c:v>990</c:v>
                </c:pt>
                <c:pt idx="50">
                  <c:v>1010</c:v>
                </c:pt>
                <c:pt idx="51">
                  <c:v>1030</c:v>
                </c:pt>
                <c:pt idx="52">
                  <c:v>1050</c:v>
                </c:pt>
                <c:pt idx="53">
                  <c:v>1070</c:v>
                </c:pt>
                <c:pt idx="54">
                  <c:v>1090</c:v>
                </c:pt>
                <c:pt idx="55">
                  <c:v>1110</c:v>
                </c:pt>
                <c:pt idx="56">
                  <c:v>1130</c:v>
                </c:pt>
                <c:pt idx="57">
                  <c:v>1150</c:v>
                </c:pt>
                <c:pt idx="58">
                  <c:v>1170</c:v>
                </c:pt>
                <c:pt idx="59">
                  <c:v>1190</c:v>
                </c:pt>
                <c:pt idx="60">
                  <c:v>1210</c:v>
                </c:pt>
                <c:pt idx="61">
                  <c:v>1230</c:v>
                </c:pt>
                <c:pt idx="62">
                  <c:v>1250</c:v>
                </c:pt>
                <c:pt idx="63">
                  <c:v>1270</c:v>
                </c:pt>
                <c:pt idx="64">
                  <c:v>1290</c:v>
                </c:pt>
                <c:pt idx="65">
                  <c:v>1310</c:v>
                </c:pt>
                <c:pt idx="66">
                  <c:v>1330</c:v>
                </c:pt>
                <c:pt idx="67">
                  <c:v>1350</c:v>
                </c:pt>
                <c:pt idx="68">
                  <c:v>1370</c:v>
                </c:pt>
                <c:pt idx="69">
                  <c:v>1390</c:v>
                </c:pt>
                <c:pt idx="70">
                  <c:v>1410</c:v>
                </c:pt>
                <c:pt idx="71">
                  <c:v>1430</c:v>
                </c:pt>
                <c:pt idx="72">
                  <c:v>1450</c:v>
                </c:pt>
                <c:pt idx="73">
                  <c:v>1470</c:v>
                </c:pt>
                <c:pt idx="74">
                  <c:v>1490</c:v>
                </c:pt>
                <c:pt idx="75">
                  <c:v>1510</c:v>
                </c:pt>
                <c:pt idx="76">
                  <c:v>1530</c:v>
                </c:pt>
                <c:pt idx="77">
                  <c:v>1550</c:v>
                </c:pt>
                <c:pt idx="78">
                  <c:v>1570</c:v>
                </c:pt>
                <c:pt idx="79">
                  <c:v>1590</c:v>
                </c:pt>
                <c:pt idx="80">
                  <c:v>1610</c:v>
                </c:pt>
                <c:pt idx="81">
                  <c:v>1630</c:v>
                </c:pt>
                <c:pt idx="82">
                  <c:v>1650</c:v>
                </c:pt>
                <c:pt idx="83">
                  <c:v>1670</c:v>
                </c:pt>
                <c:pt idx="84">
                  <c:v>1690</c:v>
                </c:pt>
                <c:pt idx="85">
                  <c:v>1710</c:v>
                </c:pt>
                <c:pt idx="86">
                  <c:v>1730</c:v>
                </c:pt>
                <c:pt idx="87">
                  <c:v>1750</c:v>
                </c:pt>
                <c:pt idx="88">
                  <c:v>1770</c:v>
                </c:pt>
                <c:pt idx="89">
                  <c:v>1790</c:v>
                </c:pt>
                <c:pt idx="90">
                  <c:v>1810</c:v>
                </c:pt>
                <c:pt idx="91">
                  <c:v>1830</c:v>
                </c:pt>
                <c:pt idx="92">
                  <c:v>1850</c:v>
                </c:pt>
                <c:pt idx="93">
                  <c:v>1870</c:v>
                </c:pt>
                <c:pt idx="94">
                  <c:v>1890</c:v>
                </c:pt>
                <c:pt idx="95">
                  <c:v>1910</c:v>
                </c:pt>
                <c:pt idx="96">
                  <c:v>1930</c:v>
                </c:pt>
                <c:pt idx="97">
                  <c:v>1950</c:v>
                </c:pt>
                <c:pt idx="98">
                  <c:v>1970</c:v>
                </c:pt>
                <c:pt idx="99">
                  <c:v>1990</c:v>
                </c:pt>
                <c:pt idx="100">
                  <c:v>2010</c:v>
                </c:pt>
                <c:pt idx="101">
                  <c:v>2030</c:v>
                </c:pt>
                <c:pt idx="102">
                  <c:v>2050</c:v>
                </c:pt>
                <c:pt idx="103">
                  <c:v>2070</c:v>
                </c:pt>
                <c:pt idx="104">
                  <c:v>2090</c:v>
                </c:pt>
                <c:pt idx="105">
                  <c:v>2110</c:v>
                </c:pt>
                <c:pt idx="106">
                  <c:v>2130</c:v>
                </c:pt>
                <c:pt idx="107">
                  <c:v>2150</c:v>
                </c:pt>
                <c:pt idx="108">
                  <c:v>2170</c:v>
                </c:pt>
                <c:pt idx="109">
                  <c:v>2190</c:v>
                </c:pt>
                <c:pt idx="110">
                  <c:v>2210</c:v>
                </c:pt>
                <c:pt idx="111">
                  <c:v>2230</c:v>
                </c:pt>
                <c:pt idx="112">
                  <c:v>2250</c:v>
                </c:pt>
                <c:pt idx="113">
                  <c:v>2270</c:v>
                </c:pt>
                <c:pt idx="114">
                  <c:v>2290</c:v>
                </c:pt>
                <c:pt idx="115">
                  <c:v>2310</c:v>
                </c:pt>
                <c:pt idx="116">
                  <c:v>2330</c:v>
                </c:pt>
                <c:pt idx="117">
                  <c:v>2350</c:v>
                </c:pt>
                <c:pt idx="118">
                  <c:v>2370</c:v>
                </c:pt>
                <c:pt idx="119">
                  <c:v>2390</c:v>
                </c:pt>
                <c:pt idx="120">
                  <c:v>2410</c:v>
                </c:pt>
                <c:pt idx="121">
                  <c:v>2430</c:v>
                </c:pt>
                <c:pt idx="122">
                  <c:v>2450</c:v>
                </c:pt>
                <c:pt idx="123">
                  <c:v>2470</c:v>
                </c:pt>
                <c:pt idx="124">
                  <c:v>2490</c:v>
                </c:pt>
                <c:pt idx="125">
                  <c:v>2510</c:v>
                </c:pt>
                <c:pt idx="126">
                  <c:v>2530</c:v>
                </c:pt>
                <c:pt idx="127">
                  <c:v>2550</c:v>
                </c:pt>
                <c:pt idx="128">
                  <c:v>2570</c:v>
                </c:pt>
                <c:pt idx="129">
                  <c:v>2590</c:v>
                </c:pt>
                <c:pt idx="130">
                  <c:v>2610</c:v>
                </c:pt>
                <c:pt idx="131">
                  <c:v>2630</c:v>
                </c:pt>
                <c:pt idx="132">
                  <c:v>2650</c:v>
                </c:pt>
                <c:pt idx="133">
                  <c:v>2670</c:v>
                </c:pt>
                <c:pt idx="134">
                  <c:v>2690</c:v>
                </c:pt>
                <c:pt idx="135">
                  <c:v>2710</c:v>
                </c:pt>
                <c:pt idx="136">
                  <c:v>2730</c:v>
                </c:pt>
                <c:pt idx="137">
                  <c:v>2750</c:v>
                </c:pt>
                <c:pt idx="138">
                  <c:v>2770</c:v>
                </c:pt>
                <c:pt idx="139">
                  <c:v>2790</c:v>
                </c:pt>
                <c:pt idx="140">
                  <c:v>2810</c:v>
                </c:pt>
                <c:pt idx="141">
                  <c:v>2830</c:v>
                </c:pt>
                <c:pt idx="142">
                  <c:v>2850</c:v>
                </c:pt>
                <c:pt idx="143">
                  <c:v>2870</c:v>
                </c:pt>
                <c:pt idx="144">
                  <c:v>2890</c:v>
                </c:pt>
                <c:pt idx="145">
                  <c:v>2910</c:v>
                </c:pt>
                <c:pt idx="146">
                  <c:v>2930</c:v>
                </c:pt>
                <c:pt idx="147">
                  <c:v>2950</c:v>
                </c:pt>
                <c:pt idx="148">
                  <c:v>2970</c:v>
                </c:pt>
                <c:pt idx="149">
                  <c:v>2990</c:v>
                </c:pt>
                <c:pt idx="150">
                  <c:v>3010</c:v>
                </c:pt>
                <c:pt idx="151">
                  <c:v>3030</c:v>
                </c:pt>
                <c:pt idx="152">
                  <c:v>3050</c:v>
                </c:pt>
                <c:pt idx="153">
                  <c:v>3070</c:v>
                </c:pt>
                <c:pt idx="154">
                  <c:v>3090</c:v>
                </c:pt>
                <c:pt idx="155">
                  <c:v>3110</c:v>
                </c:pt>
                <c:pt idx="156">
                  <c:v>3130</c:v>
                </c:pt>
                <c:pt idx="157">
                  <c:v>3150</c:v>
                </c:pt>
                <c:pt idx="158">
                  <c:v>3170</c:v>
                </c:pt>
                <c:pt idx="159">
                  <c:v>3190</c:v>
                </c:pt>
                <c:pt idx="160">
                  <c:v>3210</c:v>
                </c:pt>
                <c:pt idx="161">
                  <c:v>3230</c:v>
                </c:pt>
                <c:pt idx="162">
                  <c:v>3250</c:v>
                </c:pt>
                <c:pt idx="163">
                  <c:v>3270</c:v>
                </c:pt>
                <c:pt idx="164">
                  <c:v>3290</c:v>
                </c:pt>
                <c:pt idx="165">
                  <c:v>3310</c:v>
                </c:pt>
                <c:pt idx="166">
                  <c:v>3330</c:v>
                </c:pt>
                <c:pt idx="167">
                  <c:v>3350</c:v>
                </c:pt>
                <c:pt idx="168">
                  <c:v>3370</c:v>
                </c:pt>
                <c:pt idx="169">
                  <c:v>3390</c:v>
                </c:pt>
                <c:pt idx="170">
                  <c:v>3410</c:v>
                </c:pt>
                <c:pt idx="171">
                  <c:v>3430</c:v>
                </c:pt>
                <c:pt idx="172">
                  <c:v>3450</c:v>
                </c:pt>
                <c:pt idx="173">
                  <c:v>3470</c:v>
                </c:pt>
                <c:pt idx="174">
                  <c:v>3490</c:v>
                </c:pt>
                <c:pt idx="175">
                  <c:v>3510</c:v>
                </c:pt>
                <c:pt idx="176">
                  <c:v>3530</c:v>
                </c:pt>
                <c:pt idx="177">
                  <c:v>3550</c:v>
                </c:pt>
                <c:pt idx="178">
                  <c:v>3570</c:v>
                </c:pt>
                <c:pt idx="179">
                  <c:v>3590</c:v>
                </c:pt>
                <c:pt idx="180">
                  <c:v>3610</c:v>
                </c:pt>
                <c:pt idx="181">
                  <c:v>3630</c:v>
                </c:pt>
                <c:pt idx="182">
                  <c:v>3650</c:v>
                </c:pt>
                <c:pt idx="183">
                  <c:v>3670</c:v>
                </c:pt>
                <c:pt idx="184">
                  <c:v>3690</c:v>
                </c:pt>
                <c:pt idx="185">
                  <c:v>3710</c:v>
                </c:pt>
                <c:pt idx="186">
                  <c:v>3730</c:v>
                </c:pt>
                <c:pt idx="187">
                  <c:v>3750</c:v>
                </c:pt>
                <c:pt idx="188">
                  <c:v>3770</c:v>
                </c:pt>
                <c:pt idx="189">
                  <c:v>3790</c:v>
                </c:pt>
                <c:pt idx="190">
                  <c:v>3810</c:v>
                </c:pt>
                <c:pt idx="191">
                  <c:v>3830</c:v>
                </c:pt>
                <c:pt idx="192">
                  <c:v>3850</c:v>
                </c:pt>
                <c:pt idx="193">
                  <c:v>3870</c:v>
                </c:pt>
                <c:pt idx="194">
                  <c:v>3890</c:v>
                </c:pt>
                <c:pt idx="195">
                  <c:v>3910</c:v>
                </c:pt>
                <c:pt idx="196">
                  <c:v>3930</c:v>
                </c:pt>
                <c:pt idx="197">
                  <c:v>3950</c:v>
                </c:pt>
                <c:pt idx="198">
                  <c:v>3970</c:v>
                </c:pt>
                <c:pt idx="199">
                  <c:v>3990</c:v>
                </c:pt>
                <c:pt idx="200">
                  <c:v>4010</c:v>
                </c:pt>
              </c:numCache>
            </c:numRef>
          </c:xVal>
          <c:yVal>
            <c:numRef>
              <c:f>'th1'!$L$2:$L$202</c:f>
              <c:numCache>
                <c:formatCode>General</c:formatCode>
                <c:ptCount val="201"/>
                <c:pt idx="0">
                  <c:v>5.9258443311947025E-2</c:v>
                </c:pt>
                <c:pt idx="1">
                  <c:v>5.5848899999883204E-2</c:v>
                </c:pt>
                <c:pt idx="2">
                  <c:v>5.2635531020912188E-2</c:v>
                </c:pt>
                <c:pt idx="3">
                  <c:v>4.9607049124677532E-2</c:v>
                </c:pt>
                <c:pt idx="4">
                  <c:v>4.6752816493491181E-2</c:v>
                </c:pt>
                <c:pt idx="5">
                  <c:v>4.4062807376032763E-2</c:v>
                </c:pt>
                <c:pt idx="6">
                  <c:v>4.1527572870987628E-2</c:v>
                </c:pt>
                <c:pt idx="7">
                  <c:v>3.9138207736922885E-2</c:v>
                </c:pt>
                <c:pt idx="8">
                  <c:v>3.6886319111818097E-2</c:v>
                </c:pt>
                <c:pt idx="9">
                  <c:v>3.4763997032375357E-2</c:v>
                </c:pt>
                <c:pt idx="10">
                  <c:v>3.2763786649554767E-2</c:v>
                </c:pt>
                <c:pt idx="11">
                  <c:v>3.0878662042740229E-2</c:v>
                </c:pt>
                <c:pt idx="12">
                  <c:v>2.9102001540555249E-2</c:v>
                </c:pt>
                <c:pt idx="13">
                  <c:v>2.7427564461640845E-2</c:v>
                </c:pt>
                <c:pt idx="14">
                  <c:v>2.584946919369557E-2</c:v>
                </c:pt>
                <c:pt idx="15">
                  <c:v>2.4362172533778155E-2</c:v>
                </c:pt>
                <c:pt idx="16">
                  <c:v>2.2960450217303766E-2</c:v>
                </c:pt>
                <c:pt idx="17">
                  <c:v>2.1639378567340269E-2</c:v>
                </c:pt>
                <c:pt idx="18">
                  <c:v>2.0394317199745798E-2</c:v>
                </c:pt>
                <c:pt idx="19">
                  <c:v>1.9220892723398095E-2</c:v>
                </c:pt>
                <c:pt idx="20">
                  <c:v>1.8114983378261014E-2</c:v>
                </c:pt>
                <c:pt idx="21">
                  <c:v>1.7072704557328081E-2</c:v>
                </c:pt>
                <c:pt idx="22">
                  <c:v>1.6090395161587608E-2</c:v>
                </c:pt>
                <c:pt idx="23">
                  <c:v>1.5164604740079954E-2</c:v>
                </c:pt>
                <c:pt idx="24">
                  <c:v>1.4292081369875137E-2</c:v>
                </c:pt>
                <c:pt idx="25">
                  <c:v>1.3469760233398281E-2</c:v>
                </c:pt>
                <c:pt idx="26">
                  <c:v>1.269475285297951E-2</c:v>
                </c:pt>
                <c:pt idx="27">
                  <c:v>1.1964336944813844E-2</c:v>
                </c:pt>
                <c:pt idx="28">
                  <c:v>1.1275946856692106E-2</c:v>
                </c:pt>
                <c:pt idx="29">
                  <c:v>1.0627164555914545E-2</c:v>
                </c:pt>
                <c:pt idx="30">
                  <c:v>1.0015711135731383E-2</c:v>
                </c:pt>
                <c:pt idx="31">
                  <c:v>9.4394388104758961E-3</c:v>
                </c:pt>
                <c:pt idx="32">
                  <c:v>8.8963233712722276E-3</c:v>
                </c:pt>
                <c:pt idx="33">
                  <c:v>8.3844570758178708E-3</c:v>
                </c:pt>
                <c:pt idx="34">
                  <c:v>7.9020419472655892E-3</c:v>
                </c:pt>
                <c:pt idx="35">
                  <c:v>7.4473834586664574E-3</c:v>
                </c:pt>
                <c:pt idx="36">
                  <c:v>7.0188845807900666E-3</c:v>
                </c:pt>
                <c:pt idx="37">
                  <c:v>6.6150401724143259E-3</c:v>
                </c:pt>
                <c:pt idx="38">
                  <c:v>6.2344316933802234E-3</c:v>
                </c:pt>
                <c:pt idx="39">
                  <c:v>5.8757222218407019E-3</c:v>
                </c:pt>
                <c:pt idx="40">
                  <c:v>5.5376517582012546E-3</c:v>
                </c:pt>
                <c:pt idx="41">
                  <c:v>5.2190327992569343E-3</c:v>
                </c:pt>
                <c:pt idx="42">
                  <c:v>4.9187461669794926E-3</c:v>
                </c:pt>
                <c:pt idx="43">
                  <c:v>4.6357370773029271E-3</c:v>
                </c:pt>
                <c:pt idx="44">
                  <c:v>4.3690114350986558E-3</c:v>
                </c:pt>
                <c:pt idx="45">
                  <c:v>4.1176323423261045E-3</c:v>
                </c:pt>
                <c:pt idx="46">
                  <c:v>3.8807168070932505E-3</c:v>
                </c:pt>
                <c:pt idx="47">
                  <c:v>3.6574326420674218E-3</c:v>
                </c:pt>
                <c:pt idx="48">
                  <c:v>3.4469955413417119E-3</c:v>
                </c:pt>
                <c:pt idx="49">
                  <c:v>3.24866632548926E-3</c:v>
                </c:pt>
                <c:pt idx="50">
                  <c:v>3.0617483451283794E-3</c:v>
                </c:pt>
                <c:pt idx="51">
                  <c:v>2.8855850338783476E-3</c:v>
                </c:pt>
                <c:pt idx="52">
                  <c:v>2.7195576021103608E-3</c:v>
                </c:pt>
                <c:pt idx="53">
                  <c:v>2.5630828633927761E-3</c:v>
                </c:pt>
                <c:pt idx="54">
                  <c:v>2.4156111859958041E-3</c:v>
                </c:pt>
                <c:pt idx="55">
                  <c:v>2.2766245622601426E-3</c:v>
                </c:pt>
                <c:pt idx="56">
                  <c:v>2.1456347890480383E-3</c:v>
                </c:pt>
                <c:pt idx="57">
                  <c:v>2.0221817528854207E-3</c:v>
                </c:pt>
                <c:pt idx="58">
                  <c:v>1.9058318137715469E-3</c:v>
                </c:pt>
                <c:pt idx="59">
                  <c:v>1.796176281979115E-3</c:v>
                </c:pt>
                <c:pt idx="60">
                  <c:v>1.6928299824944834E-3</c:v>
                </c:pt>
                <c:pt idx="61">
                  <c:v>1.5954299020554557E-3</c:v>
                </c:pt>
                <c:pt idx="62">
                  <c:v>1.5036339140342327E-3</c:v>
                </c:pt>
                <c:pt idx="63">
                  <c:v>1.4171195766865589E-3</c:v>
                </c:pt>
                <c:pt idx="64">
                  <c:v>1.3355830005458175E-3</c:v>
                </c:pt>
                <c:pt idx="65">
                  <c:v>1.258737780983679E-3</c:v>
                </c:pt>
                <c:pt idx="66">
                  <c:v>1.1863139921878348E-3</c:v>
                </c:pt>
                <c:pt idx="67">
                  <c:v>1.1180572390230702E-3</c:v>
                </c:pt>
                <c:pt idx="68">
                  <c:v>1.0537277634452477E-3</c:v>
                </c:pt>
                <c:pt idx="69">
                  <c:v>9.9309960232940586E-4</c:v>
                </c:pt>
                <c:pt idx="70">
                  <c:v>9.35959793753759E-4</c:v>
                </c:pt>
                <c:pt idx="71">
                  <c:v>8.8210762895161022E-4</c:v>
                </c:pt>
                <c:pt idx="72">
                  <c:v>8.313539473035795E-4</c:v>
                </c:pt>
                <c:pt idx="73">
                  <c:v>7.8352047189375032E-4</c:v>
                </c:pt>
                <c:pt idx="74">
                  <c:v>7.3843918329581236E-4</c:v>
                </c:pt>
                <c:pt idx="75">
                  <c:v>6.959517293895687E-4</c:v>
                </c:pt>
                <c:pt idx="76">
                  <c:v>6.5590886913473203E-4</c:v>
                </c:pt>
                <c:pt idx="77">
                  <c:v>6.1816994834821854E-4</c:v>
                </c:pt>
                <c:pt idx="78">
                  <c:v>5.8260240564355584E-4</c:v>
                </c:pt>
                <c:pt idx="79">
                  <c:v>5.4908130679697518E-4</c:v>
                </c:pt>
                <c:pt idx="80">
                  <c:v>5.1748890590460391E-4</c:v>
                </c:pt>
                <c:pt idx="81">
                  <c:v>4.8771423178928551E-4</c:v>
                </c:pt>
                <c:pt idx="82">
                  <c:v>4.5965269820424362E-4</c:v>
                </c:pt>
                <c:pt idx="83">
                  <c:v>4.3320573646438962E-4</c:v>
                </c:pt>
                <c:pt idx="84">
                  <c:v>4.0828044921486687E-4</c:v>
                </c:pt>
                <c:pt idx="85">
                  <c:v>3.8478928412065476E-4</c:v>
                </c:pt>
                <c:pt idx="86">
                  <c:v>3.6264972633104093E-4</c:v>
                </c:pt>
                <c:pt idx="87">
                  <c:v>3.4178400863871521E-4</c:v>
                </c:pt>
                <c:pt idx="88">
                  <c:v>3.2211883831539088E-4</c:v>
                </c:pt>
                <c:pt idx="89">
                  <c:v>3.0358513966444124E-4</c:v>
                </c:pt>
                <c:pt idx="90">
                  <c:v>2.8611781138624174E-4</c:v>
                </c:pt>
                <c:pt idx="91">
                  <c:v>2.6965549790394306E-4</c:v>
                </c:pt>
                <c:pt idx="92">
                  <c:v>2.5414037384643561E-4</c:v>
                </c:pt>
                <c:pt idx="93">
                  <c:v>2.3951794093148227E-4</c:v>
                </c:pt>
                <c:pt idx="94">
                  <c:v>2.257368365355524E-4</c:v>
                </c:pt>
                <c:pt idx="95">
                  <c:v>2.1274865327794285E-4</c:v>
                </c:pt>
                <c:pt idx="96">
                  <c:v>2.0050776898545647E-4</c:v>
                </c:pt>
                <c:pt idx="97">
                  <c:v>1.8897118644037683E-4</c:v>
                </c:pt>
                <c:pt idx="98">
                  <c:v>1.7809838234883476E-4</c:v>
                </c:pt>
                <c:pt idx="99">
                  <c:v>1.6785116499905953E-4</c:v>
                </c:pt>
                <c:pt idx="100">
                  <c:v>1.5819354010952275E-4</c:v>
                </c:pt>
                <c:pt idx="101">
                  <c:v>1.490915843957556E-4</c:v>
                </c:pt>
                <c:pt idx="102">
                  <c:v>1.4051332641173153E-4</c:v>
                </c:pt>
                <c:pt idx="103">
                  <c:v>1.3242863424725864E-4</c:v>
                </c:pt>
                <c:pt idx="104">
                  <c:v>1.2480910968690868E-4</c:v>
                </c:pt>
                <c:pt idx="105">
                  <c:v>1.1762798845870649E-4</c:v>
                </c:pt>
                <c:pt idx="106">
                  <c:v>1.1086004622219406E-4</c:v>
                </c:pt>
                <c:pt idx="107">
                  <c:v>1.0448150996564406E-4</c:v>
                </c:pt>
                <c:pt idx="108">
                  <c:v>9.8469974501197059E-5</c:v>
                </c:pt>
                <c:pt idx="109">
                  <c:v>9.2804323764604673E-5</c:v>
                </c:pt>
                <c:pt idx="110">
                  <c:v>8.7464656643136012E-5</c:v>
                </c:pt>
                <c:pt idx="111">
                  <c:v>8.243221707111236E-5</c:v>
                </c:pt>
                <c:pt idx="112">
                  <c:v>7.7689328147522617E-5</c:v>
                </c:pt>
                <c:pt idx="113">
                  <c:v>7.3219330044303565E-5</c:v>
                </c:pt>
                <c:pt idx="114">
                  <c:v>6.9006521487180732E-5</c:v>
                </c:pt>
                <c:pt idx="115">
                  <c:v>6.503610460351665E-5</c:v>
                </c:pt>
                <c:pt idx="116">
                  <c:v>6.1294132943439351E-5</c:v>
                </c:pt>
                <c:pt idx="117">
                  <c:v>5.7767462491670643E-5</c:v>
                </c:pt>
                <c:pt idx="118">
                  <c:v>5.4443705497978837E-5</c:v>
                </c:pt>
                <c:pt idx="119">
                  <c:v>5.1311186964081041E-5</c:v>
                </c:pt>
                <c:pt idx="120">
                  <c:v>4.8358903634151447E-5</c:v>
                </c:pt>
                <c:pt idx="121">
                  <c:v>4.5576485344886024E-5</c:v>
                </c:pt>
                <c:pt idx="122">
                  <c:v>4.2954158599362128E-5</c:v>
                </c:pt>
                <c:pt idx="123">
                  <c:v>4.0482712236742982E-5</c:v>
                </c:pt>
                <c:pt idx="124">
                  <c:v>3.8153465077238818E-5</c:v>
                </c:pt>
                <c:pt idx="125">
                  <c:v>3.5958235428674369E-5</c:v>
                </c:pt>
                <c:pt idx="126">
                  <c:v>3.3889312347552262E-5</c:v>
                </c:pt>
                <c:pt idx="127">
                  <c:v>3.1939428553663544E-5</c:v>
                </c:pt>
                <c:pt idx="128">
                  <c:v>3.0101734903106098E-5</c:v>
                </c:pt>
                <c:pt idx="129">
                  <c:v>2.8369776330044631E-5</c:v>
                </c:pt>
                <c:pt idx="130">
                  <c:v>2.6737469172705771E-5</c:v>
                </c:pt>
                <c:pt idx="131">
                  <c:v>2.5199079803963575E-5</c:v>
                </c:pt>
                <c:pt idx="132">
                  <c:v>2.3749204491453555E-5</c:v>
                </c:pt>
                <c:pt idx="133">
                  <c:v>2.2382750416472034E-5</c:v>
                </c:pt>
                <c:pt idx="134">
                  <c:v>2.1094917784987933E-5</c:v>
                </c:pt>
                <c:pt idx="135">
                  <c:v>1.9881182967930379E-5</c:v>
                </c:pt>
                <c:pt idx="136">
                  <c:v>1.8737282611530722E-5</c:v>
                </c:pt>
                <c:pt idx="137">
                  <c:v>1.7659198661905362E-5</c:v>
                </c:pt>
                <c:pt idx="138">
                  <c:v>1.6643144251276471E-5</c:v>
                </c:pt>
                <c:pt idx="139">
                  <c:v>1.5685550396255095E-5</c:v>
                </c:pt>
                <c:pt idx="140">
                  <c:v>1.4783053461462861E-5</c:v>
                </c:pt>
                <c:pt idx="141">
                  <c:v>1.3932483344457257E-5</c:v>
                </c:pt>
                <c:pt idx="142">
                  <c:v>1.3130852340458918E-5</c:v>
                </c:pt>
                <c:pt idx="143">
                  <c:v>1.2375344647767249E-5</c:v>
                </c:pt>
                <c:pt idx="144">
                  <c:v>1.1663306477001246E-5</c:v>
                </c:pt>
                <c:pt idx="145">
                  <c:v>1.0992236729423301E-5</c:v>
                </c:pt>
                <c:pt idx="146">
                  <c:v>1.0359778211602745E-5</c:v>
                </c:pt>
                <c:pt idx="147">
                  <c:v>9.7637093555598561E-6</c:v>
                </c:pt>
                <c:pt idx="148">
                  <c:v>9.2019364153065891E-6</c:v>
                </c:pt>
                <c:pt idx="149">
                  <c:v>8.672486112373644E-6</c:v>
                </c:pt>
                <c:pt idx="150">
                  <c:v>8.1734987044906482E-6</c:v>
                </c:pt>
                <c:pt idx="151">
                  <c:v>7.7032214530725365E-6</c:v>
                </c:pt>
                <c:pt idx="152">
                  <c:v>7.2600024665661054E-6</c:v>
                </c:pt>
                <c:pt idx="153">
                  <c:v>6.8422848980309071E-6</c:v>
                </c:pt>
                <c:pt idx="154">
                  <c:v>6.4486014765730045E-6</c:v>
                </c:pt>
                <c:pt idx="155">
                  <c:v>6.0775693534226874E-6</c:v>
                </c:pt>
                <c:pt idx="156">
                  <c:v>5.7278852445526078E-6</c:v>
                </c:pt>
                <c:pt idx="157">
                  <c:v>5.398320852774263E-6</c:v>
                </c:pt>
                <c:pt idx="158">
                  <c:v>5.0877185532325803E-6</c:v>
                </c:pt>
                <c:pt idx="159">
                  <c:v>4.7949873271434892E-6</c:v>
                </c:pt>
                <c:pt idx="160">
                  <c:v>4.5190989294913557E-6</c:v>
                </c:pt>
                <c:pt idx="161">
                  <c:v>4.2590842772249839E-6</c:v>
                </c:pt>
                <c:pt idx="162">
                  <c:v>4.0140300452654183E-6</c:v>
                </c:pt>
                <c:pt idx="163">
                  <c:v>3.7830754583686219E-6</c:v>
                </c:pt>
                <c:pt idx="164">
                  <c:v>3.5654092675742871E-6</c:v>
                </c:pt>
                <c:pt idx="165">
                  <c:v>3.3602669006201857E-6</c:v>
                </c:pt>
                <c:pt idx="166">
                  <c:v>3.1669277763126603E-6</c:v>
                </c:pt>
                <c:pt idx="167">
                  <c:v>2.9847127734197472E-6</c:v>
                </c:pt>
                <c:pt idx="168">
                  <c:v>2.8129818451961717E-6</c:v>
                </c:pt>
                <c:pt idx="169">
                  <c:v>2.6511317711610354E-6</c:v>
                </c:pt>
                <c:pt idx="170">
                  <c:v>2.4985940382310912E-6</c:v>
                </c:pt>
                <c:pt idx="171">
                  <c:v>2.3548328437669122E-6</c:v>
                </c:pt>
                <c:pt idx="172">
                  <c:v>2.2193432135174622E-6</c:v>
                </c:pt>
                <c:pt idx="173">
                  <c:v>2.0916492278521799E-6</c:v>
                </c:pt>
                <c:pt idx="174">
                  <c:v>1.9713023500500583E-6</c:v>
                </c:pt>
                <c:pt idx="175">
                  <c:v>1.8578798507736759E-6</c:v>
                </c:pt>
                <c:pt idx="176">
                  <c:v>1.7509833231940118E-6</c:v>
                </c:pt>
                <c:pt idx="177">
                  <c:v>1.650237283550277E-6</c:v>
                </c:pt>
                <c:pt idx="178">
                  <c:v>1.555287852229106E-6</c:v>
                </c:pt>
                <c:pt idx="179">
                  <c:v>1.4658015107302777E-6</c:v>
                </c:pt>
                <c:pt idx="180">
                  <c:v>1.3814639301526947E-6</c:v>
                </c:pt>
                <c:pt idx="181">
                  <c:v>1.3019788670855737E-6</c:v>
                </c:pt>
                <c:pt idx="182">
                  <c:v>1.2270671230265618E-6</c:v>
                </c:pt>
                <c:pt idx="183">
                  <c:v>1.1564655636716414E-6</c:v>
                </c:pt>
                <c:pt idx="184">
                  <c:v>1.0899261946319925E-6</c:v>
                </c:pt>
                <c:pt idx="185">
                  <c:v>1.0272152903311792E-6</c:v>
                </c:pt>
                <c:pt idx="186">
                  <c:v>9.6811257302283799E-7</c:v>
                </c:pt>
                <c:pt idx="187">
                  <c:v>9.1241043904508926E-7</c:v>
                </c:pt>
                <c:pt idx="188">
                  <c:v>8.5991322959382075E-7</c:v>
                </c:pt>
                <c:pt idx="189">
                  <c:v>8.1043654345337142E-7</c:v>
                </c:pt>
                <c:pt idx="190">
                  <c:v>7.6380658927051371E-7</c:v>
                </c:pt>
                <c:pt idx="191">
                  <c:v>7.1985957509654204E-7</c:v>
                </c:pt>
                <c:pt idx="192">
                  <c:v>6.7844113305318368E-7</c:v>
                </c:pt>
                <c:pt idx="193">
                  <c:v>6.3940577710139933E-7</c:v>
                </c:pt>
                <c:pt idx="194">
                  <c:v>6.0261639200846484E-7</c:v>
                </c:pt>
                <c:pt idx="195">
                  <c:v>5.6794375171826244E-7</c:v>
                </c:pt>
                <c:pt idx="196">
                  <c:v>5.3526606543302327E-7</c:v>
                </c:pt>
                <c:pt idx="197">
                  <c:v>5.0446854981208992E-7</c:v>
                </c:pt>
                <c:pt idx="198">
                  <c:v>4.7544302578500879E-7</c:v>
                </c:pt>
                <c:pt idx="199">
                  <c:v>4.4808753856272052E-7</c:v>
                </c:pt>
                <c:pt idx="200">
                  <c:v>4.223059995121047E-7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7E-464A-A8CE-972467A70A54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'th1'!$F$2:$F$1149</c:f>
              <c:numCache>
                <c:formatCode>General</c:formatCode>
                <c:ptCount val="114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650</c:v>
                </c:pt>
                <c:pt idx="33">
                  <c:v>670</c:v>
                </c:pt>
                <c:pt idx="34">
                  <c:v>690</c:v>
                </c:pt>
                <c:pt idx="35">
                  <c:v>710</c:v>
                </c:pt>
                <c:pt idx="36">
                  <c:v>730</c:v>
                </c:pt>
                <c:pt idx="37">
                  <c:v>750</c:v>
                </c:pt>
                <c:pt idx="38">
                  <c:v>770</c:v>
                </c:pt>
                <c:pt idx="39">
                  <c:v>790</c:v>
                </c:pt>
                <c:pt idx="40">
                  <c:v>810</c:v>
                </c:pt>
                <c:pt idx="41">
                  <c:v>830</c:v>
                </c:pt>
                <c:pt idx="42">
                  <c:v>850</c:v>
                </c:pt>
                <c:pt idx="43">
                  <c:v>870</c:v>
                </c:pt>
                <c:pt idx="44">
                  <c:v>890</c:v>
                </c:pt>
                <c:pt idx="45">
                  <c:v>910</c:v>
                </c:pt>
                <c:pt idx="46">
                  <c:v>930</c:v>
                </c:pt>
                <c:pt idx="47">
                  <c:v>950</c:v>
                </c:pt>
                <c:pt idx="48">
                  <c:v>970</c:v>
                </c:pt>
                <c:pt idx="49">
                  <c:v>990</c:v>
                </c:pt>
                <c:pt idx="50">
                  <c:v>1010</c:v>
                </c:pt>
                <c:pt idx="51">
                  <c:v>1030</c:v>
                </c:pt>
                <c:pt idx="52">
                  <c:v>1050</c:v>
                </c:pt>
                <c:pt idx="53">
                  <c:v>1070</c:v>
                </c:pt>
                <c:pt idx="54">
                  <c:v>1090</c:v>
                </c:pt>
                <c:pt idx="55">
                  <c:v>1110</c:v>
                </c:pt>
                <c:pt idx="56">
                  <c:v>1130</c:v>
                </c:pt>
                <c:pt idx="57">
                  <c:v>1150</c:v>
                </c:pt>
                <c:pt idx="58">
                  <c:v>1170</c:v>
                </c:pt>
                <c:pt idx="59">
                  <c:v>1190</c:v>
                </c:pt>
                <c:pt idx="60">
                  <c:v>1210</c:v>
                </c:pt>
                <c:pt idx="61">
                  <c:v>1230</c:v>
                </c:pt>
                <c:pt idx="62">
                  <c:v>1250</c:v>
                </c:pt>
                <c:pt idx="63">
                  <c:v>1270</c:v>
                </c:pt>
                <c:pt idx="64">
                  <c:v>1290</c:v>
                </c:pt>
                <c:pt idx="65">
                  <c:v>1310</c:v>
                </c:pt>
                <c:pt idx="66">
                  <c:v>1330</c:v>
                </c:pt>
                <c:pt idx="67">
                  <c:v>1350</c:v>
                </c:pt>
                <c:pt idx="68">
                  <c:v>1370</c:v>
                </c:pt>
                <c:pt idx="69">
                  <c:v>1390</c:v>
                </c:pt>
                <c:pt idx="70">
                  <c:v>1410</c:v>
                </c:pt>
                <c:pt idx="71">
                  <c:v>1430</c:v>
                </c:pt>
                <c:pt idx="72">
                  <c:v>1450</c:v>
                </c:pt>
                <c:pt idx="73">
                  <c:v>1470</c:v>
                </c:pt>
                <c:pt idx="74">
                  <c:v>1490</c:v>
                </c:pt>
                <c:pt idx="75">
                  <c:v>1510</c:v>
                </c:pt>
                <c:pt idx="76">
                  <c:v>1530</c:v>
                </c:pt>
                <c:pt idx="77">
                  <c:v>1550</c:v>
                </c:pt>
                <c:pt idx="78">
                  <c:v>1570</c:v>
                </c:pt>
                <c:pt idx="79">
                  <c:v>1590</c:v>
                </c:pt>
                <c:pt idx="80">
                  <c:v>1610</c:v>
                </c:pt>
                <c:pt idx="81">
                  <c:v>1630</c:v>
                </c:pt>
                <c:pt idx="82">
                  <c:v>1650</c:v>
                </c:pt>
                <c:pt idx="83">
                  <c:v>1670</c:v>
                </c:pt>
                <c:pt idx="84">
                  <c:v>1690</c:v>
                </c:pt>
                <c:pt idx="85">
                  <c:v>1710</c:v>
                </c:pt>
                <c:pt idx="86">
                  <c:v>1730</c:v>
                </c:pt>
                <c:pt idx="87">
                  <c:v>1750</c:v>
                </c:pt>
                <c:pt idx="88">
                  <c:v>1770</c:v>
                </c:pt>
                <c:pt idx="89">
                  <c:v>1790</c:v>
                </c:pt>
                <c:pt idx="90">
                  <c:v>1810</c:v>
                </c:pt>
                <c:pt idx="91">
                  <c:v>1830</c:v>
                </c:pt>
                <c:pt idx="92">
                  <c:v>1850</c:v>
                </c:pt>
                <c:pt idx="93">
                  <c:v>1870</c:v>
                </c:pt>
                <c:pt idx="94">
                  <c:v>1890</c:v>
                </c:pt>
                <c:pt idx="95">
                  <c:v>1910</c:v>
                </c:pt>
                <c:pt idx="96">
                  <c:v>1930</c:v>
                </c:pt>
                <c:pt idx="97">
                  <c:v>1950</c:v>
                </c:pt>
                <c:pt idx="98">
                  <c:v>1970</c:v>
                </c:pt>
                <c:pt idx="99">
                  <c:v>1990</c:v>
                </c:pt>
                <c:pt idx="100">
                  <c:v>2010</c:v>
                </c:pt>
                <c:pt idx="101">
                  <c:v>2030</c:v>
                </c:pt>
                <c:pt idx="102">
                  <c:v>2050</c:v>
                </c:pt>
                <c:pt idx="103">
                  <c:v>2070</c:v>
                </c:pt>
                <c:pt idx="104">
                  <c:v>2090</c:v>
                </c:pt>
                <c:pt idx="105">
                  <c:v>2110</c:v>
                </c:pt>
                <c:pt idx="106">
                  <c:v>2130</c:v>
                </c:pt>
                <c:pt idx="107">
                  <c:v>2150</c:v>
                </c:pt>
                <c:pt idx="108">
                  <c:v>2170</c:v>
                </c:pt>
                <c:pt idx="109">
                  <c:v>2190</c:v>
                </c:pt>
                <c:pt idx="110">
                  <c:v>2210</c:v>
                </c:pt>
                <c:pt idx="111">
                  <c:v>2230</c:v>
                </c:pt>
                <c:pt idx="112">
                  <c:v>2250</c:v>
                </c:pt>
                <c:pt idx="113">
                  <c:v>2270</c:v>
                </c:pt>
                <c:pt idx="114">
                  <c:v>2290</c:v>
                </c:pt>
                <c:pt idx="115">
                  <c:v>2310</c:v>
                </c:pt>
                <c:pt idx="116">
                  <c:v>2330</c:v>
                </c:pt>
                <c:pt idx="117">
                  <c:v>2350</c:v>
                </c:pt>
                <c:pt idx="118">
                  <c:v>2370</c:v>
                </c:pt>
                <c:pt idx="119">
                  <c:v>2390</c:v>
                </c:pt>
                <c:pt idx="120">
                  <c:v>2410</c:v>
                </c:pt>
                <c:pt idx="121">
                  <c:v>2430</c:v>
                </c:pt>
                <c:pt idx="122">
                  <c:v>2450</c:v>
                </c:pt>
                <c:pt idx="123">
                  <c:v>2470</c:v>
                </c:pt>
                <c:pt idx="124">
                  <c:v>2490</c:v>
                </c:pt>
                <c:pt idx="125">
                  <c:v>2510</c:v>
                </c:pt>
                <c:pt idx="126">
                  <c:v>2530</c:v>
                </c:pt>
                <c:pt idx="127">
                  <c:v>2550</c:v>
                </c:pt>
                <c:pt idx="128">
                  <c:v>2570</c:v>
                </c:pt>
                <c:pt idx="129">
                  <c:v>2590</c:v>
                </c:pt>
                <c:pt idx="130">
                  <c:v>2610</c:v>
                </c:pt>
                <c:pt idx="131">
                  <c:v>2630</c:v>
                </c:pt>
                <c:pt idx="132">
                  <c:v>2650</c:v>
                </c:pt>
                <c:pt idx="133">
                  <c:v>2670</c:v>
                </c:pt>
                <c:pt idx="134">
                  <c:v>2690</c:v>
                </c:pt>
                <c:pt idx="135">
                  <c:v>2710</c:v>
                </c:pt>
                <c:pt idx="136">
                  <c:v>2730</c:v>
                </c:pt>
                <c:pt idx="137">
                  <c:v>2750</c:v>
                </c:pt>
                <c:pt idx="138">
                  <c:v>2770</c:v>
                </c:pt>
                <c:pt idx="139">
                  <c:v>2790</c:v>
                </c:pt>
                <c:pt idx="140">
                  <c:v>2810</c:v>
                </c:pt>
                <c:pt idx="141">
                  <c:v>2830</c:v>
                </c:pt>
                <c:pt idx="142">
                  <c:v>2850</c:v>
                </c:pt>
                <c:pt idx="143">
                  <c:v>2870</c:v>
                </c:pt>
                <c:pt idx="144">
                  <c:v>2890</c:v>
                </c:pt>
                <c:pt idx="145">
                  <c:v>2910</c:v>
                </c:pt>
                <c:pt idx="146">
                  <c:v>2930</c:v>
                </c:pt>
                <c:pt idx="147">
                  <c:v>2950</c:v>
                </c:pt>
                <c:pt idx="148">
                  <c:v>2970</c:v>
                </c:pt>
                <c:pt idx="149">
                  <c:v>2990</c:v>
                </c:pt>
                <c:pt idx="150">
                  <c:v>3010</c:v>
                </c:pt>
                <c:pt idx="151">
                  <c:v>3030</c:v>
                </c:pt>
                <c:pt idx="152">
                  <c:v>3050</c:v>
                </c:pt>
                <c:pt idx="153">
                  <c:v>3070</c:v>
                </c:pt>
                <c:pt idx="154">
                  <c:v>3090</c:v>
                </c:pt>
                <c:pt idx="155">
                  <c:v>3110</c:v>
                </c:pt>
                <c:pt idx="156">
                  <c:v>3130</c:v>
                </c:pt>
                <c:pt idx="157">
                  <c:v>3150</c:v>
                </c:pt>
                <c:pt idx="158">
                  <c:v>3170</c:v>
                </c:pt>
                <c:pt idx="159">
                  <c:v>3190</c:v>
                </c:pt>
                <c:pt idx="160">
                  <c:v>3210</c:v>
                </c:pt>
                <c:pt idx="161">
                  <c:v>3230</c:v>
                </c:pt>
                <c:pt idx="162">
                  <c:v>3250</c:v>
                </c:pt>
                <c:pt idx="163">
                  <c:v>3270</c:v>
                </c:pt>
                <c:pt idx="164">
                  <c:v>3290</c:v>
                </c:pt>
                <c:pt idx="165">
                  <c:v>3310</c:v>
                </c:pt>
                <c:pt idx="166">
                  <c:v>3330</c:v>
                </c:pt>
                <c:pt idx="167">
                  <c:v>3350</c:v>
                </c:pt>
                <c:pt idx="168">
                  <c:v>3370</c:v>
                </c:pt>
                <c:pt idx="169">
                  <c:v>3390</c:v>
                </c:pt>
                <c:pt idx="170">
                  <c:v>3410</c:v>
                </c:pt>
                <c:pt idx="171">
                  <c:v>3430</c:v>
                </c:pt>
                <c:pt idx="172">
                  <c:v>3450</c:v>
                </c:pt>
                <c:pt idx="173">
                  <c:v>3470</c:v>
                </c:pt>
                <c:pt idx="174">
                  <c:v>3490</c:v>
                </c:pt>
                <c:pt idx="175">
                  <c:v>3510</c:v>
                </c:pt>
                <c:pt idx="176">
                  <c:v>3530</c:v>
                </c:pt>
                <c:pt idx="177">
                  <c:v>3550</c:v>
                </c:pt>
                <c:pt idx="178">
                  <c:v>3570</c:v>
                </c:pt>
                <c:pt idx="179">
                  <c:v>3590</c:v>
                </c:pt>
                <c:pt idx="180">
                  <c:v>3610</c:v>
                </c:pt>
                <c:pt idx="181">
                  <c:v>3630</c:v>
                </c:pt>
                <c:pt idx="182">
                  <c:v>3650</c:v>
                </c:pt>
                <c:pt idx="183">
                  <c:v>3670</c:v>
                </c:pt>
                <c:pt idx="184">
                  <c:v>3690</c:v>
                </c:pt>
                <c:pt idx="185">
                  <c:v>3710</c:v>
                </c:pt>
                <c:pt idx="186">
                  <c:v>3730</c:v>
                </c:pt>
                <c:pt idx="187">
                  <c:v>3750</c:v>
                </c:pt>
                <c:pt idx="188">
                  <c:v>3770</c:v>
                </c:pt>
                <c:pt idx="189">
                  <c:v>3790</c:v>
                </c:pt>
                <c:pt idx="190">
                  <c:v>3810</c:v>
                </c:pt>
                <c:pt idx="191">
                  <c:v>3830</c:v>
                </c:pt>
                <c:pt idx="192">
                  <c:v>3850</c:v>
                </c:pt>
                <c:pt idx="193">
                  <c:v>3870</c:v>
                </c:pt>
                <c:pt idx="194">
                  <c:v>3890</c:v>
                </c:pt>
                <c:pt idx="195">
                  <c:v>3910</c:v>
                </c:pt>
                <c:pt idx="196">
                  <c:v>3930</c:v>
                </c:pt>
                <c:pt idx="197">
                  <c:v>3950</c:v>
                </c:pt>
                <c:pt idx="198">
                  <c:v>3970</c:v>
                </c:pt>
                <c:pt idx="199">
                  <c:v>3990</c:v>
                </c:pt>
                <c:pt idx="200">
                  <c:v>4010</c:v>
                </c:pt>
              </c:numCache>
            </c:numRef>
          </c:xVal>
          <c:yVal>
            <c:numRef>
              <c:f>'th1'!$H$2:$H$1149</c:f>
              <c:numCache>
                <c:formatCode>General</c:formatCode>
                <c:ptCount val="1148"/>
                <c:pt idx="0">
                  <c:v>0.25609756097560976</c:v>
                </c:pt>
                <c:pt idx="1">
                  <c:v>0.1480836236933798</c:v>
                </c:pt>
                <c:pt idx="2">
                  <c:v>7.4041811846689898E-2</c:v>
                </c:pt>
                <c:pt idx="3">
                  <c:v>5.6620209059233449E-2</c:v>
                </c:pt>
                <c:pt idx="4">
                  <c:v>6.968641114982578E-2</c:v>
                </c:pt>
                <c:pt idx="5">
                  <c:v>5.0522648083623695E-2</c:v>
                </c:pt>
                <c:pt idx="6">
                  <c:v>3.1358885017421602E-2</c:v>
                </c:pt>
                <c:pt idx="7">
                  <c:v>2.0034843205574911E-2</c:v>
                </c:pt>
                <c:pt idx="8">
                  <c:v>1.8292682926829267E-2</c:v>
                </c:pt>
                <c:pt idx="9">
                  <c:v>2.9616724738675958E-2</c:v>
                </c:pt>
                <c:pt idx="10">
                  <c:v>2.3519163763066203E-2</c:v>
                </c:pt>
                <c:pt idx="11">
                  <c:v>1.5679442508710801E-2</c:v>
                </c:pt>
                <c:pt idx="12">
                  <c:v>1.9163763066202089E-2</c:v>
                </c:pt>
                <c:pt idx="13">
                  <c:v>1.3937282229965157E-2</c:v>
                </c:pt>
                <c:pt idx="14">
                  <c:v>9.5818815331010446E-3</c:v>
                </c:pt>
                <c:pt idx="15">
                  <c:v>1.1324041811846691E-2</c:v>
                </c:pt>
                <c:pt idx="16">
                  <c:v>5.2264808362369342E-3</c:v>
                </c:pt>
                <c:pt idx="17">
                  <c:v>8.7108013937282226E-3</c:v>
                </c:pt>
                <c:pt idx="18">
                  <c:v>7.8397212543554005E-3</c:v>
                </c:pt>
                <c:pt idx="19">
                  <c:v>7.8397212543554005E-3</c:v>
                </c:pt>
                <c:pt idx="20">
                  <c:v>3.4843205574912892E-3</c:v>
                </c:pt>
                <c:pt idx="21">
                  <c:v>4.3554006968641113E-3</c:v>
                </c:pt>
                <c:pt idx="22">
                  <c:v>4.3554006968641113E-3</c:v>
                </c:pt>
                <c:pt idx="23">
                  <c:v>3.4843205574912892E-3</c:v>
                </c:pt>
                <c:pt idx="24">
                  <c:v>4.3554006968641113E-3</c:v>
                </c:pt>
                <c:pt idx="25">
                  <c:v>7.8397212543554005E-3</c:v>
                </c:pt>
                <c:pt idx="26">
                  <c:v>5.2264808362369342E-3</c:v>
                </c:pt>
                <c:pt idx="27">
                  <c:v>4.3554006968641113E-3</c:v>
                </c:pt>
                <c:pt idx="28">
                  <c:v>6.0975609756097563E-3</c:v>
                </c:pt>
                <c:pt idx="29">
                  <c:v>2.6132404181184671E-3</c:v>
                </c:pt>
                <c:pt idx="30">
                  <c:v>4.3554006968641113E-3</c:v>
                </c:pt>
                <c:pt idx="31">
                  <c:v>2.6132404181184671E-3</c:v>
                </c:pt>
                <c:pt idx="32">
                  <c:v>1.7421602787456446E-3</c:v>
                </c:pt>
                <c:pt idx="33">
                  <c:v>2.6132404181184671E-3</c:v>
                </c:pt>
                <c:pt idx="34">
                  <c:v>2.6132404181184671E-3</c:v>
                </c:pt>
                <c:pt idx="35">
                  <c:v>8.710801393728223E-4</c:v>
                </c:pt>
                <c:pt idx="36">
                  <c:v>1.7421602787456446E-3</c:v>
                </c:pt>
                <c:pt idx="37">
                  <c:v>0</c:v>
                </c:pt>
                <c:pt idx="38">
                  <c:v>1.7421602787456446E-3</c:v>
                </c:pt>
                <c:pt idx="39">
                  <c:v>1.7421602787456446E-3</c:v>
                </c:pt>
                <c:pt idx="40">
                  <c:v>8.710801393728223E-4</c:v>
                </c:pt>
                <c:pt idx="41">
                  <c:v>1.7421602787456446E-3</c:v>
                </c:pt>
                <c:pt idx="42">
                  <c:v>0</c:v>
                </c:pt>
                <c:pt idx="43">
                  <c:v>8.710801393728223E-4</c:v>
                </c:pt>
                <c:pt idx="44">
                  <c:v>8.710801393728223E-4</c:v>
                </c:pt>
                <c:pt idx="45">
                  <c:v>1.7421602787456446E-3</c:v>
                </c:pt>
                <c:pt idx="46">
                  <c:v>0</c:v>
                </c:pt>
                <c:pt idx="47">
                  <c:v>1.7421602787456446E-3</c:v>
                </c:pt>
                <c:pt idx="48">
                  <c:v>8.710801393728223E-4</c:v>
                </c:pt>
                <c:pt idx="49">
                  <c:v>8.710801393728223E-4</c:v>
                </c:pt>
                <c:pt idx="50">
                  <c:v>0</c:v>
                </c:pt>
                <c:pt idx="51">
                  <c:v>8.710801393728223E-4</c:v>
                </c:pt>
                <c:pt idx="52">
                  <c:v>8.710801393728223E-4</c:v>
                </c:pt>
                <c:pt idx="53">
                  <c:v>2.6132404181184671E-3</c:v>
                </c:pt>
                <c:pt idx="54">
                  <c:v>0</c:v>
                </c:pt>
                <c:pt idx="55">
                  <c:v>0</c:v>
                </c:pt>
                <c:pt idx="56">
                  <c:v>1.7421602787456446E-3</c:v>
                </c:pt>
                <c:pt idx="57">
                  <c:v>0</c:v>
                </c:pt>
                <c:pt idx="58">
                  <c:v>1.7421602787456446E-3</c:v>
                </c:pt>
                <c:pt idx="59">
                  <c:v>0</c:v>
                </c:pt>
                <c:pt idx="60">
                  <c:v>1.7421602787456446E-3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8.710801393728223E-4</c:v>
                </c:pt>
                <c:pt idx="66">
                  <c:v>2.6132404181184671E-3</c:v>
                </c:pt>
                <c:pt idx="67">
                  <c:v>1.7421602787456446E-3</c:v>
                </c:pt>
                <c:pt idx="68">
                  <c:v>0</c:v>
                </c:pt>
                <c:pt idx="69">
                  <c:v>2.6132404181184671E-3</c:v>
                </c:pt>
                <c:pt idx="70">
                  <c:v>2.6132404181184671E-3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8.710801393728223E-4</c:v>
                </c:pt>
                <c:pt idx="78">
                  <c:v>8.710801393728223E-4</c:v>
                </c:pt>
                <c:pt idx="79">
                  <c:v>0</c:v>
                </c:pt>
                <c:pt idx="80">
                  <c:v>8.710801393728223E-4</c:v>
                </c:pt>
                <c:pt idx="81">
                  <c:v>8.710801393728223E-4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8.710801393728223E-4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8.710801393728223E-4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8.710801393728223E-4</c:v>
                </c:pt>
                <c:pt idx="99">
                  <c:v>0</c:v>
                </c:pt>
                <c:pt idx="100">
                  <c:v>8.710801393728223E-4</c:v>
                </c:pt>
                <c:pt idx="101">
                  <c:v>0</c:v>
                </c:pt>
                <c:pt idx="102">
                  <c:v>0</c:v>
                </c:pt>
                <c:pt idx="103">
                  <c:v>8.710801393728223E-4</c:v>
                </c:pt>
                <c:pt idx="104">
                  <c:v>8.710801393728223E-4</c:v>
                </c:pt>
                <c:pt idx="105">
                  <c:v>8.710801393728223E-4</c:v>
                </c:pt>
                <c:pt idx="106">
                  <c:v>8.710801393728223E-4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1.7421602787456446E-3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8.710801393728223E-4</c:v>
                </c:pt>
                <c:pt idx="131">
                  <c:v>0</c:v>
                </c:pt>
                <c:pt idx="132">
                  <c:v>0</c:v>
                </c:pt>
                <c:pt idx="133">
                  <c:v>8.710801393728223E-4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8.710801393728223E-4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8.710801393728223E-4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8.710801393728223E-4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8.710801393728223E-4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8.710801393728223E-4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8.710801393728223E-4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7.8397212543554005E-3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7E-464A-A8CE-972467A70A54}"/>
            </c:ext>
          </c:extLst>
        </c:ser>
        <c:ser>
          <c:idx val="0"/>
          <c:order val="2"/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'th1'!$F$2:$F$1149</c:f>
              <c:numCache>
                <c:formatCode>General</c:formatCode>
                <c:ptCount val="114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650</c:v>
                </c:pt>
                <c:pt idx="33">
                  <c:v>670</c:v>
                </c:pt>
                <c:pt idx="34">
                  <c:v>690</c:v>
                </c:pt>
                <c:pt idx="35">
                  <c:v>710</c:v>
                </c:pt>
                <c:pt idx="36">
                  <c:v>730</c:v>
                </c:pt>
                <c:pt idx="37">
                  <c:v>750</c:v>
                </c:pt>
                <c:pt idx="38">
                  <c:v>770</c:v>
                </c:pt>
                <c:pt idx="39">
                  <c:v>790</c:v>
                </c:pt>
                <c:pt idx="40">
                  <c:v>810</c:v>
                </c:pt>
                <c:pt idx="41">
                  <c:v>830</c:v>
                </c:pt>
                <c:pt idx="42">
                  <c:v>850</c:v>
                </c:pt>
                <c:pt idx="43">
                  <c:v>870</c:v>
                </c:pt>
                <c:pt idx="44">
                  <c:v>890</c:v>
                </c:pt>
                <c:pt idx="45">
                  <c:v>910</c:v>
                </c:pt>
                <c:pt idx="46">
                  <c:v>930</c:v>
                </c:pt>
                <c:pt idx="47">
                  <c:v>950</c:v>
                </c:pt>
                <c:pt idx="48">
                  <c:v>970</c:v>
                </c:pt>
                <c:pt idx="49">
                  <c:v>990</c:v>
                </c:pt>
                <c:pt idx="50">
                  <c:v>1010</c:v>
                </c:pt>
                <c:pt idx="51">
                  <c:v>1030</c:v>
                </c:pt>
                <c:pt idx="52">
                  <c:v>1050</c:v>
                </c:pt>
                <c:pt idx="53">
                  <c:v>1070</c:v>
                </c:pt>
                <c:pt idx="54">
                  <c:v>1090</c:v>
                </c:pt>
                <c:pt idx="55">
                  <c:v>1110</c:v>
                </c:pt>
                <c:pt idx="56">
                  <c:v>1130</c:v>
                </c:pt>
                <c:pt idx="57">
                  <c:v>1150</c:v>
                </c:pt>
                <c:pt idx="58">
                  <c:v>1170</c:v>
                </c:pt>
                <c:pt idx="59">
                  <c:v>1190</c:v>
                </c:pt>
                <c:pt idx="60">
                  <c:v>1210</c:v>
                </c:pt>
                <c:pt idx="61">
                  <c:v>1230</c:v>
                </c:pt>
                <c:pt idx="62">
                  <c:v>1250</c:v>
                </c:pt>
                <c:pt idx="63">
                  <c:v>1270</c:v>
                </c:pt>
                <c:pt idx="64">
                  <c:v>1290</c:v>
                </c:pt>
                <c:pt idx="65">
                  <c:v>1310</c:v>
                </c:pt>
                <c:pt idx="66">
                  <c:v>1330</c:v>
                </c:pt>
                <c:pt idx="67">
                  <c:v>1350</c:v>
                </c:pt>
                <c:pt idx="68">
                  <c:v>1370</c:v>
                </c:pt>
                <c:pt idx="69">
                  <c:v>1390</c:v>
                </c:pt>
                <c:pt idx="70">
                  <c:v>1410</c:v>
                </c:pt>
                <c:pt idx="71">
                  <c:v>1430</c:v>
                </c:pt>
                <c:pt idx="72">
                  <c:v>1450</c:v>
                </c:pt>
                <c:pt idx="73">
                  <c:v>1470</c:v>
                </c:pt>
                <c:pt idx="74">
                  <c:v>1490</c:v>
                </c:pt>
                <c:pt idx="75">
                  <c:v>1510</c:v>
                </c:pt>
                <c:pt idx="76">
                  <c:v>1530</c:v>
                </c:pt>
                <c:pt idx="77">
                  <c:v>1550</c:v>
                </c:pt>
                <c:pt idx="78">
                  <c:v>1570</c:v>
                </c:pt>
                <c:pt idx="79">
                  <c:v>1590</c:v>
                </c:pt>
                <c:pt idx="80">
                  <c:v>1610</c:v>
                </c:pt>
                <c:pt idx="81">
                  <c:v>1630</c:v>
                </c:pt>
                <c:pt idx="82">
                  <c:v>1650</c:v>
                </c:pt>
                <c:pt idx="83">
                  <c:v>1670</c:v>
                </c:pt>
                <c:pt idx="84">
                  <c:v>1690</c:v>
                </c:pt>
                <c:pt idx="85">
                  <c:v>1710</c:v>
                </c:pt>
                <c:pt idx="86">
                  <c:v>1730</c:v>
                </c:pt>
                <c:pt idx="87">
                  <c:v>1750</c:v>
                </c:pt>
                <c:pt idx="88">
                  <c:v>1770</c:v>
                </c:pt>
                <c:pt idx="89">
                  <c:v>1790</c:v>
                </c:pt>
                <c:pt idx="90">
                  <c:v>1810</c:v>
                </c:pt>
                <c:pt idx="91">
                  <c:v>1830</c:v>
                </c:pt>
                <c:pt idx="92">
                  <c:v>1850</c:v>
                </c:pt>
                <c:pt idx="93">
                  <c:v>1870</c:v>
                </c:pt>
                <c:pt idx="94">
                  <c:v>1890</c:v>
                </c:pt>
                <c:pt idx="95">
                  <c:v>1910</c:v>
                </c:pt>
                <c:pt idx="96">
                  <c:v>1930</c:v>
                </c:pt>
                <c:pt idx="97">
                  <c:v>1950</c:v>
                </c:pt>
                <c:pt idx="98">
                  <c:v>1970</c:v>
                </c:pt>
                <c:pt idx="99">
                  <c:v>1990</c:v>
                </c:pt>
                <c:pt idx="100">
                  <c:v>2010</c:v>
                </c:pt>
                <c:pt idx="101">
                  <c:v>2030</c:v>
                </c:pt>
                <c:pt idx="102">
                  <c:v>2050</c:v>
                </c:pt>
                <c:pt idx="103">
                  <c:v>2070</c:v>
                </c:pt>
                <c:pt idx="104">
                  <c:v>2090</c:v>
                </c:pt>
                <c:pt idx="105">
                  <c:v>2110</c:v>
                </c:pt>
                <c:pt idx="106">
                  <c:v>2130</c:v>
                </c:pt>
                <c:pt idx="107">
                  <c:v>2150</c:v>
                </c:pt>
                <c:pt idx="108">
                  <c:v>2170</c:v>
                </c:pt>
                <c:pt idx="109">
                  <c:v>2190</c:v>
                </c:pt>
                <c:pt idx="110">
                  <c:v>2210</c:v>
                </c:pt>
                <c:pt idx="111">
                  <c:v>2230</c:v>
                </c:pt>
                <c:pt idx="112">
                  <c:v>2250</c:v>
                </c:pt>
                <c:pt idx="113">
                  <c:v>2270</c:v>
                </c:pt>
                <c:pt idx="114">
                  <c:v>2290</c:v>
                </c:pt>
                <c:pt idx="115">
                  <c:v>2310</c:v>
                </c:pt>
                <c:pt idx="116">
                  <c:v>2330</c:v>
                </c:pt>
                <c:pt idx="117">
                  <c:v>2350</c:v>
                </c:pt>
                <c:pt idx="118">
                  <c:v>2370</c:v>
                </c:pt>
                <c:pt idx="119">
                  <c:v>2390</c:v>
                </c:pt>
                <c:pt idx="120">
                  <c:v>2410</c:v>
                </c:pt>
                <c:pt idx="121">
                  <c:v>2430</c:v>
                </c:pt>
                <c:pt idx="122">
                  <c:v>2450</c:v>
                </c:pt>
                <c:pt idx="123">
                  <c:v>2470</c:v>
                </c:pt>
                <c:pt idx="124">
                  <c:v>2490</c:v>
                </c:pt>
                <c:pt idx="125">
                  <c:v>2510</c:v>
                </c:pt>
                <c:pt idx="126">
                  <c:v>2530</c:v>
                </c:pt>
                <c:pt idx="127">
                  <c:v>2550</c:v>
                </c:pt>
                <c:pt idx="128">
                  <c:v>2570</c:v>
                </c:pt>
                <c:pt idx="129">
                  <c:v>2590</c:v>
                </c:pt>
                <c:pt idx="130">
                  <c:v>2610</c:v>
                </c:pt>
                <c:pt idx="131">
                  <c:v>2630</c:v>
                </c:pt>
                <c:pt idx="132">
                  <c:v>2650</c:v>
                </c:pt>
                <c:pt idx="133">
                  <c:v>2670</c:v>
                </c:pt>
                <c:pt idx="134">
                  <c:v>2690</c:v>
                </c:pt>
                <c:pt idx="135">
                  <c:v>2710</c:v>
                </c:pt>
                <c:pt idx="136">
                  <c:v>2730</c:v>
                </c:pt>
                <c:pt idx="137">
                  <c:v>2750</c:v>
                </c:pt>
                <c:pt idx="138">
                  <c:v>2770</c:v>
                </c:pt>
                <c:pt idx="139">
                  <c:v>2790</c:v>
                </c:pt>
                <c:pt idx="140">
                  <c:v>2810</c:v>
                </c:pt>
                <c:pt idx="141">
                  <c:v>2830</c:v>
                </c:pt>
                <c:pt idx="142">
                  <c:v>2850</c:v>
                </c:pt>
                <c:pt idx="143">
                  <c:v>2870</c:v>
                </c:pt>
                <c:pt idx="144">
                  <c:v>2890</c:v>
                </c:pt>
                <c:pt idx="145">
                  <c:v>2910</c:v>
                </c:pt>
                <c:pt idx="146">
                  <c:v>2930</c:v>
                </c:pt>
                <c:pt idx="147">
                  <c:v>2950</c:v>
                </c:pt>
                <c:pt idx="148">
                  <c:v>2970</c:v>
                </c:pt>
                <c:pt idx="149">
                  <c:v>2990</c:v>
                </c:pt>
                <c:pt idx="150">
                  <c:v>3010</c:v>
                </c:pt>
                <c:pt idx="151">
                  <c:v>3030</c:v>
                </c:pt>
                <c:pt idx="152">
                  <c:v>3050</c:v>
                </c:pt>
                <c:pt idx="153">
                  <c:v>3070</c:v>
                </c:pt>
                <c:pt idx="154">
                  <c:v>3090</c:v>
                </c:pt>
                <c:pt idx="155">
                  <c:v>3110</c:v>
                </c:pt>
                <c:pt idx="156">
                  <c:v>3130</c:v>
                </c:pt>
                <c:pt idx="157">
                  <c:v>3150</c:v>
                </c:pt>
                <c:pt idx="158">
                  <c:v>3170</c:v>
                </c:pt>
                <c:pt idx="159">
                  <c:v>3190</c:v>
                </c:pt>
                <c:pt idx="160">
                  <c:v>3210</c:v>
                </c:pt>
                <c:pt idx="161">
                  <c:v>3230</c:v>
                </c:pt>
                <c:pt idx="162">
                  <c:v>3250</c:v>
                </c:pt>
                <c:pt idx="163">
                  <c:v>3270</c:v>
                </c:pt>
                <c:pt idx="164">
                  <c:v>3290</c:v>
                </c:pt>
                <c:pt idx="165">
                  <c:v>3310</c:v>
                </c:pt>
                <c:pt idx="166">
                  <c:v>3330</c:v>
                </c:pt>
                <c:pt idx="167">
                  <c:v>3350</c:v>
                </c:pt>
                <c:pt idx="168">
                  <c:v>3370</c:v>
                </c:pt>
                <c:pt idx="169">
                  <c:v>3390</c:v>
                </c:pt>
                <c:pt idx="170">
                  <c:v>3410</c:v>
                </c:pt>
                <c:pt idx="171">
                  <c:v>3430</c:v>
                </c:pt>
                <c:pt idx="172">
                  <c:v>3450</c:v>
                </c:pt>
                <c:pt idx="173">
                  <c:v>3470</c:v>
                </c:pt>
                <c:pt idx="174">
                  <c:v>3490</c:v>
                </c:pt>
                <c:pt idx="175">
                  <c:v>3510</c:v>
                </c:pt>
                <c:pt idx="176">
                  <c:v>3530</c:v>
                </c:pt>
                <c:pt idx="177">
                  <c:v>3550</c:v>
                </c:pt>
                <c:pt idx="178">
                  <c:v>3570</c:v>
                </c:pt>
                <c:pt idx="179">
                  <c:v>3590</c:v>
                </c:pt>
                <c:pt idx="180">
                  <c:v>3610</c:v>
                </c:pt>
                <c:pt idx="181">
                  <c:v>3630</c:v>
                </c:pt>
                <c:pt idx="182">
                  <c:v>3650</c:v>
                </c:pt>
                <c:pt idx="183">
                  <c:v>3670</c:v>
                </c:pt>
                <c:pt idx="184">
                  <c:v>3690</c:v>
                </c:pt>
                <c:pt idx="185">
                  <c:v>3710</c:v>
                </c:pt>
                <c:pt idx="186">
                  <c:v>3730</c:v>
                </c:pt>
                <c:pt idx="187">
                  <c:v>3750</c:v>
                </c:pt>
                <c:pt idx="188">
                  <c:v>3770</c:v>
                </c:pt>
                <c:pt idx="189">
                  <c:v>3790</c:v>
                </c:pt>
                <c:pt idx="190">
                  <c:v>3810</c:v>
                </c:pt>
                <c:pt idx="191">
                  <c:v>3830</c:v>
                </c:pt>
                <c:pt idx="192">
                  <c:v>3850</c:v>
                </c:pt>
                <c:pt idx="193">
                  <c:v>3870</c:v>
                </c:pt>
                <c:pt idx="194">
                  <c:v>3890</c:v>
                </c:pt>
                <c:pt idx="195">
                  <c:v>3910</c:v>
                </c:pt>
                <c:pt idx="196">
                  <c:v>3930</c:v>
                </c:pt>
                <c:pt idx="197">
                  <c:v>3950</c:v>
                </c:pt>
                <c:pt idx="198">
                  <c:v>3970</c:v>
                </c:pt>
                <c:pt idx="199">
                  <c:v>3990</c:v>
                </c:pt>
                <c:pt idx="200">
                  <c:v>4010</c:v>
                </c:pt>
              </c:numCache>
            </c:numRef>
          </c:xVal>
          <c:yVal>
            <c:numRef>
              <c:f>'th1'!$K$2:$K$1149</c:f>
              <c:numCache>
                <c:formatCode>General</c:formatCode>
                <c:ptCount val="1148"/>
                <c:pt idx="0">
                  <c:v>0.18880554095252361</c:v>
                </c:pt>
                <c:pt idx="1">
                  <c:v>0.12333725636133831</c:v>
                </c:pt>
                <c:pt idx="2">
                  <c:v>9.531580487460474E-2</c:v>
                </c:pt>
                <c:pt idx="3">
                  <c:v>7.7425974889920951E-2</c:v>
                </c:pt>
                <c:pt idx="4">
                  <c:v>6.4444120976095517E-2</c:v>
                </c:pt>
                <c:pt idx="5">
                  <c:v>5.4421291307505823E-2</c:v>
                </c:pt>
                <c:pt idx="6">
                  <c:v>4.6401164150938576E-2</c:v>
                </c:pt>
                <c:pt idx="7">
                  <c:v>3.9834870867915609E-2</c:v>
                </c:pt>
                <c:pt idx="8">
                  <c:v>3.4373633842622722E-2</c:v>
                </c:pt>
                <c:pt idx="9">
                  <c:v>2.9779556991032654E-2</c:v>
                </c:pt>
                <c:pt idx="10">
                  <c:v>2.5881810297315698E-2</c:v>
                </c:pt>
                <c:pt idx="11">
                  <c:v>2.2552908142462698E-2</c:v>
                </c:pt>
                <c:pt idx="12">
                  <c:v>1.9694864456139334E-2</c:v>
                </c:pt>
                <c:pt idx="13">
                  <c:v>1.7230613653563303E-2</c:v>
                </c:pt>
                <c:pt idx="14">
                  <c:v>1.5098428224532357E-2</c:v>
                </c:pt>
                <c:pt idx="15">
                  <c:v>1.3248135760832856E-2</c:v>
                </c:pt>
                <c:pt idx="16">
                  <c:v>1.163846637486231E-2</c:v>
                </c:pt>
                <c:pt idx="17">
                  <c:v>1.0235138067400769E-2</c:v>
                </c:pt>
                <c:pt idx="18">
                  <c:v>9.0094401063952317E-3</c:v>
                </c:pt>
                <c:pt idx="19">
                  <c:v>7.9371623477323908E-3</c:v>
                </c:pt>
                <c:pt idx="20">
                  <c:v>6.997771031318975E-3</c:v>
                </c:pt>
                <c:pt idx="21">
                  <c:v>6.1737641516043228E-3</c:v>
                </c:pt>
                <c:pt idx="22">
                  <c:v>5.4501602724070335E-3</c:v>
                </c:pt>
                <c:pt idx="23">
                  <c:v>4.8140882610069402E-3</c:v>
                </c:pt>
                <c:pt idx="24">
                  <c:v>4.2544545440966015E-3</c:v>
                </c:pt>
                <c:pt idx="25">
                  <c:v>3.7616707462295737E-3</c:v>
                </c:pt>
                <c:pt idx="26">
                  <c:v>3.3274289475933748E-3</c:v>
                </c:pt>
                <c:pt idx="27">
                  <c:v>2.9445149139048638E-3</c:v>
                </c:pt>
                <c:pt idx="28">
                  <c:v>2.6066519069153052E-3</c:v>
                </c:pt>
                <c:pt idx="29">
                  <c:v>2.3083693419789671E-3</c:v>
                </c:pt>
                <c:pt idx="30">
                  <c:v>2.0448917949814293E-3</c:v>
                </c:pt>
                <c:pt idx="31">
                  <c:v>1.8120447941147371E-3</c:v>
                </c:pt>
                <c:pt idx="32">
                  <c:v>1.6061745451181383E-3</c:v>
                </c:pt>
                <c:pt idx="33">
                  <c:v>1.4240792896230404E-3</c:v>
                </c:pt>
                <c:pt idx="34">
                  <c:v>1.2629504263726816E-3</c:v>
                </c:pt>
                <c:pt idx="35">
                  <c:v>1.120321864039336E-3</c:v>
                </c:pt>
                <c:pt idx="36">
                  <c:v>9.9402634380591284E-4</c:v>
                </c:pt>
                <c:pt idx="37">
                  <c:v>8.8215768580491584E-4</c:v>
                </c:pt>
                <c:pt idx="38">
                  <c:v>7.8303808784171297E-4</c:v>
                </c:pt>
                <c:pt idx="39">
                  <c:v>6.9518974655609865E-4</c:v>
                </c:pt>
                <c:pt idx="40">
                  <c:v>6.1731018713077467E-4</c:v>
                </c:pt>
                <c:pt idx="41">
                  <c:v>5.4825078308364406E-4</c:v>
                </c:pt>
                <c:pt idx="42">
                  <c:v>4.8699802664356749E-4</c:v>
                </c:pt>
                <c:pt idx="43">
                  <c:v>4.3265717587568525E-4</c:v>
                </c:pt>
                <c:pt idx="44">
                  <c:v>3.8443795958454903E-4</c:v>
                </c:pt>
                <c:pt idx="45">
                  <c:v>3.4164206705483604E-4</c:v>
                </c:pt>
                <c:pt idx="46">
                  <c:v>3.0365218846421815E-4</c:v>
                </c:pt>
                <c:pt idx="47">
                  <c:v>2.6992240458406766E-4</c:v>
                </c:pt>
                <c:pt idx="48">
                  <c:v>2.3996975219088155E-4</c:v>
                </c:pt>
                <c:pt idx="49">
                  <c:v>2.1336681527268418E-4</c:v>
                </c:pt>
                <c:pt idx="50">
                  <c:v>1.8973521230618846E-4</c:v>
                </c:pt>
                <c:pt idx="51">
                  <c:v>1.6873986715686305E-4</c:v>
                </c:pt>
                <c:pt idx="52">
                  <c:v>1.5008396597249797E-4</c:v>
                </c:pt>
                <c:pt idx="53">
                  <c:v>1.335045151800614E-4</c:v>
                </c:pt>
                <c:pt idx="54">
                  <c:v>1.1876842667048891E-4</c:v>
                </c:pt>
                <c:pt idx="55">
                  <c:v>1.0566906572942124E-4</c:v>
                </c:pt>
                <c:pt idx="56">
                  <c:v>9.4023205464114246E-5</c:v>
                </c:pt>
                <c:pt idx="57">
                  <c:v>8.3668338573021249E-5</c:v>
                </c:pt>
                <c:pt idx="58">
                  <c:v>7.4460303461167058E-5</c:v>
                </c:pt>
                <c:pt idx="59">
                  <c:v>6.6271187053645254E-5</c:v>
                </c:pt>
                <c:pt idx="60">
                  <c:v>5.8987471313590142E-5</c:v>
                </c:pt>
                <c:pt idx="61">
                  <c:v>5.2508394525313412E-5</c:v>
                </c:pt>
                <c:pt idx="62">
                  <c:v>4.6744501939404928E-5</c:v>
                </c:pt>
                <c:pt idx="63">
                  <c:v>4.1616363464149304E-5</c:v>
                </c:pt>
                <c:pt idx="64">
                  <c:v>3.7053438786297552E-5</c:v>
                </c:pt>
                <c:pt idx="65">
                  <c:v>3.2993072665324218E-5</c:v>
                </c:pt>
                <c:pt idx="66">
                  <c:v>2.9379605212913359E-5</c:v>
                </c:pt>
                <c:pt idx="67">
                  <c:v>2.616358378157096E-5</c:v>
                </c:pt>
                <c:pt idx="68">
                  <c:v>2.3301064675798394E-5</c:v>
                </c:pt>
                <c:pt idx="69">
                  <c:v>2.075299429457895E-5</c:v>
                </c:pt>
                <c:pt idx="70">
                  <c:v>1.8484660539627472E-5</c:v>
                </c:pt>
                <c:pt idx="71">
                  <c:v>1.6465206401271805E-5</c:v>
                </c:pt>
                <c:pt idx="72">
                  <c:v>1.4667198581507002E-5</c:v>
                </c:pt>
                <c:pt idx="73">
                  <c:v>1.3066244847811693E-5</c:v>
                </c:pt>
                <c:pt idx="74">
                  <c:v>1.1640654545773095E-5</c:v>
                </c:pt>
                <c:pt idx="75">
                  <c:v>1.0371137345670654E-5</c:v>
                </c:pt>
                <c:pt idx="76">
                  <c:v>9.2405358685919091E-6</c:v>
                </c:pt>
                <c:pt idx="77">
                  <c:v>8.233588340724601E-6</c:v>
                </c:pt>
                <c:pt idx="78">
                  <c:v>7.3367178683381589E-6</c:v>
                </c:pt>
                <c:pt idx="79">
                  <c:v>6.5378453177701497E-6</c:v>
                </c:pt>
                <c:pt idx="80">
                  <c:v>5.8262231307165984E-6</c:v>
                </c:pt>
                <c:pt idx="81">
                  <c:v>5.1922877107656372E-6</c:v>
                </c:pt>
                <c:pt idx="82">
                  <c:v>4.6275282872141595E-6</c:v>
                </c:pt>
                <c:pt idx="83">
                  <c:v>4.1243704009838635E-6</c:v>
                </c:pt>
                <c:pt idx="84">
                  <c:v>3.6760723686081586E-6</c:v>
                </c:pt>
                <c:pt idx="85">
                  <c:v>3.2766332670496046E-6</c:v>
                </c:pt>
                <c:pt idx="86">
                  <c:v>2.9207111473906259E-6</c:v>
                </c:pt>
                <c:pt idx="87">
                  <c:v>2.6035503317361757E-6</c:v>
                </c:pt>
                <c:pt idx="88">
                  <c:v>2.3209167771925758E-6</c:v>
                </c:pt>
                <c:pt idx="89">
                  <c:v>2.0690406054946383E-6</c:v>
                </c:pt>
                <c:pt idx="90">
                  <c:v>1.8445649984639817E-6</c:v>
                </c:pt>
                <c:pt idx="91">
                  <c:v>1.6445007495123776E-6</c:v>
                </c:pt>
                <c:pt idx="92">
                  <c:v>1.4661858411927633E-6</c:v>
                </c:pt>
                <c:pt idx="93">
                  <c:v>1.3072494895285098E-6</c:v>
                </c:pt>
                <c:pt idx="94">
                  <c:v>1.1655801585603785E-6</c:v>
                </c:pt>
                <c:pt idx="95">
                  <c:v>1.0392971041611656E-6</c:v>
                </c:pt>
                <c:pt idx="96">
                  <c:v>9.2672505549327048E-7</c:v>
                </c:pt>
                <c:pt idx="97">
                  <c:v>8.2637168624301336E-7</c:v>
                </c:pt>
                <c:pt idx="98">
                  <c:v>7.3690756659259051E-7</c:v>
                </c:pt>
                <c:pt idx="99">
                  <c:v>6.5714832134793824E-7</c:v>
                </c:pt>
                <c:pt idx="100">
                  <c:v>5.8603875022528826E-7</c:v>
                </c:pt>
                <c:pt idx="101">
                  <c:v>5.2263869345047134E-7</c:v>
                </c:pt>
                <c:pt idx="102">
                  <c:v>4.6611044993226084E-7</c:v>
                </c:pt>
                <c:pt idx="103">
                  <c:v>4.1570757667862581E-7</c:v>
                </c:pt>
                <c:pt idx="104">
                  <c:v>3.7076491713777982E-7</c:v>
                </c:pt>
                <c:pt idx="105">
                  <c:v>3.3068972303454741E-7</c:v>
                </c:pt>
                <c:pt idx="106">
                  <c:v>2.9495374927618449E-7</c:v>
                </c:pt>
                <c:pt idx="107">
                  <c:v>2.6308621483250325E-7</c:v>
                </c:pt>
                <c:pt idx="108">
                  <c:v>2.3466753434097036E-7</c:v>
                </c:pt>
                <c:pt idx="109">
                  <c:v>2.0932373571503612E-7</c:v>
                </c:pt>
                <c:pt idx="110">
                  <c:v>1.8672148839111248E-7</c:v>
                </c:pt>
                <c:pt idx="111">
                  <c:v>1.6656367516737336E-7</c:v>
                </c:pt>
                <c:pt idx="112">
                  <c:v>1.48585447982224E-7</c:v>
                </c:pt>
                <c:pt idx="113">
                  <c:v>1.3255071455495444E-7</c:v>
                </c:pt>
                <c:pt idx="114">
                  <c:v>1.1824900865732263E-7</c:v>
                </c:pt>
                <c:pt idx="115">
                  <c:v>1.0549270198381329E-7</c:v>
                </c:pt>
                <c:pt idx="116">
                  <c:v>9.4114520212186013E-8</c:v>
                </c:pt>
                <c:pt idx="117">
                  <c:v>8.396532995867193E-8</c:v>
                </c:pt>
                <c:pt idx="118">
                  <c:v>7.4912166990628904E-8</c:v>
                </c:pt>
                <c:pt idx="119">
                  <c:v>6.6836479314086614E-8</c:v>
                </c:pt>
                <c:pt idx="120">
                  <c:v>5.9632561649231085E-8</c:v>
                </c:pt>
                <c:pt idx="121">
                  <c:v>5.3206160383299354E-8</c:v>
                </c:pt>
                <c:pt idx="122">
                  <c:v>4.7473230382957848E-8</c:v>
                </c:pt>
                <c:pt idx="123">
                  <c:v>4.2358827088438283E-8</c:v>
                </c:pt>
                <c:pt idx="124">
                  <c:v>3.7796119127435595E-8</c:v>
                </c:pt>
                <c:pt idx="125">
                  <c:v>3.3725508302844218E-8</c:v>
                </c:pt>
                <c:pt idx="126">
                  <c:v>3.0093845246882647E-8</c:v>
                </c:pt>
                <c:pt idx="127">
                  <c:v>2.6853730314636308E-8</c:v>
                </c:pt>
                <c:pt idx="128">
                  <c:v>2.3962890429967429E-8</c:v>
                </c:pt>
                <c:pt idx="129">
                  <c:v>2.1383623611592067E-8</c:v>
                </c:pt>
                <c:pt idx="130">
                  <c:v>1.9082303810692255E-8</c:v>
                </c:pt>
                <c:pt idx="131">
                  <c:v>1.702893949596394E-8</c:v>
                </c:pt>
                <c:pt idx="132">
                  <c:v>1.5196780138402837E-8</c:v>
                </c:pt>
                <c:pt idx="133">
                  <c:v>1.3561965386087505E-8</c:v>
                </c:pt>
                <c:pt idx="134">
                  <c:v>1.2103212287358022E-8</c:v>
                </c:pt>
                <c:pt idx="135">
                  <c:v>1.0801536426776863E-8</c:v>
                </c:pt>
                <c:pt idx="136">
                  <c:v>9.6400032889211184E-9</c:v>
                </c:pt>
                <c:pt idx="137">
                  <c:v>8.6035065664620385E-9</c:v>
                </c:pt>
                <c:pt idx="138">
                  <c:v>7.6785704865419576E-9</c:v>
                </c:pt>
                <c:pt idx="139">
                  <c:v>6.8531735479667414E-9</c:v>
                </c:pt>
                <c:pt idx="140">
                  <c:v>6.1165913454724243E-9</c:v>
                </c:pt>
                <c:pt idx="141">
                  <c:v>5.4592564101045333E-9</c:v>
                </c:pt>
                <c:pt idx="142">
                  <c:v>4.872633219957934E-9</c:v>
                </c:pt>
                <c:pt idx="143">
                  <c:v>4.3491067361790022E-9</c:v>
                </c:pt>
                <c:pt idx="144">
                  <c:v>3.8818829979171116E-9</c:v>
                </c:pt>
                <c:pt idx="145">
                  <c:v>3.4649004692186507E-9</c:v>
                </c:pt>
                <c:pt idx="146">
                  <c:v>3.092750972813114E-9</c:v>
                </c:pt>
                <c:pt idx="147">
                  <c:v>2.7606091722412399E-9</c:v>
                </c:pt>
                <c:pt idx="148">
                  <c:v>2.4641696765087846E-9</c:v>
                </c:pt>
                <c:pt idx="149">
                  <c:v>2.1995909419165054E-9</c:v>
                </c:pt>
                <c:pt idx="150">
                  <c:v>1.963445235257923E-9</c:v>
                </c:pt>
                <c:pt idx="151">
                  <c:v>1.7526740023805997E-9</c:v>
                </c:pt>
                <c:pt idx="152">
                  <c:v>1.5645480572374221E-9</c:v>
                </c:pt>
                <c:pt idx="153">
                  <c:v>1.39663206995512E-9</c:v>
                </c:pt>
                <c:pt idx="154">
                  <c:v>1.2467528889615003E-9</c:v>
                </c:pt>
                <c:pt idx="155">
                  <c:v>1.1129712825893198E-9</c:v>
                </c:pt>
                <c:pt idx="156">
                  <c:v>9.9355673048221956E-10</c:v>
                </c:pt>
                <c:pt idx="157">
                  <c:v>8.8696493516173218E-10</c:v>
                </c:pt>
                <c:pt idx="158">
                  <c:v>7.9181775980370798E-10</c:v>
                </c:pt>
                <c:pt idx="159">
                  <c:v>7.0688533009094138E-10</c:v>
                </c:pt>
                <c:pt idx="160">
                  <c:v>6.3107006637610599E-10</c:v>
                </c:pt>
                <c:pt idx="161">
                  <c:v>5.6339243768134685E-10</c:v>
                </c:pt>
                <c:pt idx="162">
                  <c:v>5.0297825161130297E-10</c:v>
                </c:pt>
                <c:pt idx="163">
                  <c:v>4.4904731436343995E-10</c:v>
                </c:pt>
                <c:pt idx="164">
                  <c:v>4.0090331294812789E-10</c:v>
                </c:pt>
                <c:pt idx="165">
                  <c:v>3.5792478771770951E-10</c:v>
                </c:pt>
                <c:pt idx="166">
                  <c:v>3.195570775595373E-10</c:v>
                </c:pt>
                <c:pt idx="167">
                  <c:v>2.8530513282024892E-10</c:v>
                </c:pt>
                <c:pt idx="168">
                  <c:v>2.5472710236510579E-10</c:v>
                </c:pt>
                <c:pt idx="169">
                  <c:v>2.2742861128589163E-10</c:v>
                </c:pt>
                <c:pt idx="170">
                  <c:v>2.0305765478696795E-10</c:v>
                </c:pt>
                <c:pt idx="171">
                  <c:v>1.8130004181984422E-10</c:v>
                </c:pt>
                <c:pt idx="172">
                  <c:v>1.6187532920799518E-10</c:v>
                </c:pt>
                <c:pt idx="173">
                  <c:v>1.445331933995706E-10</c:v>
                </c:pt>
                <c:pt idx="174">
                  <c:v>1.2905019269029736E-10</c:v>
                </c:pt>
                <c:pt idx="175">
                  <c:v>1.1522687784694728E-10</c:v>
                </c:pt>
                <c:pt idx="176">
                  <c:v>1.0288521360007723E-10</c:v>
                </c:pt>
                <c:pt idx="177">
                  <c:v>9.1866277522821178E-11</c:v>
                </c:pt>
                <c:pt idx="178">
                  <c:v>8.2028206423323972E-11</c:v>
                </c:pt>
                <c:pt idx="179">
                  <c:v>7.3244363599341185E-11</c:v>
                </c:pt>
                <c:pt idx="180">
                  <c:v>6.5401703176658711E-11</c:v>
                </c:pt>
                <c:pt idx="181">
                  <c:v>5.8399310316012943E-11</c:v>
                </c:pt>
                <c:pt idx="182">
                  <c:v>5.2147098359555328E-11</c:v>
                </c:pt>
                <c:pt idx="183">
                  <c:v>4.6564646027582963E-11</c:v>
                </c:pt>
                <c:pt idx="184">
                  <c:v>4.1580159595848802E-11</c:v>
                </c:pt>
                <c:pt idx="185">
                  <c:v>3.7129546607085327E-11</c:v>
                </c:pt>
                <c:pt idx="186">
                  <c:v>3.3155589118619004E-11</c:v>
                </c:pt>
                <c:pt idx="187">
                  <c:v>2.9607205780010209E-11</c:v>
                </c:pt>
                <c:pt idx="188">
                  <c:v>2.6438793187421422E-11</c:v>
                </c:pt>
                <c:pt idx="189">
                  <c:v>2.3609637989899282E-11</c:v>
                </c:pt>
                <c:pt idx="190">
                  <c:v>2.1083392140400509E-11</c:v>
                </c:pt>
                <c:pt idx="191">
                  <c:v>1.8827604503131219E-11</c:v>
                </c:pt>
                <c:pt idx="192">
                  <c:v>1.6813302759302641E-11</c:v>
                </c:pt>
                <c:pt idx="193">
                  <c:v>1.5014620205225426E-11</c:v>
                </c:pt>
                <c:pt idx="194">
                  <c:v>1.3408462618281216E-11</c:v>
                </c:pt>
                <c:pt idx="195">
                  <c:v>1.1974210885279335E-11</c:v>
                </c:pt>
                <c:pt idx="196">
                  <c:v>1.0693455550792688E-11</c:v>
                </c:pt>
                <c:pt idx="197">
                  <c:v>9.5497598562939193E-12</c:v>
                </c:pt>
                <c:pt idx="198">
                  <c:v>8.5284482096500355E-12</c:v>
                </c:pt>
                <c:pt idx="199">
                  <c:v>7.6164173535845549E-12</c:v>
                </c:pt>
                <c:pt idx="200">
                  <c:v>6.8019677953487055E-12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7E-464A-A8CE-972467A70A54}"/>
            </c:ext>
          </c:extLst>
        </c:ser>
        <c:ser>
          <c:idx val="3"/>
          <c:order val="3"/>
          <c:marker>
            <c:symbol val="none"/>
          </c:marker>
          <c:xVal>
            <c:numRef>
              <c:f>'th1'!$F$2:$F$202</c:f>
              <c:numCache>
                <c:formatCode>General</c:formatCode>
                <c:ptCount val="201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650</c:v>
                </c:pt>
                <c:pt idx="33">
                  <c:v>670</c:v>
                </c:pt>
                <c:pt idx="34">
                  <c:v>690</c:v>
                </c:pt>
                <c:pt idx="35">
                  <c:v>710</c:v>
                </c:pt>
                <c:pt idx="36">
                  <c:v>730</c:v>
                </c:pt>
                <c:pt idx="37">
                  <c:v>750</c:v>
                </c:pt>
                <c:pt idx="38">
                  <c:v>770</c:v>
                </c:pt>
                <c:pt idx="39">
                  <c:v>790</c:v>
                </c:pt>
                <c:pt idx="40">
                  <c:v>810</c:v>
                </c:pt>
                <c:pt idx="41">
                  <c:v>830</c:v>
                </c:pt>
                <c:pt idx="42">
                  <c:v>850</c:v>
                </c:pt>
                <c:pt idx="43">
                  <c:v>870</c:v>
                </c:pt>
                <c:pt idx="44">
                  <c:v>890</c:v>
                </c:pt>
                <c:pt idx="45">
                  <c:v>910</c:v>
                </c:pt>
                <c:pt idx="46">
                  <c:v>930</c:v>
                </c:pt>
                <c:pt idx="47">
                  <c:v>950</c:v>
                </c:pt>
                <c:pt idx="48">
                  <c:v>970</c:v>
                </c:pt>
                <c:pt idx="49">
                  <c:v>990</c:v>
                </c:pt>
                <c:pt idx="50">
                  <c:v>1010</c:v>
                </c:pt>
                <c:pt idx="51">
                  <c:v>1030</c:v>
                </c:pt>
                <c:pt idx="52">
                  <c:v>1050</c:v>
                </c:pt>
                <c:pt idx="53">
                  <c:v>1070</c:v>
                </c:pt>
                <c:pt idx="54">
                  <c:v>1090</c:v>
                </c:pt>
                <c:pt idx="55">
                  <c:v>1110</c:v>
                </c:pt>
                <c:pt idx="56">
                  <c:v>1130</c:v>
                </c:pt>
                <c:pt idx="57">
                  <c:v>1150</c:v>
                </c:pt>
                <c:pt idx="58">
                  <c:v>1170</c:v>
                </c:pt>
                <c:pt idx="59">
                  <c:v>1190</c:v>
                </c:pt>
                <c:pt idx="60">
                  <c:v>1210</c:v>
                </c:pt>
                <c:pt idx="61">
                  <c:v>1230</c:v>
                </c:pt>
                <c:pt idx="62">
                  <c:v>1250</c:v>
                </c:pt>
                <c:pt idx="63">
                  <c:v>1270</c:v>
                </c:pt>
                <c:pt idx="64">
                  <c:v>1290</c:v>
                </c:pt>
                <c:pt idx="65">
                  <c:v>1310</c:v>
                </c:pt>
                <c:pt idx="66">
                  <c:v>1330</c:v>
                </c:pt>
                <c:pt idx="67">
                  <c:v>1350</c:v>
                </c:pt>
                <c:pt idx="68">
                  <c:v>1370</c:v>
                </c:pt>
                <c:pt idx="69">
                  <c:v>1390</c:v>
                </c:pt>
                <c:pt idx="70">
                  <c:v>1410</c:v>
                </c:pt>
                <c:pt idx="71">
                  <c:v>1430</c:v>
                </c:pt>
                <c:pt idx="72">
                  <c:v>1450</c:v>
                </c:pt>
                <c:pt idx="73">
                  <c:v>1470</c:v>
                </c:pt>
                <c:pt idx="74">
                  <c:v>1490</c:v>
                </c:pt>
                <c:pt idx="75">
                  <c:v>1510</c:v>
                </c:pt>
                <c:pt idx="76">
                  <c:v>1530</c:v>
                </c:pt>
                <c:pt idx="77">
                  <c:v>1550</c:v>
                </c:pt>
                <c:pt idx="78">
                  <c:v>1570</c:v>
                </c:pt>
                <c:pt idx="79">
                  <c:v>1590</c:v>
                </c:pt>
                <c:pt idx="80">
                  <c:v>1610</c:v>
                </c:pt>
                <c:pt idx="81">
                  <c:v>1630</c:v>
                </c:pt>
                <c:pt idx="82">
                  <c:v>1650</c:v>
                </c:pt>
                <c:pt idx="83">
                  <c:v>1670</c:v>
                </c:pt>
                <c:pt idx="84">
                  <c:v>1690</c:v>
                </c:pt>
                <c:pt idx="85">
                  <c:v>1710</c:v>
                </c:pt>
                <c:pt idx="86">
                  <c:v>1730</c:v>
                </c:pt>
                <c:pt idx="87">
                  <c:v>1750</c:v>
                </c:pt>
                <c:pt idx="88">
                  <c:v>1770</c:v>
                </c:pt>
                <c:pt idx="89">
                  <c:v>1790</c:v>
                </c:pt>
                <c:pt idx="90">
                  <c:v>1810</c:v>
                </c:pt>
                <c:pt idx="91">
                  <c:v>1830</c:v>
                </c:pt>
                <c:pt idx="92">
                  <c:v>1850</c:v>
                </c:pt>
                <c:pt idx="93">
                  <c:v>1870</c:v>
                </c:pt>
                <c:pt idx="94">
                  <c:v>1890</c:v>
                </c:pt>
                <c:pt idx="95">
                  <c:v>1910</c:v>
                </c:pt>
                <c:pt idx="96">
                  <c:v>1930</c:v>
                </c:pt>
                <c:pt idx="97">
                  <c:v>1950</c:v>
                </c:pt>
                <c:pt idx="98">
                  <c:v>1970</c:v>
                </c:pt>
                <c:pt idx="99">
                  <c:v>1990</c:v>
                </c:pt>
                <c:pt idx="100">
                  <c:v>2010</c:v>
                </c:pt>
                <c:pt idx="101">
                  <c:v>2030</c:v>
                </c:pt>
                <c:pt idx="102">
                  <c:v>2050</c:v>
                </c:pt>
                <c:pt idx="103">
                  <c:v>2070</c:v>
                </c:pt>
                <c:pt idx="104">
                  <c:v>2090</c:v>
                </c:pt>
                <c:pt idx="105">
                  <c:v>2110</c:v>
                </c:pt>
                <c:pt idx="106">
                  <c:v>2130</c:v>
                </c:pt>
                <c:pt idx="107">
                  <c:v>2150</c:v>
                </c:pt>
                <c:pt idx="108">
                  <c:v>2170</c:v>
                </c:pt>
                <c:pt idx="109">
                  <c:v>2190</c:v>
                </c:pt>
                <c:pt idx="110">
                  <c:v>2210</c:v>
                </c:pt>
                <c:pt idx="111">
                  <c:v>2230</c:v>
                </c:pt>
                <c:pt idx="112">
                  <c:v>2250</c:v>
                </c:pt>
                <c:pt idx="113">
                  <c:v>2270</c:v>
                </c:pt>
                <c:pt idx="114">
                  <c:v>2290</c:v>
                </c:pt>
                <c:pt idx="115">
                  <c:v>2310</c:v>
                </c:pt>
                <c:pt idx="116">
                  <c:v>2330</c:v>
                </c:pt>
                <c:pt idx="117">
                  <c:v>2350</c:v>
                </c:pt>
                <c:pt idx="118">
                  <c:v>2370</c:v>
                </c:pt>
                <c:pt idx="119">
                  <c:v>2390</c:v>
                </c:pt>
                <c:pt idx="120">
                  <c:v>2410</c:v>
                </c:pt>
                <c:pt idx="121">
                  <c:v>2430</c:v>
                </c:pt>
                <c:pt idx="122">
                  <c:v>2450</c:v>
                </c:pt>
                <c:pt idx="123">
                  <c:v>2470</c:v>
                </c:pt>
                <c:pt idx="124">
                  <c:v>2490</c:v>
                </c:pt>
                <c:pt idx="125">
                  <c:v>2510</c:v>
                </c:pt>
                <c:pt idx="126">
                  <c:v>2530</c:v>
                </c:pt>
                <c:pt idx="127">
                  <c:v>2550</c:v>
                </c:pt>
                <c:pt idx="128">
                  <c:v>2570</c:v>
                </c:pt>
                <c:pt idx="129">
                  <c:v>2590</c:v>
                </c:pt>
                <c:pt idx="130">
                  <c:v>2610</c:v>
                </c:pt>
                <c:pt idx="131">
                  <c:v>2630</c:v>
                </c:pt>
                <c:pt idx="132">
                  <c:v>2650</c:v>
                </c:pt>
                <c:pt idx="133">
                  <c:v>2670</c:v>
                </c:pt>
                <c:pt idx="134">
                  <c:v>2690</c:v>
                </c:pt>
                <c:pt idx="135">
                  <c:v>2710</c:v>
                </c:pt>
                <c:pt idx="136">
                  <c:v>2730</c:v>
                </c:pt>
                <c:pt idx="137">
                  <c:v>2750</c:v>
                </c:pt>
                <c:pt idx="138">
                  <c:v>2770</c:v>
                </c:pt>
                <c:pt idx="139">
                  <c:v>2790</c:v>
                </c:pt>
                <c:pt idx="140">
                  <c:v>2810</c:v>
                </c:pt>
                <c:pt idx="141">
                  <c:v>2830</c:v>
                </c:pt>
                <c:pt idx="142">
                  <c:v>2850</c:v>
                </c:pt>
                <c:pt idx="143">
                  <c:v>2870</c:v>
                </c:pt>
                <c:pt idx="144">
                  <c:v>2890</c:v>
                </c:pt>
                <c:pt idx="145">
                  <c:v>2910</c:v>
                </c:pt>
                <c:pt idx="146">
                  <c:v>2930</c:v>
                </c:pt>
                <c:pt idx="147">
                  <c:v>2950</c:v>
                </c:pt>
                <c:pt idx="148">
                  <c:v>2970</c:v>
                </c:pt>
                <c:pt idx="149">
                  <c:v>2990</c:v>
                </c:pt>
                <c:pt idx="150">
                  <c:v>3010</c:v>
                </c:pt>
                <c:pt idx="151">
                  <c:v>3030</c:v>
                </c:pt>
                <c:pt idx="152">
                  <c:v>3050</c:v>
                </c:pt>
                <c:pt idx="153">
                  <c:v>3070</c:v>
                </c:pt>
                <c:pt idx="154">
                  <c:v>3090</c:v>
                </c:pt>
                <c:pt idx="155">
                  <c:v>3110</c:v>
                </c:pt>
                <c:pt idx="156">
                  <c:v>3130</c:v>
                </c:pt>
                <c:pt idx="157">
                  <c:v>3150</c:v>
                </c:pt>
                <c:pt idx="158">
                  <c:v>3170</c:v>
                </c:pt>
                <c:pt idx="159">
                  <c:v>3190</c:v>
                </c:pt>
                <c:pt idx="160">
                  <c:v>3210</c:v>
                </c:pt>
                <c:pt idx="161">
                  <c:v>3230</c:v>
                </c:pt>
                <c:pt idx="162">
                  <c:v>3250</c:v>
                </c:pt>
                <c:pt idx="163">
                  <c:v>3270</c:v>
                </c:pt>
                <c:pt idx="164">
                  <c:v>3290</c:v>
                </c:pt>
                <c:pt idx="165">
                  <c:v>3310</c:v>
                </c:pt>
                <c:pt idx="166">
                  <c:v>3330</c:v>
                </c:pt>
                <c:pt idx="167">
                  <c:v>3350</c:v>
                </c:pt>
                <c:pt idx="168">
                  <c:v>3370</c:v>
                </c:pt>
                <c:pt idx="169">
                  <c:v>3390</c:v>
                </c:pt>
                <c:pt idx="170">
                  <c:v>3410</c:v>
                </c:pt>
                <c:pt idx="171">
                  <c:v>3430</c:v>
                </c:pt>
                <c:pt idx="172">
                  <c:v>3450</c:v>
                </c:pt>
                <c:pt idx="173">
                  <c:v>3470</c:v>
                </c:pt>
                <c:pt idx="174">
                  <c:v>3490</c:v>
                </c:pt>
                <c:pt idx="175">
                  <c:v>3510</c:v>
                </c:pt>
                <c:pt idx="176">
                  <c:v>3530</c:v>
                </c:pt>
                <c:pt idx="177">
                  <c:v>3550</c:v>
                </c:pt>
                <c:pt idx="178">
                  <c:v>3570</c:v>
                </c:pt>
                <c:pt idx="179">
                  <c:v>3590</c:v>
                </c:pt>
                <c:pt idx="180">
                  <c:v>3610</c:v>
                </c:pt>
                <c:pt idx="181">
                  <c:v>3630</c:v>
                </c:pt>
                <c:pt idx="182">
                  <c:v>3650</c:v>
                </c:pt>
                <c:pt idx="183">
                  <c:v>3670</c:v>
                </c:pt>
                <c:pt idx="184">
                  <c:v>3690</c:v>
                </c:pt>
                <c:pt idx="185">
                  <c:v>3710</c:v>
                </c:pt>
                <c:pt idx="186">
                  <c:v>3730</c:v>
                </c:pt>
                <c:pt idx="187">
                  <c:v>3750</c:v>
                </c:pt>
                <c:pt idx="188">
                  <c:v>3770</c:v>
                </c:pt>
                <c:pt idx="189">
                  <c:v>3790</c:v>
                </c:pt>
                <c:pt idx="190">
                  <c:v>3810</c:v>
                </c:pt>
                <c:pt idx="191">
                  <c:v>3830</c:v>
                </c:pt>
                <c:pt idx="192">
                  <c:v>3850</c:v>
                </c:pt>
                <c:pt idx="193">
                  <c:v>3870</c:v>
                </c:pt>
                <c:pt idx="194">
                  <c:v>3890</c:v>
                </c:pt>
                <c:pt idx="195">
                  <c:v>3910</c:v>
                </c:pt>
                <c:pt idx="196">
                  <c:v>3930</c:v>
                </c:pt>
                <c:pt idx="197">
                  <c:v>3950</c:v>
                </c:pt>
                <c:pt idx="198">
                  <c:v>3970</c:v>
                </c:pt>
                <c:pt idx="199">
                  <c:v>3990</c:v>
                </c:pt>
                <c:pt idx="200">
                  <c:v>4010</c:v>
                </c:pt>
              </c:numCache>
            </c:numRef>
          </c:xVal>
          <c:yVal>
            <c:numRef>
              <c:f>'th1'!$M$2:$M$202</c:f>
              <c:numCache>
                <c:formatCode>General</c:formatCode>
                <c:ptCount val="201"/>
                <c:pt idx="0">
                  <c:v>0.15637827905703897</c:v>
                </c:pt>
                <c:pt idx="1">
                  <c:v>0.13374027310726244</c:v>
                </c:pt>
                <c:pt idx="2">
                  <c:v>0.1143794442467362</c:v>
                </c:pt>
                <c:pt idx="3">
                  <c:v>9.7821373937973605E-2</c:v>
                </c:pt>
                <c:pt idx="4">
                  <c:v>8.3660322552982794E-2</c:v>
                </c:pt>
                <c:pt idx="5">
                  <c:v>7.1549287112927545E-2</c:v>
                </c:pt>
                <c:pt idx="6">
                  <c:v>6.1191498313026976E-2</c:v>
                </c:pt>
                <c:pt idx="7">
                  <c:v>5.2333148475446442E-2</c:v>
                </c:pt>
                <c:pt idx="8">
                  <c:v>4.4757172235641608E-2</c:v>
                </c:pt>
                <c:pt idx="9">
                  <c:v>3.8277927563841262E-2</c:v>
                </c:pt>
                <c:pt idx="10">
                  <c:v>3.2736646785202661E-2</c:v>
                </c:pt>
                <c:pt idx="11">
                  <c:v>2.7997546130252772E-2</c:v>
                </c:pt>
                <c:pt idx="12">
                  <c:v>2.3944498483880961E-2</c:v>
                </c:pt>
                <c:pt idx="13">
                  <c:v>2.0478187801789383E-2</c:v>
                </c:pt>
                <c:pt idx="14">
                  <c:v>1.7513675466105879E-2</c:v>
                </c:pt>
                <c:pt idx="15">
                  <c:v>1.4978318946038627E-2</c:v>
                </c:pt>
                <c:pt idx="16">
                  <c:v>1.2809991762348398E-2</c:v>
                </c:pt>
                <c:pt idx="17">
                  <c:v>1.0955561137575653E-2</c:v>
                </c:pt>
                <c:pt idx="18">
                  <c:v>9.369586028301586E-3</c:v>
                </c:pt>
                <c:pt idx="19">
                  <c:v>8.0132036359728681E-3</c:v>
                </c:pt>
                <c:pt idx="20">
                  <c:v>6.8531771113059855E-3</c:v>
                </c:pt>
                <c:pt idx="21">
                  <c:v>5.8610811171811942E-3</c:v>
                </c:pt>
                <c:pt idx="22">
                  <c:v>5.0126052930261362E-3</c:v>
                </c:pt>
                <c:pt idx="23">
                  <c:v>4.2869585527520798E-3</c:v>
                </c:pt>
                <c:pt idx="24">
                  <c:v>3.6663596191351638E-3</c:v>
                </c:pt>
                <c:pt idx="25">
                  <c:v>3.1356013106764273E-3</c:v>
                </c:pt>
                <c:pt idx="26">
                  <c:v>2.6816779042081367E-3</c:v>
                </c:pt>
                <c:pt idx="27">
                  <c:v>2.293466442124551E-3</c:v>
                </c:pt>
                <c:pt idx="28">
                  <c:v>1.9614541749765619E-3</c:v>
                </c:pt>
                <c:pt idx="29">
                  <c:v>1.6775054606724658E-3</c:v>
                </c:pt>
                <c:pt idx="30">
                  <c:v>1.4346624083734034E-3</c:v>
                </c:pt>
                <c:pt idx="31">
                  <c:v>1.2269743820533816E-3</c:v>
                </c:pt>
                <c:pt idx="32">
                  <c:v>1.0493521858721817E-3</c:v>
                </c:pt>
                <c:pt idx="33">
                  <c:v>8.9744335831358729E-4</c:v>
                </c:pt>
                <c:pt idx="34">
                  <c:v>7.6752551929145545E-4</c:v>
                </c:pt>
                <c:pt idx="35">
                  <c:v>6.5641515679675314E-4</c:v>
                </c:pt>
                <c:pt idx="36">
                  <c:v>5.6138961798986916E-4</c:v>
                </c:pt>
                <c:pt idx="37">
                  <c:v>4.801203932047447E-4</c:v>
                </c:pt>
                <c:pt idx="38">
                  <c:v>4.1061605805335448E-4</c:v>
                </c:pt>
                <c:pt idx="39">
                  <c:v>3.511734754815442E-4</c:v>
                </c:pt>
                <c:pt idx="40">
                  <c:v>3.0033606202941644E-4</c:v>
                </c:pt>
                <c:pt idx="41">
                  <c:v>2.5685809565101402E-4</c:v>
                </c:pt>
                <c:pt idx="42">
                  <c:v>2.1967419049066244E-4</c:v>
                </c:pt>
                <c:pt idx="43">
                  <c:v>1.8787319062465123E-4</c:v>
                </c:pt>
                <c:pt idx="44">
                  <c:v>1.6067584305943697E-4</c:v>
                </c:pt>
                <c:pt idx="45">
                  <c:v>1.3741570288461027E-4</c:v>
                </c:pt>
                <c:pt idx="46">
                  <c:v>1.1752280267971762E-4</c:v>
                </c:pt>
                <c:pt idx="47">
                  <c:v>1.0050968600941939E-4</c:v>
                </c:pt>
                <c:pt idx="48">
                  <c:v>8.5959462771181288E-5</c:v>
                </c:pt>
                <c:pt idx="49">
                  <c:v>7.3515593703253975E-5</c:v>
                </c:pt>
                <c:pt idx="50">
                  <c:v>6.2873153732108213E-5</c:v>
                </c:pt>
                <c:pt idx="51">
                  <c:v>5.3771360076037018E-5</c:v>
                </c:pt>
                <c:pt idx="52">
                  <c:v>4.5987182013271065E-5</c:v>
                </c:pt>
                <c:pt idx="53">
                  <c:v>3.9329875728104943E-5</c:v>
                </c:pt>
                <c:pt idx="54">
                  <c:v>3.3636310316683219E-5</c:v>
                </c:pt>
                <c:pt idx="55">
                  <c:v>2.8766970420700206E-5</c:v>
                </c:pt>
                <c:pt idx="56">
                  <c:v>2.4602537537388315E-5</c:v>
                </c:pt>
                <c:pt idx="57">
                  <c:v>2.1040966234075472E-5</c:v>
                </c:pt>
                <c:pt idx="58">
                  <c:v>1.7994983622754449E-5</c:v>
                </c:pt>
                <c:pt idx="59">
                  <c:v>1.5389950821687123E-5</c:v>
                </c:pt>
                <c:pt idx="60">
                  <c:v>1.3162034001212053E-5</c:v>
                </c:pt>
                <c:pt idx="61">
                  <c:v>1.1256640196987357E-5</c:v>
                </c:pt>
                <c:pt idx="62">
                  <c:v>9.6270795617731492E-6</c:v>
                </c:pt>
                <c:pt idx="63">
                  <c:v>8.2334212755165266E-6</c:v>
                </c:pt>
                <c:pt idx="64">
                  <c:v>7.0415150789137699E-6</c:v>
                </c:pt>
                <c:pt idx="65">
                  <c:v>6.0221544540679895E-6</c:v>
                </c:pt>
                <c:pt idx="66">
                  <c:v>5.1503609467872369E-6</c:v>
                </c:pt>
                <c:pt idx="67">
                  <c:v>4.4047720935275169E-6</c:v>
                </c:pt>
                <c:pt idx="68">
                  <c:v>3.7671179547176478E-6</c:v>
                </c:pt>
                <c:pt idx="69">
                  <c:v>3.2217734274172663E-6</c:v>
                </c:pt>
                <c:pt idx="70">
                  <c:v>2.7553753671591584E-6</c:v>
                </c:pt>
                <c:pt idx="71">
                  <c:v>2.3564951369139786E-6</c:v>
                </c:pt>
                <c:pt idx="72">
                  <c:v>2.0153585593038616E-6</c:v>
                </c:pt>
                <c:pt idx="73">
                  <c:v>1.7236064097626032E-6</c:v>
                </c:pt>
                <c:pt idx="74">
                  <c:v>1.4740895817570552E-6</c:v>
                </c:pt>
                <c:pt idx="75">
                  <c:v>1.2606939047900005E-6</c:v>
                </c:pt>
                <c:pt idx="76">
                  <c:v>1.078190322517726E-6</c:v>
                </c:pt>
                <c:pt idx="77">
                  <c:v>9.2210675974079499E-7</c:v>
                </c:pt>
                <c:pt idx="78">
                  <c:v>7.8861853849155595E-7</c:v>
                </c:pt>
                <c:pt idx="79">
                  <c:v>6.7445465796973405E-7</c:v>
                </c:pt>
                <c:pt idx="80">
                  <c:v>5.7681764180584456E-7</c:v>
                </c:pt>
                <c:pt idx="81">
                  <c:v>4.9331498858650663E-7</c:v>
                </c:pt>
                <c:pt idx="82">
                  <c:v>4.2190054590254622E-7</c:v>
                </c:pt>
                <c:pt idx="83">
                  <c:v>3.6082437134717784E-7</c:v>
                </c:pt>
                <c:pt idx="84">
                  <c:v>3.0858985185612767E-7</c:v>
                </c:pt>
                <c:pt idx="85">
                  <c:v>2.6391703064026318E-7</c:v>
                </c:pt>
                <c:pt idx="86">
                  <c:v>2.2571124307239758E-7</c:v>
                </c:pt>
                <c:pt idx="87">
                  <c:v>1.9303629298076339E-7</c:v>
                </c:pt>
                <c:pt idx="88">
                  <c:v>1.6509151205995928E-7</c:v>
                </c:pt>
                <c:pt idx="89">
                  <c:v>1.4119214026224454E-7</c:v>
                </c:pt>
                <c:pt idx="90">
                  <c:v>1.2075254640949137E-7</c:v>
                </c:pt>
                <c:pt idx="91">
                  <c:v>1.0327187786298782E-7</c:v>
                </c:pt>
                <c:pt idx="92">
                  <c:v>8.8321787610017495E-8</c:v>
                </c:pt>
                <c:pt idx="93">
                  <c:v>7.5535938031245863E-8</c:v>
                </c:pt>
                <c:pt idx="94">
                  <c:v>6.4601024148803286E-8</c:v>
                </c:pt>
                <c:pt idx="95">
                  <c:v>5.5249096388370256E-8</c:v>
                </c:pt>
                <c:pt idx="96">
                  <c:v>4.7250994731915143E-8</c:v>
                </c:pt>
                <c:pt idx="97">
                  <c:v>4.0410733371296172E-8</c:v>
                </c:pt>
                <c:pt idx="98">
                  <c:v>3.4560698264051156E-8</c:v>
                </c:pt>
                <c:pt idx="99">
                  <c:v>2.9557539912086898E-8</c:v>
                </c:pt>
                <c:pt idx="100">
                  <c:v>2.5278660719750241E-8</c:v>
                </c:pt>
                <c:pt idx="101">
                  <c:v>2.161921085736006E-8</c:v>
                </c:pt>
                <c:pt idx="102">
                  <c:v>1.8489519016718456E-8</c:v>
                </c:pt>
                <c:pt idx="103">
                  <c:v>1.5812895101728915E-8</c:v>
                </c:pt>
                <c:pt idx="104">
                  <c:v>1.3523751011164027E-8</c:v>
                </c:pt>
                <c:pt idx="105">
                  <c:v>1.1565993465166464E-8</c:v>
                </c:pt>
                <c:pt idx="106">
                  <c:v>9.891649493239204E-9</c:v>
                </c:pt>
                <c:pt idx="107">
                  <c:v>8.459690902625875E-9</c:v>
                </c:pt>
                <c:pt idx="108">
                  <c:v>7.2350289218078121E-9</c:v>
                </c:pt>
                <c:pt idx="109">
                  <c:v>6.1876543838200201E-9</c:v>
                </c:pt>
                <c:pt idx="110">
                  <c:v>5.2919023804040977E-9</c:v>
                </c:pt>
                <c:pt idx="111">
                  <c:v>4.5258233680527117E-9</c:v>
                </c:pt>
                <c:pt idx="112">
                  <c:v>3.870645315503334E-9</c:v>
                </c:pt>
                <c:pt idx="113">
                  <c:v>3.3103137131208876E-9</c:v>
                </c:pt>
                <c:pt idx="114">
                  <c:v>2.8310981725410941E-9</c:v>
                </c:pt>
                <c:pt idx="115">
                  <c:v>2.4212559766757049E-9</c:v>
                </c:pt>
                <c:pt idx="116">
                  <c:v>2.0707443356956736E-9</c:v>
                </c:pt>
                <c:pt idx="117">
                  <c:v>1.7709742981008323E-9</c:v>
                </c:pt>
                <c:pt idx="118">
                  <c:v>1.5146002867032249E-9</c:v>
                </c:pt>
                <c:pt idx="119">
                  <c:v>1.2953401023050143E-9</c:v>
                </c:pt>
                <c:pt idx="120">
                  <c:v>1.1078209844339904E-9</c:v>
                </c:pt>
                <c:pt idx="121">
                  <c:v>9.474479570024971E-10</c:v>
                </c:pt>
                <c:pt idx="122">
                  <c:v>8.1029123282660881E-10</c:v>
                </c:pt>
                <c:pt idx="123">
                  <c:v>6.9298991796120096E-10</c:v>
                </c:pt>
                <c:pt idx="124">
                  <c:v>5.926696562180799E-10</c:v>
                </c:pt>
                <c:pt idx="125">
                  <c:v>5.0687219582511213E-10</c:v>
                </c:pt>
                <c:pt idx="126">
                  <c:v>4.3349515232484468E-10</c:v>
                </c:pt>
                <c:pt idx="127">
                  <c:v>3.7074049166030608E-10</c:v>
                </c:pt>
                <c:pt idx="128">
                  <c:v>3.1707047107536349E-10</c:v>
                </c:pt>
                <c:pt idx="129">
                  <c:v>2.7116995820372398E-10</c:v>
                </c:pt>
                <c:pt idx="130">
                  <c:v>2.3191420501195549E-10</c:v>
                </c:pt>
                <c:pt idx="131">
                  <c:v>1.983412869279592E-10</c:v>
                </c:pt>
                <c:pt idx="132">
                  <c:v>1.6962853180214165E-10</c:v>
                </c:pt>
                <c:pt idx="133">
                  <c:v>1.4507236111562295E-10</c:v>
                </c:pt>
                <c:pt idx="134">
                  <c:v>1.2407104946360164E-10</c:v>
                </c:pt>
                <c:pt idx="135">
                  <c:v>1.0610997985157756E-10</c:v>
                </c:pt>
                <c:pt idx="136">
                  <c:v>9.0749033499593904E-11</c:v>
                </c:pt>
                <c:pt idx="137">
                  <c:v>7.7611805153763847E-11</c:v>
                </c:pt>
                <c:pt idx="138">
                  <c:v>6.6376379636624312E-11</c:v>
                </c:pt>
                <c:pt idx="139">
                  <c:v>5.6767443624542823E-11</c:v>
                </c:pt>
                <c:pt idx="140">
                  <c:v>4.8549539358840567E-11</c:v>
                </c:pt>
                <c:pt idx="141">
                  <c:v>4.1521294979303392E-11</c:v>
                </c:pt>
                <c:pt idx="142">
                  <c:v>3.5510490099931005E-11</c:v>
                </c:pt>
                <c:pt idx="143">
                  <c:v>3.036983571359841E-11</c:v>
                </c:pt>
                <c:pt idx="144">
                  <c:v>2.597336501623632E-11</c:v>
                </c:pt>
                <c:pt idx="145">
                  <c:v>2.2213346711144207E-11</c:v>
                </c:pt>
                <c:pt idx="146">
                  <c:v>1.8997645156915458E-11</c:v>
                </c:pt>
                <c:pt idx="147">
                  <c:v>1.6247462671935411E-11</c:v>
                </c:pt>
                <c:pt idx="148">
                  <c:v>1.389540867278703E-11</c:v>
                </c:pt>
                <c:pt idx="149">
                  <c:v>1.1883848332655724E-11</c:v>
                </c:pt>
                <c:pt idx="150">
                  <c:v>1.0163490295189549E-11</c:v>
                </c:pt>
                <c:pt idx="151">
                  <c:v>8.6921788370996922E-12</c:v>
                </c:pt>
                <c:pt idx="152">
                  <c:v>7.4338608826028695E-12</c:v>
                </c:pt>
                <c:pt idx="153">
                  <c:v>6.3577025573869375E-12</c:v>
                </c:pt>
                <c:pt idx="154">
                  <c:v>5.4373336341009891E-12</c:v>
                </c:pt>
                <c:pt idx="155">
                  <c:v>4.6502013552325164E-12</c:v>
                </c:pt>
                <c:pt idx="156">
                  <c:v>3.9770177994202929E-12</c:v>
                </c:pt>
                <c:pt idx="157">
                  <c:v>3.4012872494453584E-12</c:v>
                </c:pt>
                <c:pt idx="158">
                  <c:v>2.908901980505554E-12</c:v>
                </c:pt>
                <c:pt idx="159">
                  <c:v>2.4877965639535445E-12</c:v>
                </c:pt>
                <c:pt idx="160">
                  <c:v>2.1276522155426488E-12</c:v>
                </c:pt>
                <c:pt idx="161">
                  <c:v>1.819643943518241E-12</c:v>
                </c:pt>
                <c:pt idx="162">
                  <c:v>1.5562243006609618E-12</c:v>
                </c:pt>
                <c:pt idx="163">
                  <c:v>1.3309384413332734E-12</c:v>
                </c:pt>
                <c:pt idx="164">
                  <c:v>1.1382659516795232E-12</c:v>
                </c:pt>
                <c:pt idx="165">
                  <c:v>9.734855771803867E-13</c:v>
                </c:pt>
                <c:pt idx="166">
                  <c:v>8.3255953284022138E-13</c:v>
                </c:pt>
                <c:pt idx="167">
                  <c:v>7.1203456113935186E-13</c:v>
                </c:pt>
                <c:pt idx="168">
                  <c:v>6.0895731327144571E-13</c:v>
                </c:pt>
                <c:pt idx="169">
                  <c:v>5.2080198016427697E-13</c:v>
                </c:pt>
                <c:pt idx="170">
                  <c:v>4.4540839995155581E-13</c:v>
                </c:pt>
                <c:pt idx="171">
                  <c:v>3.8092912527872192E-13</c:v>
                </c:pt>
                <c:pt idx="172">
                  <c:v>3.2578415337787773E-13</c:v>
                </c:pt>
                <c:pt idx="173">
                  <c:v>2.7862220961571808E-13</c:v>
                </c:pt>
                <c:pt idx="174">
                  <c:v>2.3828763580499205E-13</c:v>
                </c:pt>
                <c:pt idx="175">
                  <c:v>2.0379207190929237E-13</c:v>
                </c:pt>
                <c:pt idx="176">
                  <c:v>1.7429023722854975E-13</c:v>
                </c:pt>
                <c:pt idx="177">
                  <c:v>1.4905921760638878E-13</c:v>
                </c:pt>
                <c:pt idx="178">
                  <c:v>1.2748075111225619E-13</c:v>
                </c:pt>
                <c:pt idx="179">
                  <c:v>1.0902607812593546E-13</c:v>
                </c:pt>
                <c:pt idx="180">
                  <c:v>9.3242984590320766E-14</c:v>
                </c:pt>
                <c:pt idx="181">
                  <c:v>7.9744720939774394E-14</c:v>
                </c:pt>
                <c:pt idx="182">
                  <c:v>6.8200525173050337E-14</c:v>
                </c:pt>
                <c:pt idx="183">
                  <c:v>5.8327517847766577E-14</c:v>
                </c:pt>
                <c:pt idx="184">
                  <c:v>4.9883770391051055E-14</c:v>
                </c:pt>
                <c:pt idx="185">
                  <c:v>4.2662376871954893E-14</c:v>
                </c:pt>
                <c:pt idx="186">
                  <c:v>3.6486383970110507E-14</c:v>
                </c:pt>
                <c:pt idx="187">
                  <c:v>3.1204454904374175E-14</c:v>
                </c:pt>
                <c:pt idx="188">
                  <c:v>2.6687161070189654E-14</c:v>
                </c:pt>
                <c:pt idx="189">
                  <c:v>2.282381051579941E-14</c:v>
                </c:pt>
                <c:pt idx="190">
                  <c:v>1.951973554215954E-14</c:v>
                </c:pt>
                <c:pt idx="191">
                  <c:v>1.6693972961793132E-14</c:v>
                </c:pt>
                <c:pt idx="192">
                  <c:v>1.4277280173553458E-14</c:v>
                </c:pt>
                <c:pt idx="193">
                  <c:v>1.2210438439110003E-14</c:v>
                </c:pt>
                <c:pt idx="194">
                  <c:v>1.0442801784577405E-14</c:v>
                </c:pt>
                <c:pt idx="195">
                  <c:v>8.9310559695120362E-15</c:v>
                </c:pt>
                <c:pt idx="196">
                  <c:v>7.6381571130036289E-15</c:v>
                </c:pt>
                <c:pt idx="197">
                  <c:v>6.5324239689111809E-15</c:v>
                </c:pt>
                <c:pt idx="198">
                  <c:v>5.586761607319818E-15</c:v>
                </c:pt>
                <c:pt idx="199">
                  <c:v>4.777997479276439E-15</c:v>
                </c:pt>
                <c:pt idx="200">
                  <c:v>4.0863135957082915E-15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7E-464A-A8CE-972467A70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38095"/>
        <c:axId val="583539343"/>
      </c:scatterChart>
      <c:valAx>
        <c:axId val="58353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3539343"/>
        <c:crosses val="autoZero"/>
        <c:crossBetween val="midCat"/>
      </c:valAx>
      <c:valAx>
        <c:axId val="5835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3538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'th1'!$O$2:$O$59</c:f>
              <c:numCache>
                <c:formatCode>0.00</c:formatCode>
                <c:ptCount val="58"/>
                <c:pt idx="0" formatCode="General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 formatCode="General">
                  <c:v>100</c:v>
                </c:pt>
                <c:pt idx="6" formatCode="General">
                  <c:v>120</c:v>
                </c:pt>
                <c:pt idx="7" formatCode="General">
                  <c:v>140</c:v>
                </c:pt>
                <c:pt idx="8" formatCode="General">
                  <c:v>160</c:v>
                </c:pt>
                <c:pt idx="9" formatCode="General">
                  <c:v>180</c:v>
                </c:pt>
                <c:pt idx="10" formatCode="General">
                  <c:v>200</c:v>
                </c:pt>
                <c:pt idx="11" formatCode="General">
                  <c:v>220</c:v>
                </c:pt>
                <c:pt idx="12" formatCode="General">
                  <c:v>240</c:v>
                </c:pt>
                <c:pt idx="13" formatCode="General">
                  <c:v>260</c:v>
                </c:pt>
                <c:pt idx="14" formatCode="General">
                  <c:v>280</c:v>
                </c:pt>
                <c:pt idx="15" formatCode="General">
                  <c:v>300</c:v>
                </c:pt>
                <c:pt idx="16" formatCode="General">
                  <c:v>320</c:v>
                </c:pt>
                <c:pt idx="17" formatCode="General">
                  <c:v>340</c:v>
                </c:pt>
                <c:pt idx="18" formatCode="General">
                  <c:v>360</c:v>
                </c:pt>
                <c:pt idx="19" formatCode="General">
                  <c:v>380</c:v>
                </c:pt>
                <c:pt idx="20" formatCode="General">
                  <c:v>400</c:v>
                </c:pt>
                <c:pt idx="21" formatCode="General">
                  <c:v>420</c:v>
                </c:pt>
                <c:pt idx="22" formatCode="General">
                  <c:v>440</c:v>
                </c:pt>
                <c:pt idx="23" formatCode="General">
                  <c:v>460</c:v>
                </c:pt>
                <c:pt idx="24" formatCode="General">
                  <c:v>480</c:v>
                </c:pt>
                <c:pt idx="25" formatCode="General">
                  <c:v>500</c:v>
                </c:pt>
                <c:pt idx="26" formatCode="General">
                  <c:v>520</c:v>
                </c:pt>
                <c:pt idx="27" formatCode="General">
                  <c:v>540</c:v>
                </c:pt>
                <c:pt idx="28" formatCode="General">
                  <c:v>560</c:v>
                </c:pt>
                <c:pt idx="29" formatCode="General">
                  <c:v>580</c:v>
                </c:pt>
                <c:pt idx="30" formatCode="General">
                  <c:v>600</c:v>
                </c:pt>
                <c:pt idx="31" formatCode="General">
                  <c:v>620</c:v>
                </c:pt>
                <c:pt idx="32" formatCode="General">
                  <c:v>640</c:v>
                </c:pt>
                <c:pt idx="33" formatCode="General">
                  <c:v>660</c:v>
                </c:pt>
                <c:pt idx="34" formatCode="General">
                  <c:v>680</c:v>
                </c:pt>
                <c:pt idx="35" formatCode="General">
                  <c:v>700</c:v>
                </c:pt>
                <c:pt idx="36" formatCode="General">
                  <c:v>720</c:v>
                </c:pt>
                <c:pt idx="37" formatCode="General">
                  <c:v>760</c:v>
                </c:pt>
                <c:pt idx="38" formatCode="General">
                  <c:v>780</c:v>
                </c:pt>
                <c:pt idx="39" formatCode="General">
                  <c:v>800</c:v>
                </c:pt>
                <c:pt idx="40" formatCode="General">
                  <c:v>820</c:v>
                </c:pt>
                <c:pt idx="41" formatCode="General">
                  <c:v>860</c:v>
                </c:pt>
                <c:pt idx="42" formatCode="General">
                  <c:v>880</c:v>
                </c:pt>
                <c:pt idx="43" formatCode="General">
                  <c:v>900</c:v>
                </c:pt>
                <c:pt idx="44" formatCode="General">
                  <c:v>940</c:v>
                </c:pt>
                <c:pt idx="45" formatCode="General">
                  <c:v>960</c:v>
                </c:pt>
                <c:pt idx="46" formatCode="General">
                  <c:v>980</c:v>
                </c:pt>
                <c:pt idx="47" formatCode="General">
                  <c:v>1020</c:v>
                </c:pt>
                <c:pt idx="48" formatCode="General">
                  <c:v>1040</c:v>
                </c:pt>
                <c:pt idx="49" formatCode="General">
                  <c:v>1060</c:v>
                </c:pt>
                <c:pt idx="50" formatCode="General">
                  <c:v>1120</c:v>
                </c:pt>
                <c:pt idx="51" formatCode="General">
                  <c:v>1160</c:v>
                </c:pt>
                <c:pt idx="52" formatCode="General">
                  <c:v>1200</c:v>
                </c:pt>
                <c:pt idx="53" formatCode="General">
                  <c:v>1300</c:v>
                </c:pt>
                <c:pt idx="54" formatCode="General">
                  <c:v>1320</c:v>
                </c:pt>
                <c:pt idx="55" formatCode="General">
                  <c:v>1340</c:v>
                </c:pt>
                <c:pt idx="56" formatCode="General">
                  <c:v>1380</c:v>
                </c:pt>
                <c:pt idx="57" formatCode="General">
                  <c:v>1400</c:v>
                </c:pt>
              </c:numCache>
            </c:numRef>
          </c:xVal>
          <c:yVal>
            <c:numRef>
              <c:f>'th1'!$Q$2:$Q$59</c:f>
              <c:numCache>
                <c:formatCode>General</c:formatCode>
                <c:ptCount val="58"/>
                <c:pt idx="0">
                  <c:v>-0.5915945576497974</c:v>
                </c:pt>
                <c:pt idx="1">
                  <c:v>-0.82949296668368078</c:v>
                </c:pt>
                <c:pt idx="2">
                  <c:v>-1.130522962347662</c:v>
                </c:pt>
                <c:pt idx="3">
                  <c:v>-1.2470285314190992</c:v>
                </c:pt>
                <c:pt idx="4">
                  <c:v>-1.1568519010700111</c:v>
                </c:pt>
                <c:pt idx="5">
                  <c:v>-1.2965138944990173</c:v>
                </c:pt>
                <c:pt idx="6">
                  <c:v>-1.5036393872946674</c:v>
                </c:pt>
                <c:pt idx="7">
                  <c:v>-1.6982140520443618</c:v>
                </c:pt>
                <c:pt idx="8">
                  <c:v>-1.7377225933280356</c:v>
                </c:pt>
                <c:pt idx="9">
                  <c:v>-1.5284629710196995</c:v>
                </c:pt>
                <c:pt idx="10">
                  <c:v>-1.6285781239029673</c:v>
                </c:pt>
                <c:pt idx="11">
                  <c:v>-1.8046693829586486</c:v>
                </c:pt>
                <c:pt idx="12">
                  <c:v>-1.7175192072397485</c:v>
                </c:pt>
                <c:pt idx="13">
                  <c:v>-1.8558219054060299</c:v>
                </c:pt>
                <c:pt idx="14">
                  <c:v>-2.0185492029037295</c:v>
                </c:pt>
                <c:pt idx="15">
                  <c:v>-1.9459985357551179</c:v>
                </c:pt>
                <c:pt idx="16">
                  <c:v>-2.281790637678311</c:v>
                </c:pt>
                <c:pt idx="17">
                  <c:v>-2.0599418880619549</c:v>
                </c:pt>
                <c:pt idx="18">
                  <c:v>-2.1056993786226297</c:v>
                </c:pt>
                <c:pt idx="19">
                  <c:v>-2.1056993786226297</c:v>
                </c:pt>
                <c:pt idx="20">
                  <c:v>-2.4578818967339924</c:v>
                </c:pt>
                <c:pt idx="21">
                  <c:v>-2.3609718837259361</c:v>
                </c:pt>
                <c:pt idx="22">
                  <c:v>-2.3609718837259361</c:v>
                </c:pt>
                <c:pt idx="23">
                  <c:v>-2.4578818967339924</c:v>
                </c:pt>
                <c:pt idx="24">
                  <c:v>-2.3609718837259361</c:v>
                </c:pt>
                <c:pt idx="25">
                  <c:v>-2.1056993786226297</c:v>
                </c:pt>
                <c:pt idx="26">
                  <c:v>-2.281790637678311</c:v>
                </c:pt>
                <c:pt idx="27">
                  <c:v>-2.3609718837259361</c:v>
                </c:pt>
                <c:pt idx="28">
                  <c:v>-2.214843848047698</c:v>
                </c:pt>
                <c:pt idx="29">
                  <c:v>-2.5828206333422923</c:v>
                </c:pt>
                <c:pt idx="30">
                  <c:v>-2.3609718837259361</c:v>
                </c:pt>
                <c:pt idx="31">
                  <c:v>-2.5828206333422923</c:v>
                </c:pt>
                <c:pt idx="32">
                  <c:v>-2.7589118923979736</c:v>
                </c:pt>
                <c:pt idx="33">
                  <c:v>-2.5828206333422923</c:v>
                </c:pt>
                <c:pt idx="34">
                  <c:v>-2.5828206333422923</c:v>
                </c:pt>
                <c:pt idx="35">
                  <c:v>-3.0599418880619549</c:v>
                </c:pt>
                <c:pt idx="36">
                  <c:v>-2.7589118923979736</c:v>
                </c:pt>
                <c:pt idx="37">
                  <c:v>-2.7589118923979736</c:v>
                </c:pt>
                <c:pt idx="38">
                  <c:v>-2.7589118923979736</c:v>
                </c:pt>
                <c:pt idx="39">
                  <c:v>-3.0599418880619549</c:v>
                </c:pt>
                <c:pt idx="40">
                  <c:v>-2.7589118923979736</c:v>
                </c:pt>
                <c:pt idx="41">
                  <c:v>-3.0599418880619549</c:v>
                </c:pt>
                <c:pt idx="42">
                  <c:v>-3.0599418880619549</c:v>
                </c:pt>
                <c:pt idx="43">
                  <c:v>-2.7589118923979736</c:v>
                </c:pt>
                <c:pt idx="44">
                  <c:v>-2.7589118923979736</c:v>
                </c:pt>
                <c:pt idx="45">
                  <c:v>-3.0599418880619549</c:v>
                </c:pt>
                <c:pt idx="46">
                  <c:v>-3.0599418880619549</c:v>
                </c:pt>
                <c:pt idx="47">
                  <c:v>-3.0599418880619549</c:v>
                </c:pt>
                <c:pt idx="48">
                  <c:v>-3.0599418880619549</c:v>
                </c:pt>
                <c:pt idx="49">
                  <c:v>-2.5828206333422923</c:v>
                </c:pt>
                <c:pt idx="50">
                  <c:v>-2.7589118923979736</c:v>
                </c:pt>
                <c:pt idx="51">
                  <c:v>-2.7589118923979736</c:v>
                </c:pt>
                <c:pt idx="52">
                  <c:v>-2.7589118923979736</c:v>
                </c:pt>
                <c:pt idx="53">
                  <c:v>-3.0599418880619549</c:v>
                </c:pt>
                <c:pt idx="54">
                  <c:v>-2.5828206333422923</c:v>
                </c:pt>
                <c:pt idx="55">
                  <c:v>-2.7589118923979736</c:v>
                </c:pt>
                <c:pt idx="56">
                  <c:v>-2.5828206333422923</c:v>
                </c:pt>
                <c:pt idx="57">
                  <c:v>-2.5828206333422923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06-4A0B-9A36-1C1583E85244}"/>
            </c:ext>
          </c:extLst>
        </c:ser>
        <c:ser>
          <c:idx val="1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'th1'!$O$2:$O$59</c:f>
              <c:numCache>
                <c:formatCode>0.00</c:formatCode>
                <c:ptCount val="58"/>
                <c:pt idx="0" formatCode="General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 formatCode="General">
                  <c:v>100</c:v>
                </c:pt>
                <c:pt idx="6" formatCode="General">
                  <c:v>120</c:v>
                </c:pt>
                <c:pt idx="7" formatCode="General">
                  <c:v>140</c:v>
                </c:pt>
                <c:pt idx="8" formatCode="General">
                  <c:v>160</c:v>
                </c:pt>
                <c:pt idx="9" formatCode="General">
                  <c:v>180</c:v>
                </c:pt>
                <c:pt idx="10" formatCode="General">
                  <c:v>200</c:v>
                </c:pt>
                <c:pt idx="11" formatCode="General">
                  <c:v>220</c:v>
                </c:pt>
                <c:pt idx="12" formatCode="General">
                  <c:v>240</c:v>
                </c:pt>
                <c:pt idx="13" formatCode="General">
                  <c:v>260</c:v>
                </c:pt>
                <c:pt idx="14" formatCode="General">
                  <c:v>280</c:v>
                </c:pt>
                <c:pt idx="15" formatCode="General">
                  <c:v>300</c:v>
                </c:pt>
                <c:pt idx="16" formatCode="General">
                  <c:v>320</c:v>
                </c:pt>
                <c:pt idx="17" formatCode="General">
                  <c:v>340</c:v>
                </c:pt>
                <c:pt idx="18" formatCode="General">
                  <c:v>360</c:v>
                </c:pt>
                <c:pt idx="19" formatCode="General">
                  <c:v>380</c:v>
                </c:pt>
                <c:pt idx="20" formatCode="General">
                  <c:v>400</c:v>
                </c:pt>
                <c:pt idx="21" formatCode="General">
                  <c:v>420</c:v>
                </c:pt>
                <c:pt idx="22" formatCode="General">
                  <c:v>440</c:v>
                </c:pt>
                <c:pt idx="23" formatCode="General">
                  <c:v>460</c:v>
                </c:pt>
                <c:pt idx="24" formatCode="General">
                  <c:v>480</c:v>
                </c:pt>
                <c:pt idx="25" formatCode="General">
                  <c:v>500</c:v>
                </c:pt>
                <c:pt idx="26" formatCode="General">
                  <c:v>520</c:v>
                </c:pt>
                <c:pt idx="27" formatCode="General">
                  <c:v>540</c:v>
                </c:pt>
                <c:pt idx="28" formatCode="General">
                  <c:v>560</c:v>
                </c:pt>
                <c:pt idx="29" formatCode="General">
                  <c:v>580</c:v>
                </c:pt>
                <c:pt idx="30" formatCode="General">
                  <c:v>600</c:v>
                </c:pt>
                <c:pt idx="31" formatCode="General">
                  <c:v>620</c:v>
                </c:pt>
                <c:pt idx="32" formatCode="General">
                  <c:v>640</c:v>
                </c:pt>
                <c:pt idx="33" formatCode="General">
                  <c:v>660</c:v>
                </c:pt>
                <c:pt idx="34" formatCode="General">
                  <c:v>680</c:v>
                </c:pt>
                <c:pt idx="35" formatCode="General">
                  <c:v>700</c:v>
                </c:pt>
                <c:pt idx="36" formatCode="General">
                  <c:v>720</c:v>
                </c:pt>
                <c:pt idx="37" formatCode="General">
                  <c:v>760</c:v>
                </c:pt>
                <c:pt idx="38" formatCode="General">
                  <c:v>780</c:v>
                </c:pt>
                <c:pt idx="39" formatCode="General">
                  <c:v>800</c:v>
                </c:pt>
                <c:pt idx="40" formatCode="General">
                  <c:v>820</c:v>
                </c:pt>
                <c:pt idx="41" formatCode="General">
                  <c:v>860</c:v>
                </c:pt>
                <c:pt idx="42" formatCode="General">
                  <c:v>880</c:v>
                </c:pt>
                <c:pt idx="43" formatCode="General">
                  <c:v>900</c:v>
                </c:pt>
                <c:pt idx="44" formatCode="General">
                  <c:v>940</c:v>
                </c:pt>
                <c:pt idx="45" formatCode="General">
                  <c:v>960</c:v>
                </c:pt>
                <c:pt idx="46" formatCode="General">
                  <c:v>980</c:v>
                </c:pt>
                <c:pt idx="47" formatCode="General">
                  <c:v>1020</c:v>
                </c:pt>
                <c:pt idx="48" formatCode="General">
                  <c:v>1040</c:v>
                </c:pt>
                <c:pt idx="49" formatCode="General">
                  <c:v>1060</c:v>
                </c:pt>
                <c:pt idx="50" formatCode="General">
                  <c:v>1120</c:v>
                </c:pt>
                <c:pt idx="51" formatCode="General">
                  <c:v>1160</c:v>
                </c:pt>
                <c:pt idx="52" formatCode="General">
                  <c:v>1200</c:v>
                </c:pt>
                <c:pt idx="53" formatCode="General">
                  <c:v>1300</c:v>
                </c:pt>
                <c:pt idx="54" formatCode="General">
                  <c:v>1320</c:v>
                </c:pt>
                <c:pt idx="55" formatCode="General">
                  <c:v>1340</c:v>
                </c:pt>
                <c:pt idx="56" formatCode="General">
                  <c:v>1380</c:v>
                </c:pt>
                <c:pt idx="57" formatCode="General">
                  <c:v>1400</c:v>
                </c:pt>
              </c:numCache>
            </c:numRef>
          </c:xVal>
          <c:yVal>
            <c:numRef>
              <c:f>'th1'!$R$2:$R$59</c:f>
              <c:numCache>
                <c:formatCode>General</c:formatCode>
                <c:ptCount val="58"/>
                <c:pt idx="0">
                  <c:v>-1.528319134788537</c:v>
                </c:pt>
                <c:pt idx="1">
                  <c:v>-1.5540547497250921</c:v>
                </c:pt>
                <c:pt idx="2">
                  <c:v>-1.5797903646616469</c:v>
                </c:pt>
                <c:pt idx="3">
                  <c:v>-1.605525979598202</c:v>
                </c:pt>
                <c:pt idx="4">
                  <c:v>-1.6312615945347568</c:v>
                </c:pt>
                <c:pt idx="5">
                  <c:v>-1.6569972094713119</c:v>
                </c:pt>
                <c:pt idx="6">
                  <c:v>-1.6827328244078668</c:v>
                </c:pt>
                <c:pt idx="7">
                  <c:v>-1.7084684393444218</c:v>
                </c:pt>
                <c:pt idx="8">
                  <c:v>-1.7342040542809767</c:v>
                </c:pt>
                <c:pt idx="9">
                  <c:v>-1.7599396692175318</c:v>
                </c:pt>
                <c:pt idx="10">
                  <c:v>-1.7856752841540868</c:v>
                </c:pt>
                <c:pt idx="11">
                  <c:v>-1.8114108990906417</c:v>
                </c:pt>
                <c:pt idx="12">
                  <c:v>-1.8371465140271968</c:v>
                </c:pt>
                <c:pt idx="13">
                  <c:v>-1.8628821289637516</c:v>
                </c:pt>
                <c:pt idx="14">
                  <c:v>-1.8886177439003067</c:v>
                </c:pt>
                <c:pt idx="15">
                  <c:v>-1.9143533588368618</c:v>
                </c:pt>
                <c:pt idx="16">
                  <c:v>-1.9400889737734166</c:v>
                </c:pt>
                <c:pt idx="17">
                  <c:v>-1.9658245887099717</c:v>
                </c:pt>
                <c:pt idx="18">
                  <c:v>-1.9915602036465265</c:v>
                </c:pt>
                <c:pt idx="19">
                  <c:v>-2.0172958185830816</c:v>
                </c:pt>
                <c:pt idx="20">
                  <c:v>-2.0430314335196367</c:v>
                </c:pt>
                <c:pt idx="21">
                  <c:v>-2.0687670484561913</c:v>
                </c:pt>
                <c:pt idx="22">
                  <c:v>-2.0945026633927464</c:v>
                </c:pt>
                <c:pt idx="23">
                  <c:v>-2.1202382783293015</c:v>
                </c:pt>
                <c:pt idx="24">
                  <c:v>-2.1459738932658565</c:v>
                </c:pt>
                <c:pt idx="25">
                  <c:v>-2.1717095082024116</c:v>
                </c:pt>
                <c:pt idx="26">
                  <c:v>-2.1974451231389667</c:v>
                </c:pt>
                <c:pt idx="27">
                  <c:v>-2.2231807380755213</c:v>
                </c:pt>
                <c:pt idx="28">
                  <c:v>-2.2489163530120764</c:v>
                </c:pt>
                <c:pt idx="29">
                  <c:v>-2.2746519679486314</c:v>
                </c:pt>
                <c:pt idx="30">
                  <c:v>-2.3003875828851861</c:v>
                </c:pt>
                <c:pt idx="31">
                  <c:v>-2.3261231978217412</c:v>
                </c:pt>
                <c:pt idx="32">
                  <c:v>-2.3518588127582962</c:v>
                </c:pt>
                <c:pt idx="33">
                  <c:v>-2.3775944276948513</c:v>
                </c:pt>
                <c:pt idx="34">
                  <c:v>-2.4033300426314064</c:v>
                </c:pt>
                <c:pt idx="35">
                  <c:v>-2.4290656575679614</c:v>
                </c:pt>
                <c:pt idx="36">
                  <c:v>-2.4548012725045161</c:v>
                </c:pt>
                <c:pt idx="37">
                  <c:v>-2.5062725023776262</c:v>
                </c:pt>
                <c:pt idx="38">
                  <c:v>-2.5320081173141809</c:v>
                </c:pt>
                <c:pt idx="39">
                  <c:v>-2.5577437322507359</c:v>
                </c:pt>
                <c:pt idx="40">
                  <c:v>-2.583479347187291</c:v>
                </c:pt>
                <c:pt idx="41">
                  <c:v>-2.6349505770604011</c:v>
                </c:pt>
                <c:pt idx="42">
                  <c:v>-2.6606861919969562</c:v>
                </c:pt>
                <c:pt idx="43">
                  <c:v>-2.6864218069335113</c:v>
                </c:pt>
                <c:pt idx="44">
                  <c:v>-2.737893036806621</c:v>
                </c:pt>
                <c:pt idx="45">
                  <c:v>-2.7636286517431756</c:v>
                </c:pt>
                <c:pt idx="46">
                  <c:v>-2.7893642666797307</c:v>
                </c:pt>
                <c:pt idx="47">
                  <c:v>-2.8408354965528408</c:v>
                </c:pt>
                <c:pt idx="48">
                  <c:v>-2.8665711114893959</c:v>
                </c:pt>
                <c:pt idx="49">
                  <c:v>-2.892306726425951</c:v>
                </c:pt>
                <c:pt idx="50">
                  <c:v>-2.9695135712356158</c:v>
                </c:pt>
                <c:pt idx="51">
                  <c:v>-3.0209848011087255</c:v>
                </c:pt>
                <c:pt idx="52">
                  <c:v>-3.0724560309818356</c:v>
                </c:pt>
                <c:pt idx="53">
                  <c:v>-3.2011341056646105</c:v>
                </c:pt>
                <c:pt idx="54">
                  <c:v>-3.2268697206011656</c:v>
                </c:pt>
                <c:pt idx="55">
                  <c:v>-3.2526053355377202</c:v>
                </c:pt>
                <c:pt idx="56">
                  <c:v>-3.3040765654108304</c:v>
                </c:pt>
                <c:pt idx="57">
                  <c:v>-3.3298121803473855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06-4A0B-9A36-1C1583E85244}"/>
            </c:ext>
          </c:extLst>
        </c:ser>
        <c:ser>
          <c:idx val="2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'th1'!$O$2:$O$59</c:f>
              <c:numCache>
                <c:formatCode>0.00</c:formatCode>
                <c:ptCount val="58"/>
                <c:pt idx="0" formatCode="General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 formatCode="General">
                  <c:v>100</c:v>
                </c:pt>
                <c:pt idx="6" formatCode="General">
                  <c:v>120</c:v>
                </c:pt>
                <c:pt idx="7" formatCode="General">
                  <c:v>140</c:v>
                </c:pt>
                <c:pt idx="8" formatCode="General">
                  <c:v>160</c:v>
                </c:pt>
                <c:pt idx="9" formatCode="General">
                  <c:v>180</c:v>
                </c:pt>
                <c:pt idx="10" formatCode="General">
                  <c:v>200</c:v>
                </c:pt>
                <c:pt idx="11" formatCode="General">
                  <c:v>220</c:v>
                </c:pt>
                <c:pt idx="12" formatCode="General">
                  <c:v>240</c:v>
                </c:pt>
                <c:pt idx="13" formatCode="General">
                  <c:v>260</c:v>
                </c:pt>
                <c:pt idx="14" formatCode="General">
                  <c:v>280</c:v>
                </c:pt>
                <c:pt idx="15" formatCode="General">
                  <c:v>300</c:v>
                </c:pt>
                <c:pt idx="16" formatCode="General">
                  <c:v>320</c:v>
                </c:pt>
                <c:pt idx="17" formatCode="General">
                  <c:v>340</c:v>
                </c:pt>
                <c:pt idx="18" formatCode="General">
                  <c:v>360</c:v>
                </c:pt>
                <c:pt idx="19" formatCode="General">
                  <c:v>380</c:v>
                </c:pt>
                <c:pt idx="20" formatCode="General">
                  <c:v>400</c:v>
                </c:pt>
                <c:pt idx="21" formatCode="General">
                  <c:v>420</c:v>
                </c:pt>
                <c:pt idx="22" formatCode="General">
                  <c:v>440</c:v>
                </c:pt>
                <c:pt idx="23" formatCode="General">
                  <c:v>460</c:v>
                </c:pt>
                <c:pt idx="24" formatCode="General">
                  <c:v>480</c:v>
                </c:pt>
                <c:pt idx="25" formatCode="General">
                  <c:v>500</c:v>
                </c:pt>
                <c:pt idx="26" formatCode="General">
                  <c:v>520</c:v>
                </c:pt>
                <c:pt idx="27" formatCode="General">
                  <c:v>540</c:v>
                </c:pt>
                <c:pt idx="28" formatCode="General">
                  <c:v>560</c:v>
                </c:pt>
                <c:pt idx="29" formatCode="General">
                  <c:v>580</c:v>
                </c:pt>
                <c:pt idx="30" formatCode="General">
                  <c:v>600</c:v>
                </c:pt>
                <c:pt idx="31" formatCode="General">
                  <c:v>620</c:v>
                </c:pt>
                <c:pt idx="32" formatCode="General">
                  <c:v>640</c:v>
                </c:pt>
                <c:pt idx="33" formatCode="General">
                  <c:v>660</c:v>
                </c:pt>
                <c:pt idx="34" formatCode="General">
                  <c:v>680</c:v>
                </c:pt>
                <c:pt idx="35" formatCode="General">
                  <c:v>700</c:v>
                </c:pt>
                <c:pt idx="36" formatCode="General">
                  <c:v>720</c:v>
                </c:pt>
                <c:pt idx="37" formatCode="General">
                  <c:v>760</c:v>
                </c:pt>
                <c:pt idx="38" formatCode="General">
                  <c:v>780</c:v>
                </c:pt>
                <c:pt idx="39" formatCode="General">
                  <c:v>800</c:v>
                </c:pt>
                <c:pt idx="40" formatCode="General">
                  <c:v>820</c:v>
                </c:pt>
                <c:pt idx="41" formatCode="General">
                  <c:v>860</c:v>
                </c:pt>
                <c:pt idx="42" formatCode="General">
                  <c:v>880</c:v>
                </c:pt>
                <c:pt idx="43" formatCode="General">
                  <c:v>900</c:v>
                </c:pt>
                <c:pt idx="44" formatCode="General">
                  <c:v>940</c:v>
                </c:pt>
                <c:pt idx="45" formatCode="General">
                  <c:v>960</c:v>
                </c:pt>
                <c:pt idx="46" formatCode="General">
                  <c:v>980</c:v>
                </c:pt>
                <c:pt idx="47" formatCode="General">
                  <c:v>1020</c:v>
                </c:pt>
                <c:pt idx="48" formatCode="General">
                  <c:v>1040</c:v>
                </c:pt>
                <c:pt idx="49" formatCode="General">
                  <c:v>1060</c:v>
                </c:pt>
                <c:pt idx="50" formatCode="General">
                  <c:v>1120</c:v>
                </c:pt>
                <c:pt idx="51" formatCode="General">
                  <c:v>1160</c:v>
                </c:pt>
                <c:pt idx="52" formatCode="General">
                  <c:v>1200</c:v>
                </c:pt>
                <c:pt idx="53" formatCode="General">
                  <c:v>1300</c:v>
                </c:pt>
                <c:pt idx="54" formatCode="General">
                  <c:v>1320</c:v>
                </c:pt>
                <c:pt idx="55" formatCode="General">
                  <c:v>1340</c:v>
                </c:pt>
                <c:pt idx="56" formatCode="General">
                  <c:v>1380</c:v>
                </c:pt>
                <c:pt idx="57" formatCode="General">
                  <c:v>1400</c:v>
                </c:pt>
              </c:numCache>
            </c:numRef>
          </c:xVal>
          <c:yVal>
            <c:numRef>
              <c:f>'th1'!$S$2:$S$59</c:f>
              <c:numCache>
                <c:formatCode>General</c:formatCode>
                <c:ptCount val="58"/>
                <c:pt idx="0">
                  <c:v>-0.80582357059062781</c:v>
                </c:pt>
                <c:pt idx="1">
                  <c:v>-0.87373779427462672</c:v>
                </c:pt>
                <c:pt idx="2">
                  <c:v>-0.94165201795862563</c:v>
                </c:pt>
                <c:pt idx="3">
                  <c:v>-1.0095662416426245</c:v>
                </c:pt>
                <c:pt idx="4">
                  <c:v>-1.0774804653266234</c:v>
                </c:pt>
                <c:pt idx="5">
                  <c:v>-1.1453946890106221</c:v>
                </c:pt>
                <c:pt idx="6">
                  <c:v>-1.213308912694621</c:v>
                </c:pt>
                <c:pt idx="7">
                  <c:v>-1.28122313637862</c:v>
                </c:pt>
                <c:pt idx="8">
                  <c:v>-1.3491373600626189</c:v>
                </c:pt>
                <c:pt idx="9">
                  <c:v>-1.4170515837466178</c:v>
                </c:pt>
                <c:pt idx="10">
                  <c:v>-1.4849658074306165</c:v>
                </c:pt>
                <c:pt idx="11">
                  <c:v>-1.5528800311146154</c:v>
                </c:pt>
                <c:pt idx="12">
                  <c:v>-1.6207942547986143</c:v>
                </c:pt>
                <c:pt idx="13">
                  <c:v>-1.6887084784826132</c:v>
                </c:pt>
                <c:pt idx="14">
                  <c:v>-1.7566227021666121</c:v>
                </c:pt>
                <c:pt idx="15">
                  <c:v>-1.824536925850611</c:v>
                </c:pt>
                <c:pt idx="16">
                  <c:v>-1.8924511495346099</c:v>
                </c:pt>
                <c:pt idx="17">
                  <c:v>-1.9603653732186088</c:v>
                </c:pt>
                <c:pt idx="18">
                  <c:v>-2.0282795969026077</c:v>
                </c:pt>
                <c:pt idx="19">
                  <c:v>-2.0961938205866066</c:v>
                </c:pt>
                <c:pt idx="20">
                  <c:v>-2.1641080442706055</c:v>
                </c:pt>
                <c:pt idx="21">
                  <c:v>-2.232022267954604</c:v>
                </c:pt>
                <c:pt idx="22">
                  <c:v>-2.2999364916386034</c:v>
                </c:pt>
                <c:pt idx="23">
                  <c:v>-2.3678507153226018</c:v>
                </c:pt>
                <c:pt idx="24">
                  <c:v>-2.4357649390066007</c:v>
                </c:pt>
                <c:pt idx="25">
                  <c:v>-2.5036791626905996</c:v>
                </c:pt>
                <c:pt idx="26">
                  <c:v>-2.5715933863745986</c:v>
                </c:pt>
                <c:pt idx="27">
                  <c:v>-2.6395076100585975</c:v>
                </c:pt>
                <c:pt idx="28">
                  <c:v>-2.7074218337425964</c:v>
                </c:pt>
                <c:pt idx="29">
                  <c:v>-2.7753360574265953</c:v>
                </c:pt>
                <c:pt idx="30">
                  <c:v>-2.8432502811105942</c:v>
                </c:pt>
                <c:pt idx="31">
                  <c:v>-2.9111645047945931</c:v>
                </c:pt>
                <c:pt idx="32">
                  <c:v>-2.979078728478592</c:v>
                </c:pt>
                <c:pt idx="33">
                  <c:v>-3.0469929521625909</c:v>
                </c:pt>
                <c:pt idx="34">
                  <c:v>-3.1149071758465898</c:v>
                </c:pt>
                <c:pt idx="35">
                  <c:v>-3.1828213995305887</c:v>
                </c:pt>
                <c:pt idx="36">
                  <c:v>-3.2507356232145876</c:v>
                </c:pt>
                <c:pt idx="37">
                  <c:v>-3.3865640705825855</c:v>
                </c:pt>
                <c:pt idx="38">
                  <c:v>-3.4544782942665839</c:v>
                </c:pt>
                <c:pt idx="39">
                  <c:v>-3.5223925179505828</c:v>
                </c:pt>
                <c:pt idx="40">
                  <c:v>-3.5903067416345817</c:v>
                </c:pt>
                <c:pt idx="41">
                  <c:v>-3.7261351890025796</c:v>
                </c:pt>
                <c:pt idx="42">
                  <c:v>-3.7940494126865785</c:v>
                </c:pt>
                <c:pt idx="43">
                  <c:v>-3.8619636363705774</c:v>
                </c:pt>
                <c:pt idx="44">
                  <c:v>-3.9977920837385752</c:v>
                </c:pt>
                <c:pt idx="45">
                  <c:v>-4.0657063074225732</c:v>
                </c:pt>
                <c:pt idx="46">
                  <c:v>-4.1336205311065726</c:v>
                </c:pt>
                <c:pt idx="47">
                  <c:v>-4.2694489784745713</c:v>
                </c:pt>
                <c:pt idx="48">
                  <c:v>-4.3373632021585689</c:v>
                </c:pt>
                <c:pt idx="49">
                  <c:v>-4.4052774258425682</c:v>
                </c:pt>
                <c:pt idx="50">
                  <c:v>-4.6090200968945645</c:v>
                </c:pt>
                <c:pt idx="51">
                  <c:v>-4.7448485442625623</c:v>
                </c:pt>
                <c:pt idx="52">
                  <c:v>-4.8806769916305601</c:v>
                </c:pt>
                <c:pt idx="53">
                  <c:v>-5.2202481100505551</c:v>
                </c:pt>
                <c:pt idx="54">
                  <c:v>-5.2881623337345545</c:v>
                </c:pt>
                <c:pt idx="55">
                  <c:v>-5.3560765574185538</c:v>
                </c:pt>
                <c:pt idx="56">
                  <c:v>-5.4919050047865507</c:v>
                </c:pt>
                <c:pt idx="57">
                  <c:v>-5.5598192284705501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06-4A0B-9A36-1C1583E85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913935"/>
        <c:axId val="1022915183"/>
      </c:scatterChart>
      <c:valAx>
        <c:axId val="102291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2915183"/>
        <c:crosses val="autoZero"/>
        <c:crossBetween val="midCat"/>
      </c:valAx>
      <c:valAx>
        <c:axId val="102291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2913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'k2'!$F$2:$F$1149</c:f>
              <c:numCache>
                <c:formatCode>General</c:formatCode>
                <c:ptCount val="1148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  <c:pt idx="101">
                  <c:v>101.5</c:v>
                </c:pt>
                <c:pt idx="102">
                  <c:v>102.5</c:v>
                </c:pt>
                <c:pt idx="103">
                  <c:v>103.5</c:v>
                </c:pt>
                <c:pt idx="104">
                  <c:v>104.5</c:v>
                </c:pt>
                <c:pt idx="105">
                  <c:v>105.5</c:v>
                </c:pt>
                <c:pt idx="106">
                  <c:v>106.5</c:v>
                </c:pt>
                <c:pt idx="107">
                  <c:v>107.5</c:v>
                </c:pt>
                <c:pt idx="108">
                  <c:v>108.5</c:v>
                </c:pt>
                <c:pt idx="109">
                  <c:v>109.5</c:v>
                </c:pt>
                <c:pt idx="110">
                  <c:v>110.5</c:v>
                </c:pt>
                <c:pt idx="111">
                  <c:v>111.5</c:v>
                </c:pt>
                <c:pt idx="112">
                  <c:v>112.5</c:v>
                </c:pt>
                <c:pt idx="113">
                  <c:v>113.5</c:v>
                </c:pt>
                <c:pt idx="114">
                  <c:v>114.5</c:v>
                </c:pt>
                <c:pt idx="115">
                  <c:v>115.5</c:v>
                </c:pt>
                <c:pt idx="116">
                  <c:v>116.5</c:v>
                </c:pt>
                <c:pt idx="117">
                  <c:v>117.5</c:v>
                </c:pt>
                <c:pt idx="118">
                  <c:v>118.5</c:v>
                </c:pt>
                <c:pt idx="119">
                  <c:v>119.5</c:v>
                </c:pt>
                <c:pt idx="120">
                  <c:v>120.5</c:v>
                </c:pt>
                <c:pt idx="121">
                  <c:v>121.5</c:v>
                </c:pt>
                <c:pt idx="122">
                  <c:v>122.5</c:v>
                </c:pt>
                <c:pt idx="123">
                  <c:v>123.5</c:v>
                </c:pt>
                <c:pt idx="124">
                  <c:v>124.5</c:v>
                </c:pt>
                <c:pt idx="125">
                  <c:v>125.5</c:v>
                </c:pt>
                <c:pt idx="126">
                  <c:v>126.5</c:v>
                </c:pt>
                <c:pt idx="127">
                  <c:v>127.5</c:v>
                </c:pt>
                <c:pt idx="128">
                  <c:v>128.5</c:v>
                </c:pt>
                <c:pt idx="129">
                  <c:v>129.5</c:v>
                </c:pt>
                <c:pt idx="130">
                  <c:v>130.5</c:v>
                </c:pt>
                <c:pt idx="131">
                  <c:v>131.5</c:v>
                </c:pt>
                <c:pt idx="132">
                  <c:v>132.5</c:v>
                </c:pt>
                <c:pt idx="133">
                  <c:v>133.5</c:v>
                </c:pt>
                <c:pt idx="134">
                  <c:v>134.5</c:v>
                </c:pt>
                <c:pt idx="135">
                  <c:v>135.5</c:v>
                </c:pt>
                <c:pt idx="136">
                  <c:v>136.5</c:v>
                </c:pt>
                <c:pt idx="137">
                  <c:v>137.5</c:v>
                </c:pt>
                <c:pt idx="138">
                  <c:v>138.5</c:v>
                </c:pt>
                <c:pt idx="139">
                  <c:v>139.5</c:v>
                </c:pt>
                <c:pt idx="140">
                  <c:v>140.5</c:v>
                </c:pt>
                <c:pt idx="141">
                  <c:v>141.5</c:v>
                </c:pt>
                <c:pt idx="142">
                  <c:v>142.5</c:v>
                </c:pt>
                <c:pt idx="143">
                  <c:v>143.5</c:v>
                </c:pt>
                <c:pt idx="144">
                  <c:v>144.5</c:v>
                </c:pt>
                <c:pt idx="145">
                  <c:v>145.5</c:v>
                </c:pt>
                <c:pt idx="146">
                  <c:v>146.5</c:v>
                </c:pt>
                <c:pt idx="147">
                  <c:v>147.5</c:v>
                </c:pt>
                <c:pt idx="148">
                  <c:v>148.5</c:v>
                </c:pt>
                <c:pt idx="149">
                  <c:v>149.5</c:v>
                </c:pt>
                <c:pt idx="150">
                  <c:v>150.5</c:v>
                </c:pt>
                <c:pt idx="151">
                  <c:v>151.5</c:v>
                </c:pt>
                <c:pt idx="152">
                  <c:v>152.5</c:v>
                </c:pt>
                <c:pt idx="153">
                  <c:v>153.5</c:v>
                </c:pt>
                <c:pt idx="154">
                  <c:v>154.5</c:v>
                </c:pt>
                <c:pt idx="155">
                  <c:v>155.5</c:v>
                </c:pt>
                <c:pt idx="156">
                  <c:v>156.5</c:v>
                </c:pt>
                <c:pt idx="157">
                  <c:v>157.5</c:v>
                </c:pt>
                <c:pt idx="158">
                  <c:v>158.5</c:v>
                </c:pt>
                <c:pt idx="159">
                  <c:v>159.5</c:v>
                </c:pt>
                <c:pt idx="160">
                  <c:v>160.5</c:v>
                </c:pt>
                <c:pt idx="161">
                  <c:v>161.5</c:v>
                </c:pt>
                <c:pt idx="162">
                  <c:v>162.5</c:v>
                </c:pt>
                <c:pt idx="163">
                  <c:v>163.5</c:v>
                </c:pt>
                <c:pt idx="164">
                  <c:v>164.5</c:v>
                </c:pt>
                <c:pt idx="165">
                  <c:v>165.5</c:v>
                </c:pt>
                <c:pt idx="166">
                  <c:v>166.5</c:v>
                </c:pt>
                <c:pt idx="167">
                  <c:v>167.5</c:v>
                </c:pt>
                <c:pt idx="168">
                  <c:v>168.5</c:v>
                </c:pt>
                <c:pt idx="169">
                  <c:v>169.5</c:v>
                </c:pt>
                <c:pt idx="170">
                  <c:v>170.5</c:v>
                </c:pt>
                <c:pt idx="171">
                  <c:v>171.5</c:v>
                </c:pt>
                <c:pt idx="172">
                  <c:v>172.5</c:v>
                </c:pt>
                <c:pt idx="173">
                  <c:v>173.5</c:v>
                </c:pt>
                <c:pt idx="174">
                  <c:v>174.5</c:v>
                </c:pt>
                <c:pt idx="175">
                  <c:v>175.5</c:v>
                </c:pt>
                <c:pt idx="176">
                  <c:v>176.5</c:v>
                </c:pt>
                <c:pt idx="177">
                  <c:v>177.5</c:v>
                </c:pt>
                <c:pt idx="178">
                  <c:v>178.5</c:v>
                </c:pt>
                <c:pt idx="179">
                  <c:v>179.5</c:v>
                </c:pt>
                <c:pt idx="180">
                  <c:v>180.5</c:v>
                </c:pt>
                <c:pt idx="181">
                  <c:v>181.5</c:v>
                </c:pt>
                <c:pt idx="182">
                  <c:v>182.5</c:v>
                </c:pt>
                <c:pt idx="183">
                  <c:v>183.5</c:v>
                </c:pt>
                <c:pt idx="184">
                  <c:v>184.5</c:v>
                </c:pt>
                <c:pt idx="185">
                  <c:v>185.5</c:v>
                </c:pt>
                <c:pt idx="186">
                  <c:v>186.5</c:v>
                </c:pt>
                <c:pt idx="187">
                  <c:v>187.5</c:v>
                </c:pt>
                <c:pt idx="188">
                  <c:v>188.5</c:v>
                </c:pt>
                <c:pt idx="189">
                  <c:v>189.5</c:v>
                </c:pt>
                <c:pt idx="190">
                  <c:v>190.5</c:v>
                </c:pt>
                <c:pt idx="191">
                  <c:v>191.5</c:v>
                </c:pt>
                <c:pt idx="192">
                  <c:v>192.5</c:v>
                </c:pt>
                <c:pt idx="193">
                  <c:v>193.5</c:v>
                </c:pt>
                <c:pt idx="194">
                  <c:v>194.5</c:v>
                </c:pt>
                <c:pt idx="195">
                  <c:v>195.5</c:v>
                </c:pt>
                <c:pt idx="196">
                  <c:v>196.5</c:v>
                </c:pt>
                <c:pt idx="197">
                  <c:v>197.5</c:v>
                </c:pt>
                <c:pt idx="198">
                  <c:v>198.5</c:v>
                </c:pt>
                <c:pt idx="199">
                  <c:v>199.5</c:v>
                </c:pt>
                <c:pt idx="200">
                  <c:v>200.5</c:v>
                </c:pt>
              </c:numCache>
            </c:numRef>
          </c:xVal>
          <c:yVal>
            <c:numRef>
              <c:f>'k2'!$L$2:$L$202</c:f>
              <c:numCache>
                <c:formatCode>General</c:formatCode>
                <c:ptCount val="201"/>
                <c:pt idx="0">
                  <c:v>5.3189760863300489E-2</c:v>
                </c:pt>
                <c:pt idx="1">
                  <c:v>5.0434534662518966E-2</c:v>
                </c:pt>
                <c:pt idx="2">
                  <c:v>4.7822029002199784E-2</c:v>
                </c:pt>
                <c:pt idx="3">
                  <c:v>4.5344850967502015E-2</c:v>
                </c:pt>
                <c:pt idx="4">
                  <c:v>4.2995990596099272E-2</c:v>
                </c:pt>
                <c:pt idx="5">
                  <c:v>4.0768801041264006E-2</c:v>
                </c:pt>
                <c:pt idx="6">
                  <c:v>3.865697976250277E-2</c:v>
                </c:pt>
                <c:pt idx="7">
                  <c:v>3.6654550690515403E-2</c:v>
                </c:pt>
                <c:pt idx="8">
                  <c:v>3.4755847316008143E-2</c:v>
                </c:pt>
                <c:pt idx="9">
                  <c:v>3.2955496654505173E-2</c:v>
                </c:pt>
                <c:pt idx="10">
                  <c:v>3.1248404041781842E-2</c:v>
                </c:pt>
                <c:pt idx="11">
                  <c:v>2.9629738716893561E-2</c:v>
                </c:pt>
                <c:pt idx="12">
                  <c:v>2.8094920152002757E-2</c:v>
                </c:pt>
                <c:pt idx="13">
                  <c:v>2.6639605090320043E-2</c:v>
                </c:pt>
                <c:pt idx="14">
                  <c:v>2.5259675255479116E-2</c:v>
                </c:pt>
                <c:pt idx="15">
                  <c:v>2.3951225697565269E-2</c:v>
                </c:pt>
                <c:pt idx="16">
                  <c:v>2.2710553742818888E-2</c:v>
                </c:pt>
                <c:pt idx="17">
                  <c:v>2.1534148515743593E-2</c:v>
                </c:pt>
                <c:pt idx="18">
                  <c:v>2.0418681003968511E-2</c:v>
                </c:pt>
                <c:pt idx="19">
                  <c:v>1.9360994637750036E-2</c:v>
                </c:pt>
                <c:pt idx="20">
                  <c:v>1.8358096357454785E-2</c:v>
                </c:pt>
                <c:pt idx="21">
                  <c:v>1.7407148143746415E-2</c:v>
                </c:pt>
                <c:pt idx="22">
                  <c:v>1.6505458986508122E-2</c:v>
                </c:pt>
                <c:pt idx="23">
                  <c:v>1.5650477269774567E-2</c:v>
                </c:pt>
                <c:pt idx="24">
                  <c:v>1.4839783551123713E-2</c:v>
                </c:pt>
                <c:pt idx="25">
                  <c:v>1.4071083715095805E-2</c:v>
                </c:pt>
                <c:pt idx="26">
                  <c:v>1.334220248126473E-2</c:v>
                </c:pt>
                <c:pt idx="27">
                  <c:v>1.2651077248590921E-2</c:v>
                </c:pt>
                <c:pt idx="28">
                  <c:v>1.1995752258636345E-2</c:v>
                </c:pt>
                <c:pt idx="29">
                  <c:v>1.1374373061124605E-2</c:v>
                </c:pt>
                <c:pt idx="30">
                  <c:v>1.0785181266184668E-2</c:v>
                </c:pt>
                <c:pt idx="31">
                  <c:v>1.0226509568428022E-2</c:v>
                </c:pt>
                <c:pt idx="32">
                  <c:v>9.6967770287783323E-3</c:v>
                </c:pt>
                <c:pt idx="33">
                  <c:v>9.1944846007020031E-3</c:v>
                </c:pt>
                <c:pt idx="34">
                  <c:v>8.7182108881797213E-3</c:v>
                </c:pt>
                <c:pt idx="35">
                  <c:v>8.2666081234147992E-3</c:v>
                </c:pt>
                <c:pt idx="36">
                  <c:v>7.8383983528959606E-3</c:v>
                </c:pt>
                <c:pt idx="37">
                  <c:v>7.4323698210218368E-3</c:v>
                </c:pt>
                <c:pt idx="38">
                  <c:v>7.0473735410534763E-3</c:v>
                </c:pt>
                <c:pt idx="39">
                  <c:v>6.6823200436913121E-3</c:v>
                </c:pt>
                <c:pt idx="40">
                  <c:v>6.3361762940756005E-3</c:v>
                </c:pt>
                <c:pt idx="41">
                  <c:v>6.0079627684860729E-3</c:v>
                </c:pt>
                <c:pt idx="42">
                  <c:v>5.6967506824683279E-3</c:v>
                </c:pt>
                <c:pt idx="43">
                  <c:v>5.401659362543134E-3</c:v>
                </c:pt>
                <c:pt idx="44">
                  <c:v>5.1218537540609873E-3</c:v>
                </c:pt>
                <c:pt idx="45">
                  <c:v>4.8565420581496623E-3</c:v>
                </c:pt>
                <c:pt idx="46">
                  <c:v>4.6049734910677256E-3</c:v>
                </c:pt>
                <c:pt idx="47">
                  <c:v>4.3664361596233879E-3</c:v>
                </c:pt>
                <c:pt idx="48">
                  <c:v>4.1402550466465302E-3</c:v>
                </c:pt>
                <c:pt idx="49">
                  <c:v>3.9257901008131445E-3</c:v>
                </c:pt>
                <c:pt idx="50">
                  <c:v>3.722434425416751E-3</c:v>
                </c:pt>
                <c:pt idx="51">
                  <c:v>3.5296125609613344E-3</c:v>
                </c:pt>
                <c:pt idx="52">
                  <c:v>3.3467788567158588E-3</c:v>
                </c:pt>
                <c:pt idx="53">
                  <c:v>3.1734159266221551E-3</c:v>
                </c:pt>
                <c:pt idx="54">
                  <c:v>3.0090331851866784E-3</c:v>
                </c:pt>
                <c:pt idx="55">
                  <c:v>2.853165459212981E-3</c:v>
                </c:pt>
                <c:pt idx="56">
                  <c:v>2.7053716714463519E-3</c:v>
                </c:pt>
                <c:pt idx="57">
                  <c:v>2.5652335924055774E-3</c:v>
                </c:pt>
                <c:pt idx="58">
                  <c:v>2.4323546568697464E-3</c:v>
                </c:pt>
                <c:pt idx="59">
                  <c:v>2.3063588416709518E-3</c:v>
                </c:pt>
                <c:pt idx="60">
                  <c:v>2.1868896016172634E-3</c:v>
                </c:pt>
                <c:pt idx="61">
                  <c:v>2.0736088605348211E-3</c:v>
                </c:pt>
                <c:pt idx="62">
                  <c:v>1.9661960545738853E-3</c:v>
                </c:pt>
                <c:pt idx="63">
                  <c:v>1.8643472250715698E-3</c:v>
                </c:pt>
                <c:pt idx="64">
                  <c:v>1.7677741584042272E-3</c:v>
                </c:pt>
                <c:pt idx="65">
                  <c:v>1.6762035703954282E-3</c:v>
                </c:pt>
                <c:pt idx="66">
                  <c:v>1.5893763329715511E-3</c:v>
                </c:pt>
                <c:pt idx="67">
                  <c:v>1.5070467408765673E-3</c:v>
                </c:pt>
                <c:pt idx="68">
                  <c:v>1.4289818163709474E-3</c:v>
                </c:pt>
                <c:pt idx="69">
                  <c:v>1.3549606499471262E-3</c:v>
                </c:pt>
                <c:pt idx="70">
                  <c:v>1.2847737751958599E-3</c:v>
                </c:pt>
                <c:pt idx="71">
                  <c:v>1.218222576054466E-3</c:v>
                </c:pt>
                <c:pt idx="72">
                  <c:v>1.1551187247595693E-3</c:v>
                </c:pt>
                <c:pt idx="73">
                  <c:v>1.095283648913857E-3</c:v>
                </c:pt>
                <c:pt idx="74">
                  <c:v>1.0385480261587408E-3</c:v>
                </c:pt>
                <c:pt idx="75">
                  <c:v>9.8475130502294773E-4</c:v>
                </c:pt>
                <c:pt idx="76">
                  <c:v>9.3374125059111641E-4</c:v>
                </c:pt>
                <c:pt idx="77">
                  <c:v>8.8537351370673791E-4</c:v>
                </c:pt>
                <c:pt idx="78">
                  <c:v>8.3951122249034801E-4</c:v>
                </c:pt>
                <c:pt idx="79">
                  <c:v>7.9602459501706198E-4</c:v>
                </c:pt>
                <c:pt idx="80">
                  <c:v>7.5479057205737616E-4</c:v>
                </c:pt>
                <c:pt idx="81">
                  <c:v>7.1569246884198409E-4</c:v>
                </c:pt>
                <c:pt idx="82">
                  <c:v>6.786196448651425E-4</c:v>
                </c:pt>
                <c:pt idx="83">
                  <c:v>6.4346719079220864E-4</c:v>
                </c:pt>
                <c:pt idx="84">
                  <c:v>6.1013563158534602E-4</c:v>
                </c:pt>
                <c:pt idx="85">
                  <c:v>5.7853064500729525E-4</c:v>
                </c:pt>
                <c:pt idx="86">
                  <c:v>5.4856279470663833E-4</c:v>
                </c:pt>
                <c:pt idx="87">
                  <c:v>5.2014727712922223E-4</c:v>
                </c:pt>
                <c:pt idx="88">
                  <c:v>4.9320368153956036E-4</c:v>
                </c:pt>
                <c:pt idx="89">
                  <c:v>4.6765576247310498E-4</c:v>
                </c:pt>
                <c:pt idx="90">
                  <c:v>4.4343122397548257E-4</c:v>
                </c:pt>
                <c:pt idx="91">
                  <c:v>4.2046151501811714E-4</c:v>
                </c:pt>
                <c:pt idx="92">
                  <c:v>3.9868163551131692E-4</c:v>
                </c:pt>
                <c:pt idx="93">
                  <c:v>3.7802995236586542E-4</c:v>
                </c:pt>
                <c:pt idx="94">
                  <c:v>3.5844802508261522E-4</c:v>
                </c:pt>
                <c:pt idx="95">
                  <c:v>3.3988044037652483E-4</c:v>
                </c:pt>
                <c:pt idx="96">
                  <c:v>3.2227465536716451E-4</c:v>
                </c:pt>
                <c:pt idx="97">
                  <c:v>3.0558084889193939E-4</c:v>
                </c:pt>
                <c:pt idx="98">
                  <c:v>2.8975178052128127E-4</c:v>
                </c:pt>
                <c:pt idx="99">
                  <c:v>2.7474265687684406E-4</c:v>
                </c:pt>
                <c:pt idx="100">
                  <c:v>2.6051100487440551E-4</c:v>
                </c:pt>
                <c:pt idx="101">
                  <c:v>2.4701655153278274E-4</c:v>
                </c:pt>
                <c:pt idx="102">
                  <c:v>2.342211100086338E-4</c:v>
                </c:pt>
                <c:pt idx="103">
                  <c:v>2.2208847153465307E-4</c:v>
                </c:pt>
                <c:pt idx="104">
                  <c:v>2.1058430295535795E-4</c:v>
                </c:pt>
                <c:pt idx="105">
                  <c:v>1.9967604957051821E-4</c:v>
                </c:pt>
                <c:pt idx="106">
                  <c:v>1.8933284301128668E-4</c:v>
                </c:pt>
                <c:pt idx="107">
                  <c:v>1.7952541388834291E-4</c:v>
                </c:pt>
                <c:pt idx="108">
                  <c:v>1.7022600896485514E-4</c:v>
                </c:pt>
                <c:pt idx="109">
                  <c:v>1.6140831261987981E-4</c:v>
                </c:pt>
                <c:pt idx="110">
                  <c:v>1.5304737237994964E-4</c:v>
                </c:pt>
                <c:pt idx="111">
                  <c:v>1.4511952830812287E-4</c:v>
                </c:pt>
                <c:pt idx="112">
                  <c:v>1.3760234605067318E-4</c:v>
                </c:pt>
                <c:pt idx="113">
                  <c:v>1.304745533519583E-4</c:v>
                </c:pt>
                <c:pt idx="114">
                  <c:v>1.2371597985781396E-4</c:v>
                </c:pt>
                <c:pt idx="115">
                  <c:v>1.1730750003712727E-4</c:v>
                </c:pt>
                <c:pt idx="116">
                  <c:v>1.1123097906007065E-4</c:v>
                </c:pt>
                <c:pt idx="117">
                  <c:v>1.0546922147983786E-4</c:v>
                </c:pt>
                <c:pt idx="118">
                  <c:v>1.000059225726646E-4</c:v>
                </c:pt>
                <c:pt idx="119">
                  <c:v>9.4825622198431287E-5</c:v>
                </c:pt>
                <c:pt idx="120">
                  <c:v>8.9913661051285154E-5</c:v>
                </c:pt>
                <c:pt idx="121">
                  <c:v>8.5256139176475952E-5</c:v>
                </c:pt>
                <c:pt idx="122">
                  <c:v>8.0839876636018188E-5</c:v>
                </c:pt>
                <c:pt idx="123">
                  <c:v>7.6652376211868215E-5</c:v>
                </c:pt>
                <c:pt idx="124">
                  <c:v>7.2681788041075772E-5</c:v>
                </c:pt>
                <c:pt idx="125">
                  <c:v>6.8916876082830944E-5</c:v>
                </c:pt>
                <c:pt idx="126">
                  <c:v>6.5346986322517293E-5</c:v>
                </c:pt>
                <c:pt idx="127">
                  <c:v>6.1962016622791875E-5</c:v>
                </c:pt>
                <c:pt idx="128">
                  <c:v>5.8752388136378292E-5</c:v>
                </c:pt>
                <c:pt idx="129">
                  <c:v>5.5709018199674479E-5</c:v>
                </c:pt>
                <c:pt idx="130">
                  <c:v>5.2823294630470322E-5</c:v>
                </c:pt>
                <c:pt idx="131">
                  <c:v>5.0087051357041887E-5</c:v>
                </c:pt>
                <c:pt idx="132">
                  <c:v>4.7492545309656559E-5</c:v>
                </c:pt>
                <c:pt idx="133">
                  <c:v>4.5032434509097321E-5</c:v>
                </c:pt>
                <c:pt idx="134">
                  <c:v>4.2699757290199495E-5</c:v>
                </c:pt>
                <c:pt idx="135">
                  <c:v>4.0487912601607518E-5</c:v>
                </c:pt>
                <c:pt idx="136">
                  <c:v>3.839064132600246E-5</c:v>
                </c:pt>
                <c:pt idx="137">
                  <c:v>3.6402008567941138E-5</c:v>
                </c:pt>
                <c:pt idx="138">
                  <c:v>3.4516386859183515E-5</c:v>
                </c:pt>
                <c:pt idx="139">
                  <c:v>3.2728440233983527E-5</c:v>
                </c:pt>
                <c:pt idx="140">
                  <c:v>3.1033109129278333E-5</c:v>
                </c:pt>
                <c:pt idx="141">
                  <c:v>2.9425596067047317E-5</c:v>
                </c:pt>
                <c:pt idx="142">
                  <c:v>2.7901352078323496E-5</c:v>
                </c:pt>
                <c:pt idx="143">
                  <c:v>2.6456063830440664E-5</c:v>
                </c:pt>
                <c:pt idx="144">
                  <c:v>2.5085641421087947E-5</c:v>
                </c:pt>
                <c:pt idx="145">
                  <c:v>2.378620680463191E-5</c:v>
                </c:pt>
                <c:pt idx="146">
                  <c:v>2.2554082817954102E-5</c:v>
                </c:pt>
                <c:pt idx="147">
                  <c:v>2.1385782774749729E-5</c:v>
                </c:pt>
                <c:pt idx="148">
                  <c:v>2.0278000598840996E-5</c:v>
                </c:pt>
                <c:pt idx="149">
                  <c:v>1.9227601468583957E-5</c:v>
                </c:pt>
                <c:pt idx="150">
                  <c:v>1.8231612945894814E-5</c:v>
                </c:pt>
                <c:pt idx="151">
                  <c:v>1.7287216564791771E-5</c:v>
                </c:pt>
                <c:pt idx="152">
                  <c:v>1.639173985565013E-5</c:v>
                </c:pt>
                <c:pt idx="153">
                  <c:v>1.5542648782600351E-5</c:v>
                </c:pt>
                <c:pt idx="154">
                  <c:v>1.4737540572668296E-5</c:v>
                </c:pt>
                <c:pt idx="155">
                  <c:v>1.3974136916365842E-5</c:v>
                </c:pt>
                <c:pt idx="156">
                  <c:v>1.3250277520490175E-5</c:v>
                </c:pt>
                <c:pt idx="157">
                  <c:v>1.2563913994887838E-5</c:v>
                </c:pt>
                <c:pt idx="158">
                  <c:v>1.1913104055883858E-5</c:v>
                </c:pt>
                <c:pt idx="159">
                  <c:v>1.1296006029973097E-5</c:v>
                </c:pt>
                <c:pt idx="160">
                  <c:v>1.0710873642219831E-5</c:v>
                </c:pt>
                <c:pt idx="161">
                  <c:v>1.0156051074618002E-5</c:v>
                </c:pt>
                <c:pt idx="162">
                  <c:v>9.6299682804280009E-6</c:v>
                </c:pt>
                <c:pt idx="163">
                  <c:v>9.1311365412306666E-6</c:v>
                </c:pt>
                <c:pt idx="164">
                  <c:v>8.6581442541254557E-6</c:v>
                </c:pt>
                <c:pt idx="165">
                  <c:v>8.2096529371514768E-6</c:v>
                </c:pt>
                <c:pt idx="166">
                  <c:v>7.784393441627597E-6</c:v>
                </c:pt>
                <c:pt idx="167">
                  <c:v>7.3811623606929428E-6</c:v>
                </c:pt>
                <c:pt idx="168">
                  <c:v>6.9988186238848506E-6</c:v>
                </c:pt>
                <c:pt idx="169">
                  <c:v>6.6362802681173898E-6</c:v>
                </c:pt>
                <c:pt idx="170">
                  <c:v>6.2925213759231139E-6</c:v>
                </c:pt>
                <c:pt idx="171">
                  <c:v>5.9665691722935699E-6</c:v>
                </c:pt>
                <c:pt idx="172">
                  <c:v>5.6575012719033493E-6</c:v>
                </c:pt>
                <c:pt idx="173">
                  <c:v>5.3644430689277058E-6</c:v>
                </c:pt>
                <c:pt idx="174">
                  <c:v>5.0865652620675408E-6</c:v>
                </c:pt>
                <c:pt idx="175">
                  <c:v>4.8230815077778409E-6</c:v>
                </c:pt>
                <c:pt idx="176">
                  <c:v>4.5732461950587931E-6</c:v>
                </c:pt>
                <c:pt idx="177">
                  <c:v>4.3363523355125203E-6</c:v>
                </c:pt>
                <c:pt idx="178">
                  <c:v>4.1117295626948315E-6</c:v>
                </c:pt>
                <c:pt idx="179">
                  <c:v>3.8987422351003391E-6</c:v>
                </c:pt>
                <c:pt idx="180">
                  <c:v>3.6967876374128416E-6</c:v>
                </c:pt>
                <c:pt idx="181">
                  <c:v>3.5052942749308734E-6</c:v>
                </c:pt>
                <c:pt idx="182">
                  <c:v>3.3237202563418416E-6</c:v>
                </c:pt>
                <c:pt idx="183">
                  <c:v>3.1515517602683874E-6</c:v>
                </c:pt>
                <c:pt idx="184">
                  <c:v>2.988301581247525E-6</c:v>
                </c:pt>
                <c:pt idx="185">
                  <c:v>2.8335077510280143E-6</c:v>
                </c:pt>
                <c:pt idx="186">
                  <c:v>2.6867322312843906E-6</c:v>
                </c:pt>
                <c:pt idx="187">
                  <c:v>2.5475596740483537E-6</c:v>
                </c:pt>
                <c:pt idx="188">
                  <c:v>2.415596246349706E-6</c:v>
                </c:pt>
                <c:pt idx="189">
                  <c:v>2.290468515740855E-6</c:v>
                </c:pt>
                <c:pt idx="190">
                  <c:v>2.1718223935510355E-6</c:v>
                </c:pt>
                <c:pt idx="191">
                  <c:v>2.0593221328799179E-6</c:v>
                </c:pt>
                <c:pt idx="192">
                  <c:v>1.9526493784950615E-6</c:v>
                </c:pt>
                <c:pt idx="193">
                  <c:v>1.8515022659446561E-6</c:v>
                </c:pt>
                <c:pt idx="194">
                  <c:v>1.7555945673361309E-6</c:v>
                </c:pt>
                <c:pt idx="195">
                  <c:v>1.6646548813633801E-6</c:v>
                </c:pt>
                <c:pt idx="196">
                  <c:v>1.5784258652905547E-6</c:v>
                </c:pt>
                <c:pt idx="197">
                  <c:v>1.4966635067190113E-6</c:v>
                </c:pt>
                <c:pt idx="198">
                  <c:v>1.4191364330767065E-6</c:v>
                </c:pt>
                <c:pt idx="199">
                  <c:v>1.3456252568759795E-6</c:v>
                </c:pt>
                <c:pt idx="200">
                  <c:v>1.275921954886965E-6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79-479C-8594-A70CB4FC03AD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'k2'!$F$2:$F$1149</c:f>
              <c:numCache>
                <c:formatCode>General</c:formatCode>
                <c:ptCount val="1148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  <c:pt idx="101">
                  <c:v>101.5</c:v>
                </c:pt>
                <c:pt idx="102">
                  <c:v>102.5</c:v>
                </c:pt>
                <c:pt idx="103">
                  <c:v>103.5</c:v>
                </c:pt>
                <c:pt idx="104">
                  <c:v>104.5</c:v>
                </c:pt>
                <c:pt idx="105">
                  <c:v>105.5</c:v>
                </c:pt>
                <c:pt idx="106">
                  <c:v>106.5</c:v>
                </c:pt>
                <c:pt idx="107">
                  <c:v>107.5</c:v>
                </c:pt>
                <c:pt idx="108">
                  <c:v>108.5</c:v>
                </c:pt>
                <c:pt idx="109">
                  <c:v>109.5</c:v>
                </c:pt>
                <c:pt idx="110">
                  <c:v>110.5</c:v>
                </c:pt>
                <c:pt idx="111">
                  <c:v>111.5</c:v>
                </c:pt>
                <c:pt idx="112">
                  <c:v>112.5</c:v>
                </c:pt>
                <c:pt idx="113">
                  <c:v>113.5</c:v>
                </c:pt>
                <c:pt idx="114">
                  <c:v>114.5</c:v>
                </c:pt>
                <c:pt idx="115">
                  <c:v>115.5</c:v>
                </c:pt>
                <c:pt idx="116">
                  <c:v>116.5</c:v>
                </c:pt>
                <c:pt idx="117">
                  <c:v>117.5</c:v>
                </c:pt>
                <c:pt idx="118">
                  <c:v>118.5</c:v>
                </c:pt>
                <c:pt idx="119">
                  <c:v>119.5</c:v>
                </c:pt>
                <c:pt idx="120">
                  <c:v>120.5</c:v>
                </c:pt>
                <c:pt idx="121">
                  <c:v>121.5</c:v>
                </c:pt>
                <c:pt idx="122">
                  <c:v>122.5</c:v>
                </c:pt>
                <c:pt idx="123">
                  <c:v>123.5</c:v>
                </c:pt>
                <c:pt idx="124">
                  <c:v>124.5</c:v>
                </c:pt>
                <c:pt idx="125">
                  <c:v>125.5</c:v>
                </c:pt>
                <c:pt idx="126">
                  <c:v>126.5</c:v>
                </c:pt>
                <c:pt idx="127">
                  <c:v>127.5</c:v>
                </c:pt>
                <c:pt idx="128">
                  <c:v>128.5</c:v>
                </c:pt>
                <c:pt idx="129">
                  <c:v>129.5</c:v>
                </c:pt>
                <c:pt idx="130">
                  <c:v>130.5</c:v>
                </c:pt>
                <c:pt idx="131">
                  <c:v>131.5</c:v>
                </c:pt>
                <c:pt idx="132">
                  <c:v>132.5</c:v>
                </c:pt>
                <c:pt idx="133">
                  <c:v>133.5</c:v>
                </c:pt>
                <c:pt idx="134">
                  <c:v>134.5</c:v>
                </c:pt>
                <c:pt idx="135">
                  <c:v>135.5</c:v>
                </c:pt>
                <c:pt idx="136">
                  <c:v>136.5</c:v>
                </c:pt>
                <c:pt idx="137">
                  <c:v>137.5</c:v>
                </c:pt>
                <c:pt idx="138">
                  <c:v>138.5</c:v>
                </c:pt>
                <c:pt idx="139">
                  <c:v>139.5</c:v>
                </c:pt>
                <c:pt idx="140">
                  <c:v>140.5</c:v>
                </c:pt>
                <c:pt idx="141">
                  <c:v>141.5</c:v>
                </c:pt>
                <c:pt idx="142">
                  <c:v>142.5</c:v>
                </c:pt>
                <c:pt idx="143">
                  <c:v>143.5</c:v>
                </c:pt>
                <c:pt idx="144">
                  <c:v>144.5</c:v>
                </c:pt>
                <c:pt idx="145">
                  <c:v>145.5</c:v>
                </c:pt>
                <c:pt idx="146">
                  <c:v>146.5</c:v>
                </c:pt>
                <c:pt idx="147">
                  <c:v>147.5</c:v>
                </c:pt>
                <c:pt idx="148">
                  <c:v>148.5</c:v>
                </c:pt>
                <c:pt idx="149">
                  <c:v>149.5</c:v>
                </c:pt>
                <c:pt idx="150">
                  <c:v>150.5</c:v>
                </c:pt>
                <c:pt idx="151">
                  <c:v>151.5</c:v>
                </c:pt>
                <c:pt idx="152">
                  <c:v>152.5</c:v>
                </c:pt>
                <c:pt idx="153">
                  <c:v>153.5</c:v>
                </c:pt>
                <c:pt idx="154">
                  <c:v>154.5</c:v>
                </c:pt>
                <c:pt idx="155">
                  <c:v>155.5</c:v>
                </c:pt>
                <c:pt idx="156">
                  <c:v>156.5</c:v>
                </c:pt>
                <c:pt idx="157">
                  <c:v>157.5</c:v>
                </c:pt>
                <c:pt idx="158">
                  <c:v>158.5</c:v>
                </c:pt>
                <c:pt idx="159">
                  <c:v>159.5</c:v>
                </c:pt>
                <c:pt idx="160">
                  <c:v>160.5</c:v>
                </c:pt>
                <c:pt idx="161">
                  <c:v>161.5</c:v>
                </c:pt>
                <c:pt idx="162">
                  <c:v>162.5</c:v>
                </c:pt>
                <c:pt idx="163">
                  <c:v>163.5</c:v>
                </c:pt>
                <c:pt idx="164">
                  <c:v>164.5</c:v>
                </c:pt>
                <c:pt idx="165">
                  <c:v>165.5</c:v>
                </c:pt>
                <c:pt idx="166">
                  <c:v>166.5</c:v>
                </c:pt>
                <c:pt idx="167">
                  <c:v>167.5</c:v>
                </c:pt>
                <c:pt idx="168">
                  <c:v>168.5</c:v>
                </c:pt>
                <c:pt idx="169">
                  <c:v>169.5</c:v>
                </c:pt>
                <c:pt idx="170">
                  <c:v>170.5</c:v>
                </c:pt>
                <c:pt idx="171">
                  <c:v>171.5</c:v>
                </c:pt>
                <c:pt idx="172">
                  <c:v>172.5</c:v>
                </c:pt>
                <c:pt idx="173">
                  <c:v>173.5</c:v>
                </c:pt>
                <c:pt idx="174">
                  <c:v>174.5</c:v>
                </c:pt>
                <c:pt idx="175">
                  <c:v>175.5</c:v>
                </c:pt>
                <c:pt idx="176">
                  <c:v>176.5</c:v>
                </c:pt>
                <c:pt idx="177">
                  <c:v>177.5</c:v>
                </c:pt>
                <c:pt idx="178">
                  <c:v>178.5</c:v>
                </c:pt>
                <c:pt idx="179">
                  <c:v>179.5</c:v>
                </c:pt>
                <c:pt idx="180">
                  <c:v>180.5</c:v>
                </c:pt>
                <c:pt idx="181">
                  <c:v>181.5</c:v>
                </c:pt>
                <c:pt idx="182">
                  <c:v>182.5</c:v>
                </c:pt>
                <c:pt idx="183">
                  <c:v>183.5</c:v>
                </c:pt>
                <c:pt idx="184">
                  <c:v>184.5</c:v>
                </c:pt>
                <c:pt idx="185">
                  <c:v>185.5</c:v>
                </c:pt>
                <c:pt idx="186">
                  <c:v>186.5</c:v>
                </c:pt>
                <c:pt idx="187">
                  <c:v>187.5</c:v>
                </c:pt>
                <c:pt idx="188">
                  <c:v>188.5</c:v>
                </c:pt>
                <c:pt idx="189">
                  <c:v>189.5</c:v>
                </c:pt>
                <c:pt idx="190">
                  <c:v>190.5</c:v>
                </c:pt>
                <c:pt idx="191">
                  <c:v>191.5</c:v>
                </c:pt>
                <c:pt idx="192">
                  <c:v>192.5</c:v>
                </c:pt>
                <c:pt idx="193">
                  <c:v>193.5</c:v>
                </c:pt>
                <c:pt idx="194">
                  <c:v>194.5</c:v>
                </c:pt>
                <c:pt idx="195">
                  <c:v>195.5</c:v>
                </c:pt>
                <c:pt idx="196">
                  <c:v>196.5</c:v>
                </c:pt>
                <c:pt idx="197">
                  <c:v>197.5</c:v>
                </c:pt>
                <c:pt idx="198">
                  <c:v>198.5</c:v>
                </c:pt>
                <c:pt idx="199">
                  <c:v>199.5</c:v>
                </c:pt>
                <c:pt idx="200">
                  <c:v>200.5</c:v>
                </c:pt>
              </c:numCache>
            </c:numRef>
          </c:xVal>
          <c:yVal>
            <c:numRef>
              <c:f>'k2'!$H$2:$H$1149</c:f>
              <c:numCache>
                <c:formatCode>General</c:formatCode>
                <c:ptCount val="1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1.8867924528301886E-2</c:v>
                </c:pt>
                <c:pt idx="10">
                  <c:v>0</c:v>
                </c:pt>
                <c:pt idx="11">
                  <c:v>0</c:v>
                </c:pt>
                <c:pt idx="12">
                  <c:v>1.8867924528301886E-2</c:v>
                </c:pt>
                <c:pt idx="13">
                  <c:v>5.6603773584905662E-2</c:v>
                </c:pt>
                <c:pt idx="14">
                  <c:v>0.18867924528301888</c:v>
                </c:pt>
                <c:pt idx="15">
                  <c:v>0.11320754716981132</c:v>
                </c:pt>
                <c:pt idx="16">
                  <c:v>5.6603773584905662E-2</c:v>
                </c:pt>
                <c:pt idx="17">
                  <c:v>0.11320754716981132</c:v>
                </c:pt>
                <c:pt idx="18">
                  <c:v>7.5471698113207544E-2</c:v>
                </c:pt>
                <c:pt idx="19">
                  <c:v>9.4339622641509441E-2</c:v>
                </c:pt>
                <c:pt idx="20">
                  <c:v>7.5471698113207544E-2</c:v>
                </c:pt>
                <c:pt idx="21">
                  <c:v>1.8867924528301886E-2</c:v>
                </c:pt>
                <c:pt idx="22">
                  <c:v>5.6603773584905662E-2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1.8867924528301886E-2</c:v>
                </c:pt>
                <c:pt idx="27">
                  <c:v>0</c:v>
                </c:pt>
                <c:pt idx="28">
                  <c:v>1.8867924528301886E-2</c:v>
                </c:pt>
                <c:pt idx="29">
                  <c:v>0</c:v>
                </c:pt>
                <c:pt idx="30">
                  <c:v>1.8867924528301886E-2</c:v>
                </c:pt>
                <c:pt idx="31">
                  <c:v>0</c:v>
                </c:pt>
                <c:pt idx="32">
                  <c:v>1.8867924528301886E-2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1.8867924528301886E-2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1.8867924528301886E-2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79-479C-8594-A70CB4FC03AD}"/>
            </c:ext>
          </c:extLst>
        </c:ser>
        <c:ser>
          <c:idx val="0"/>
          <c:order val="2"/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'k2'!$F$2:$F$1149</c:f>
              <c:numCache>
                <c:formatCode>General</c:formatCode>
                <c:ptCount val="1148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  <c:pt idx="101">
                  <c:v>101.5</c:v>
                </c:pt>
                <c:pt idx="102">
                  <c:v>102.5</c:v>
                </c:pt>
                <c:pt idx="103">
                  <c:v>103.5</c:v>
                </c:pt>
                <c:pt idx="104">
                  <c:v>104.5</c:v>
                </c:pt>
                <c:pt idx="105">
                  <c:v>105.5</c:v>
                </c:pt>
                <c:pt idx="106">
                  <c:v>106.5</c:v>
                </c:pt>
                <c:pt idx="107">
                  <c:v>107.5</c:v>
                </c:pt>
                <c:pt idx="108">
                  <c:v>108.5</c:v>
                </c:pt>
                <c:pt idx="109">
                  <c:v>109.5</c:v>
                </c:pt>
                <c:pt idx="110">
                  <c:v>110.5</c:v>
                </c:pt>
                <c:pt idx="111">
                  <c:v>111.5</c:v>
                </c:pt>
                <c:pt idx="112">
                  <c:v>112.5</c:v>
                </c:pt>
                <c:pt idx="113">
                  <c:v>113.5</c:v>
                </c:pt>
                <c:pt idx="114">
                  <c:v>114.5</c:v>
                </c:pt>
                <c:pt idx="115">
                  <c:v>115.5</c:v>
                </c:pt>
                <c:pt idx="116">
                  <c:v>116.5</c:v>
                </c:pt>
                <c:pt idx="117">
                  <c:v>117.5</c:v>
                </c:pt>
                <c:pt idx="118">
                  <c:v>118.5</c:v>
                </c:pt>
                <c:pt idx="119">
                  <c:v>119.5</c:v>
                </c:pt>
                <c:pt idx="120">
                  <c:v>120.5</c:v>
                </c:pt>
                <c:pt idx="121">
                  <c:v>121.5</c:v>
                </c:pt>
                <c:pt idx="122">
                  <c:v>122.5</c:v>
                </c:pt>
                <c:pt idx="123">
                  <c:v>123.5</c:v>
                </c:pt>
                <c:pt idx="124">
                  <c:v>124.5</c:v>
                </c:pt>
                <c:pt idx="125">
                  <c:v>125.5</c:v>
                </c:pt>
                <c:pt idx="126">
                  <c:v>126.5</c:v>
                </c:pt>
                <c:pt idx="127">
                  <c:v>127.5</c:v>
                </c:pt>
                <c:pt idx="128">
                  <c:v>128.5</c:v>
                </c:pt>
                <c:pt idx="129">
                  <c:v>129.5</c:v>
                </c:pt>
                <c:pt idx="130">
                  <c:v>130.5</c:v>
                </c:pt>
                <c:pt idx="131">
                  <c:v>131.5</c:v>
                </c:pt>
                <c:pt idx="132">
                  <c:v>132.5</c:v>
                </c:pt>
                <c:pt idx="133">
                  <c:v>133.5</c:v>
                </c:pt>
                <c:pt idx="134">
                  <c:v>134.5</c:v>
                </c:pt>
                <c:pt idx="135">
                  <c:v>135.5</c:v>
                </c:pt>
                <c:pt idx="136">
                  <c:v>136.5</c:v>
                </c:pt>
                <c:pt idx="137">
                  <c:v>137.5</c:v>
                </c:pt>
                <c:pt idx="138">
                  <c:v>138.5</c:v>
                </c:pt>
                <c:pt idx="139">
                  <c:v>139.5</c:v>
                </c:pt>
                <c:pt idx="140">
                  <c:v>140.5</c:v>
                </c:pt>
                <c:pt idx="141">
                  <c:v>141.5</c:v>
                </c:pt>
                <c:pt idx="142">
                  <c:v>142.5</c:v>
                </c:pt>
                <c:pt idx="143">
                  <c:v>143.5</c:v>
                </c:pt>
                <c:pt idx="144">
                  <c:v>144.5</c:v>
                </c:pt>
                <c:pt idx="145">
                  <c:v>145.5</c:v>
                </c:pt>
                <c:pt idx="146">
                  <c:v>146.5</c:v>
                </c:pt>
                <c:pt idx="147">
                  <c:v>147.5</c:v>
                </c:pt>
                <c:pt idx="148">
                  <c:v>148.5</c:v>
                </c:pt>
                <c:pt idx="149">
                  <c:v>149.5</c:v>
                </c:pt>
                <c:pt idx="150">
                  <c:v>150.5</c:v>
                </c:pt>
                <c:pt idx="151">
                  <c:v>151.5</c:v>
                </c:pt>
                <c:pt idx="152">
                  <c:v>152.5</c:v>
                </c:pt>
                <c:pt idx="153">
                  <c:v>153.5</c:v>
                </c:pt>
                <c:pt idx="154">
                  <c:v>154.5</c:v>
                </c:pt>
                <c:pt idx="155">
                  <c:v>155.5</c:v>
                </c:pt>
                <c:pt idx="156">
                  <c:v>156.5</c:v>
                </c:pt>
                <c:pt idx="157">
                  <c:v>157.5</c:v>
                </c:pt>
                <c:pt idx="158">
                  <c:v>158.5</c:v>
                </c:pt>
                <c:pt idx="159">
                  <c:v>159.5</c:v>
                </c:pt>
                <c:pt idx="160">
                  <c:v>160.5</c:v>
                </c:pt>
                <c:pt idx="161">
                  <c:v>161.5</c:v>
                </c:pt>
                <c:pt idx="162">
                  <c:v>162.5</c:v>
                </c:pt>
                <c:pt idx="163">
                  <c:v>163.5</c:v>
                </c:pt>
                <c:pt idx="164">
                  <c:v>164.5</c:v>
                </c:pt>
                <c:pt idx="165">
                  <c:v>165.5</c:v>
                </c:pt>
                <c:pt idx="166">
                  <c:v>166.5</c:v>
                </c:pt>
                <c:pt idx="167">
                  <c:v>167.5</c:v>
                </c:pt>
                <c:pt idx="168">
                  <c:v>168.5</c:v>
                </c:pt>
                <c:pt idx="169">
                  <c:v>169.5</c:v>
                </c:pt>
                <c:pt idx="170">
                  <c:v>170.5</c:v>
                </c:pt>
                <c:pt idx="171">
                  <c:v>171.5</c:v>
                </c:pt>
                <c:pt idx="172">
                  <c:v>172.5</c:v>
                </c:pt>
                <c:pt idx="173">
                  <c:v>173.5</c:v>
                </c:pt>
                <c:pt idx="174">
                  <c:v>174.5</c:v>
                </c:pt>
                <c:pt idx="175">
                  <c:v>175.5</c:v>
                </c:pt>
                <c:pt idx="176">
                  <c:v>176.5</c:v>
                </c:pt>
                <c:pt idx="177">
                  <c:v>177.5</c:v>
                </c:pt>
                <c:pt idx="178">
                  <c:v>178.5</c:v>
                </c:pt>
                <c:pt idx="179">
                  <c:v>179.5</c:v>
                </c:pt>
                <c:pt idx="180">
                  <c:v>180.5</c:v>
                </c:pt>
                <c:pt idx="181">
                  <c:v>181.5</c:v>
                </c:pt>
                <c:pt idx="182">
                  <c:v>182.5</c:v>
                </c:pt>
                <c:pt idx="183">
                  <c:v>183.5</c:v>
                </c:pt>
                <c:pt idx="184">
                  <c:v>184.5</c:v>
                </c:pt>
                <c:pt idx="185">
                  <c:v>185.5</c:v>
                </c:pt>
                <c:pt idx="186">
                  <c:v>186.5</c:v>
                </c:pt>
                <c:pt idx="187">
                  <c:v>187.5</c:v>
                </c:pt>
                <c:pt idx="188">
                  <c:v>188.5</c:v>
                </c:pt>
                <c:pt idx="189">
                  <c:v>189.5</c:v>
                </c:pt>
                <c:pt idx="190">
                  <c:v>190.5</c:v>
                </c:pt>
                <c:pt idx="191">
                  <c:v>191.5</c:v>
                </c:pt>
                <c:pt idx="192">
                  <c:v>192.5</c:v>
                </c:pt>
                <c:pt idx="193">
                  <c:v>193.5</c:v>
                </c:pt>
                <c:pt idx="194">
                  <c:v>194.5</c:v>
                </c:pt>
                <c:pt idx="195">
                  <c:v>195.5</c:v>
                </c:pt>
                <c:pt idx="196">
                  <c:v>196.5</c:v>
                </c:pt>
                <c:pt idx="197">
                  <c:v>197.5</c:v>
                </c:pt>
                <c:pt idx="198">
                  <c:v>198.5</c:v>
                </c:pt>
                <c:pt idx="199">
                  <c:v>199.5</c:v>
                </c:pt>
                <c:pt idx="200">
                  <c:v>200.5</c:v>
                </c:pt>
              </c:numCache>
            </c:numRef>
          </c:xVal>
          <c:yVal>
            <c:numRef>
              <c:f>'k2'!$K$2:$K$1149</c:f>
              <c:numCache>
                <c:formatCode>General</c:formatCode>
                <c:ptCount val="1148"/>
                <c:pt idx="0">
                  <c:v>6.4491059762885867E-9</c:v>
                </c:pt>
                <c:pt idx="1">
                  <c:v>4.4184411819542048E-6</c:v>
                </c:pt>
                <c:pt idx="2">
                  <c:v>7.5414091507040491E-5</c:v>
                </c:pt>
                <c:pt idx="3">
                  <c:v>4.3049588554830486E-4</c:v>
                </c:pt>
                <c:pt idx="4">
                  <c:v>1.439328487124622E-3</c:v>
                </c:pt>
                <c:pt idx="5">
                  <c:v>3.5009488297454341E-3</c:v>
                </c:pt>
                <c:pt idx="6">
                  <c:v>6.8944485705808144E-3</c:v>
                </c:pt>
                <c:pt idx="7">
                  <c:v>1.1680585831575115E-2</c:v>
                </c:pt>
                <c:pt idx="8">
                  <c:v>1.7680416395043447E-2</c:v>
                </c:pt>
                <c:pt idx="9">
                  <c:v>2.4518639185836189E-2</c:v>
                </c:pt>
                <c:pt idx="10">
                  <c:v>3.1703149235071455E-2</c:v>
                </c:pt>
                <c:pt idx="11">
                  <c:v>3.8712406500894775E-2</c:v>
                </c:pt>
                <c:pt idx="12">
                  <c:v>4.5070316475531107E-2</c:v>
                </c:pt>
                <c:pt idx="13">
                  <c:v>5.0398150549204046E-2</c:v>
                </c:pt>
                <c:pt idx="14">
                  <c:v>5.4441232708952403E-2</c:v>
                </c:pt>
                <c:pt idx="15">
                  <c:v>5.7073495573993931E-2</c:v>
                </c:pt>
                <c:pt idx="16">
                  <c:v>5.8285660208603103E-2</c:v>
                </c:pt>
                <c:pt idx="17">
                  <c:v>5.8163383983302203E-2</c:v>
                </c:pt>
                <c:pt idx="18">
                  <c:v>5.6861027415630774E-2</c:v>
                </c:pt>
                <c:pt idx="19">
                  <c:v>5.4575380444100763E-2</c:v>
                </c:pt>
                <c:pt idx="20">
                  <c:v>5.1522235335141768E-2</c:v>
                </c:pt>
                <c:pt idx="21">
                  <c:v>4.7917382926576366E-2</c:v>
                </c:pt>
                <c:pt idx="22">
                  <c:v>4.3962576709529542E-2</c:v>
                </c:pt>
                <c:pt idx="23">
                  <c:v>3.9836288271875617E-2</c:v>
                </c:pt>
                <c:pt idx="24">
                  <c:v>3.5688640385160141E-2</c:v>
                </c:pt>
                <c:pt idx="25">
                  <c:v>3.1639694504268956E-2</c:v>
                </c:pt>
                <c:pt idx="26">
                  <c:v>2.7780224340486152E-2</c:v>
                </c:pt>
                <c:pt idx="27">
                  <c:v>2.4174168128855669E-2</c:v>
                </c:pt>
                <c:pt idx="28">
                  <c:v>2.0862071703138002E-2</c:v>
                </c:pt>
                <c:pt idx="29">
                  <c:v>1.7864977353339338E-2</c:v>
                </c:pt>
                <c:pt idx="30">
                  <c:v>1.5188356026197853E-2</c:v>
                </c:pt>
                <c:pt idx="31">
                  <c:v>1.282580860057562E-2</c:v>
                </c:pt>
                <c:pt idx="32">
                  <c:v>1.0762368758201737E-2</c:v>
                </c:pt>
                <c:pt idx="33">
                  <c:v>8.977323374075254E-3</c:v>
                </c:pt>
                <c:pt idx="34">
                  <c:v>7.4465274981140757E-3</c:v>
                </c:pt>
                <c:pt idx="35">
                  <c:v>6.1442327403915436E-3</c:v>
                </c:pt>
                <c:pt idx="36">
                  <c:v>5.0444737802812735E-3</c:v>
                </c:pt>
                <c:pt idx="37">
                  <c:v>4.1220714396716755E-3</c:v>
                </c:pt>
                <c:pt idx="38">
                  <c:v>3.353315623051226E-3</c:v>
                </c:pt>
                <c:pt idx="39">
                  <c:v>2.7163902591272209E-3</c:v>
                </c:pt>
                <c:pt idx="40">
                  <c:v>2.1915974411495587E-3</c:v>
                </c:pt>
                <c:pt idx="41">
                  <c:v>1.7614309726923238E-3</c:v>
                </c:pt>
                <c:pt idx="42">
                  <c:v>1.4105417176309874E-3</c:v>
                </c:pt>
                <c:pt idx="43">
                  <c:v>1.1256293643375911E-3</c:v>
                </c:pt>
                <c:pt idx="44">
                  <c:v>8.9528796849291795E-4</c:v>
                </c:pt>
                <c:pt idx="45">
                  <c:v>7.0982622574575563E-4</c:v>
                </c:pt>
                <c:pt idx="46">
                  <c:v>5.6107796706713437E-4</c:v>
                </c:pt>
                <c:pt idx="47">
                  <c:v>4.4221387597515933E-4</c:v>
                </c:pt>
                <c:pt idx="48">
                  <c:v>3.4756183757452122E-4</c:v>
                </c:pt>
                <c:pt idx="49">
                  <c:v>2.7244054529907736E-4</c:v>
                </c:pt>
                <c:pt idx="50">
                  <c:v>2.1300889610811525E-4</c:v>
                </c:pt>
                <c:pt idx="51">
                  <c:v>1.6613218010776078E-4</c:v>
                </c:pt>
                <c:pt idx="52">
                  <c:v>1.2926500441792611E-4</c:v>
                </c:pt>
                <c:pt idx="53">
                  <c:v>1.0035018375069143E-4</c:v>
                </c:pt>
                <c:pt idx="54">
                  <c:v>7.7732395911781963E-5</c:v>
                </c:pt>
                <c:pt idx="55">
                  <c:v>6.0085168082615424E-5</c:v>
                </c:pt>
                <c:pt idx="56">
                  <c:v>4.6349671784648003E-5</c:v>
                </c:pt>
                <c:pt idx="57">
                  <c:v>3.5683815630429709E-5</c:v>
                </c:pt>
                <c:pt idx="58">
                  <c:v>2.7420200629558416E-5</c:v>
                </c:pt>
                <c:pt idx="59">
                  <c:v>2.103161702150123E-5</c:v>
                </c:pt>
                <c:pt idx="60">
                  <c:v>1.6102895536355012E-5</c:v>
                </c:pt>
                <c:pt idx="61">
                  <c:v>1.2308066435708991E-5</c:v>
                </c:pt>
                <c:pt idx="62">
                  <c:v>9.3919177812112727E-6</c:v>
                </c:pt>
                <c:pt idx="63">
                  <c:v>7.1551744952320057E-6</c:v>
                </c:pt>
                <c:pt idx="64">
                  <c:v>5.4426386794749293E-6</c:v>
                </c:pt>
                <c:pt idx="65">
                  <c:v>4.1337378059737768E-6</c:v>
                </c:pt>
                <c:pt idx="66">
                  <c:v>3.1350204207568748E-6</c:v>
                </c:pt>
                <c:pt idx="67">
                  <c:v>2.3742192995473263E-6</c:v>
                </c:pt>
                <c:pt idx="68">
                  <c:v>1.7955704323121578E-6</c:v>
                </c:pt>
                <c:pt idx="69">
                  <c:v>1.3561339101417541E-6</c:v>
                </c:pt>
                <c:pt idx="70">
                  <c:v>1.0229109715653586E-6</c:v>
                </c:pt>
                <c:pt idx="71">
                  <c:v>7.7059137068760389E-7</c:v>
                </c:pt>
                <c:pt idx="72">
                  <c:v>5.7979803455194743E-7</c:v>
                </c:pt>
                <c:pt idx="73">
                  <c:v>4.3572276611211139E-7</c:v>
                </c:pt>
                <c:pt idx="74">
                  <c:v>3.2706849375417052E-7</c:v>
                </c:pt>
                <c:pt idx="75">
                  <c:v>2.4523112145600672E-7</c:v>
                </c:pt>
                <c:pt idx="76">
                  <c:v>1.8366813196218843E-7</c:v>
                </c:pt>
                <c:pt idx="77">
                  <c:v>1.3741236618658356E-7</c:v>
                </c:pt>
                <c:pt idx="78">
                  <c:v>1.0269837370831522E-7</c:v>
                </c:pt>
                <c:pt idx="79">
                  <c:v>7.6675842122803128E-8</c:v>
                </c:pt>
                <c:pt idx="80">
                  <c:v>5.7190231164009079E-8</c:v>
                </c:pt>
                <c:pt idx="81">
                  <c:v>4.2615159496937391E-8</c:v>
                </c:pt>
                <c:pt idx="82">
                  <c:v>3.1724561115622721E-8</c:v>
                </c:pt>
                <c:pt idx="83">
                  <c:v>2.35953412954238E-8</c:v>
                </c:pt>
                <c:pt idx="84">
                  <c:v>1.7533377589755123E-8</c:v>
                </c:pt>
                <c:pt idx="85">
                  <c:v>1.3017356436106506E-8</c:v>
                </c:pt>
                <c:pt idx="86">
                  <c:v>9.6562118063384206E-9</c:v>
                </c:pt>
                <c:pt idx="87">
                  <c:v>7.1569193902911238E-9</c:v>
                </c:pt>
                <c:pt idx="88">
                  <c:v>5.3001616022588025E-9</c:v>
                </c:pt>
                <c:pt idx="89">
                  <c:v>3.9219653181412223E-9</c:v>
                </c:pt>
                <c:pt idx="90">
                  <c:v>2.8998649934275855E-9</c:v>
                </c:pt>
                <c:pt idx="91">
                  <c:v>2.1424894336983107E-9</c:v>
                </c:pt>
                <c:pt idx="92">
                  <c:v>1.5817349804754404E-9</c:v>
                </c:pt>
                <c:pt idx="93">
                  <c:v>1.1668898955558273E-9</c:v>
                </c:pt>
                <c:pt idx="94">
                  <c:v>8.6022874998917443E-10</c:v>
                </c:pt>
                <c:pt idx="95">
                  <c:v>6.3371284721342916E-10</c:v>
                </c:pt>
                <c:pt idx="96">
                  <c:v>4.6652177536322359E-10</c:v>
                </c:pt>
                <c:pt idx="97">
                  <c:v>3.4320874524846881E-10</c:v>
                </c:pt>
                <c:pt idx="98">
                  <c:v>2.5232353970961113E-10</c:v>
                </c:pt>
                <c:pt idx="99">
                  <c:v>1.8538559572241748E-10</c:v>
                </c:pt>
                <c:pt idx="100">
                  <c:v>1.3611896080094956E-10</c:v>
                </c:pt>
                <c:pt idx="101">
                  <c:v>9.9882899164745784E-11</c:v>
                </c:pt>
                <c:pt idx="102">
                  <c:v>7.3248515541901214E-11</c:v>
                </c:pt>
                <c:pt idx="103">
                  <c:v>5.3684242768402808E-11</c:v>
                </c:pt>
                <c:pt idx="104">
                  <c:v>3.932241166164503E-11</c:v>
                </c:pt>
                <c:pt idx="105">
                  <c:v>2.8786152411524264E-11</c:v>
                </c:pt>
                <c:pt idx="106">
                  <c:v>2.1061144642577727E-11</c:v>
                </c:pt>
                <c:pt idx="107">
                  <c:v>1.5400675784306732E-11</c:v>
                </c:pt>
                <c:pt idx="108">
                  <c:v>1.1255414604349467E-11</c:v>
                </c:pt>
                <c:pt idx="109">
                  <c:v>8.2215075534658007E-12</c:v>
                </c:pt>
                <c:pt idx="110">
                  <c:v>6.0022472390318276E-12</c:v>
                </c:pt>
                <c:pt idx="111">
                  <c:v>4.3797856708188058E-12</c:v>
                </c:pt>
                <c:pt idx="112">
                  <c:v>3.194275598700397E-12</c:v>
                </c:pt>
                <c:pt idx="113">
                  <c:v>2.3285005303637205E-12</c:v>
                </c:pt>
                <c:pt idx="114">
                  <c:v>1.6965572221048152E-12</c:v>
                </c:pt>
                <c:pt idx="115">
                  <c:v>1.2355279671420925E-12</c:v>
                </c:pt>
                <c:pt idx="116">
                  <c:v>8.9935703000065831E-13</c:v>
                </c:pt>
                <c:pt idx="117">
                  <c:v>6.5435084600990016E-13</c:v>
                </c:pt>
                <c:pt idx="118">
                  <c:v>4.7587357691909104E-13</c:v>
                </c:pt>
                <c:pt idx="119">
                  <c:v>3.4592203210517673E-13</c:v>
                </c:pt>
                <c:pt idx="120">
                  <c:v>2.5134705660982604E-13</c:v>
                </c:pt>
                <c:pt idx="121">
                  <c:v>1.8254985396459171E-13</c:v>
                </c:pt>
                <c:pt idx="122">
                  <c:v>1.3252699846789503E-13</c:v>
                </c:pt>
                <c:pt idx="123">
                  <c:v>9.6171286411236147E-14</c:v>
                </c:pt>
                <c:pt idx="124">
                  <c:v>6.9760183179922445E-14</c:v>
                </c:pt>
                <c:pt idx="125">
                  <c:v>5.0581742348079932E-14</c:v>
                </c:pt>
                <c:pt idx="126">
                  <c:v>3.6661205165554814E-14</c:v>
                </c:pt>
                <c:pt idx="127">
                  <c:v>2.6561292070737662E-14</c:v>
                </c:pt>
                <c:pt idx="128">
                  <c:v>1.923640131827436E-14</c:v>
                </c:pt>
                <c:pt idx="129">
                  <c:v>1.3926219435057764E-14</c:v>
                </c:pt>
                <c:pt idx="130">
                  <c:v>1.0078129968446282E-14</c:v>
                </c:pt>
                <c:pt idx="131">
                  <c:v>7.2906537788458716E-15</c:v>
                </c:pt>
                <c:pt idx="132">
                  <c:v>5.2722406038916194E-15</c:v>
                </c:pt>
                <c:pt idx="133">
                  <c:v>3.8112599170000223E-15</c:v>
                </c:pt>
                <c:pt idx="134">
                  <c:v>2.7541578786412673E-15</c:v>
                </c:pt>
                <c:pt idx="135">
                  <c:v>1.989565691211634E-15</c:v>
                </c:pt>
                <c:pt idx="136">
                  <c:v>1.4367431619401829E-15</c:v>
                </c:pt>
                <c:pt idx="137">
                  <c:v>1.0371786496035363E-15</c:v>
                </c:pt>
                <c:pt idx="138">
                  <c:v>7.4848602062913184E-16</c:v>
                </c:pt>
                <c:pt idx="139">
                  <c:v>5.3997243612426891E-16</c:v>
                </c:pt>
                <c:pt idx="140">
                  <c:v>3.8942093275469859E-16</c:v>
                </c:pt>
                <c:pt idx="141">
                  <c:v>2.8075583240907112E-16</c:v>
                </c:pt>
                <c:pt idx="142">
                  <c:v>2.0234944647974536E-16</c:v>
                </c:pt>
                <c:pt idx="143">
                  <c:v>1.4579441899202476E-16</c:v>
                </c:pt>
                <c:pt idx="144">
                  <c:v>1.0501402135468207E-16</c:v>
                </c:pt>
                <c:pt idx="145">
                  <c:v>7.5617622405018527E-17</c:v>
                </c:pt>
                <c:pt idx="146">
                  <c:v>5.443395313715273E-17</c:v>
                </c:pt>
                <c:pt idx="147">
                  <c:v>3.9173250887427754E-17</c:v>
                </c:pt>
                <c:pt idx="148">
                  <c:v>2.8182787931734859E-17</c:v>
                </c:pt>
                <c:pt idx="149">
                  <c:v>2.027003853578863E-17</c:v>
                </c:pt>
                <c:pt idx="150">
                  <c:v>1.4574817604648846E-17</c:v>
                </c:pt>
                <c:pt idx="151">
                  <c:v>1.047686220702588E-17</c:v>
                </c:pt>
                <c:pt idx="152">
                  <c:v>7.5290550024417848E-18</c:v>
                </c:pt>
                <c:pt idx="153">
                  <c:v>5.4091919826539723E-18</c:v>
                </c:pt>
                <c:pt idx="154">
                  <c:v>3.8851566393582335E-18</c:v>
                </c:pt>
                <c:pt idx="155">
                  <c:v>2.7897826962831001E-18</c:v>
                </c:pt>
                <c:pt idx="156">
                  <c:v>2.0027161053654013E-18</c:v>
                </c:pt>
                <c:pt idx="157">
                  <c:v>1.4373317291651941E-18</c:v>
                </c:pt>
                <c:pt idx="158">
                  <c:v>1.0312991351283777E-18</c:v>
                </c:pt>
                <c:pt idx="159">
                  <c:v>7.397818910477659E-19</c:v>
                </c:pt>
                <c:pt idx="160">
                  <c:v>5.3053678095310104E-19</c:v>
                </c:pt>
                <c:pt idx="161">
                  <c:v>3.8038325574851397E-19</c:v>
                </c:pt>
                <c:pt idx="162">
                  <c:v>2.7266078681748925E-19</c:v>
                </c:pt>
                <c:pt idx="163">
                  <c:v>1.9539824486116518E-19</c:v>
                </c:pt>
                <c:pt idx="164">
                  <c:v>1.3999630576771143E-19</c:v>
                </c:pt>
                <c:pt idx="165">
                  <c:v>1.0027938743713066E-19</c:v>
                </c:pt>
                <c:pt idx="166">
                  <c:v>7.1813676889825386E-20</c:v>
                </c:pt>
                <c:pt idx="167">
                  <c:v>5.1416704962080101E-20</c:v>
                </c:pt>
                <c:pt idx="168">
                  <c:v>3.6804767472645168E-20</c:v>
                </c:pt>
                <c:pt idx="169">
                  <c:v>2.6339518076634098E-20</c:v>
                </c:pt>
                <c:pt idx="170">
                  <c:v>1.8845888221744216E-20</c:v>
                </c:pt>
                <c:pt idx="171">
                  <c:v>1.3481293006515991E-20</c:v>
                </c:pt>
                <c:pt idx="172">
                  <c:v>9.6417024962433978E-21</c:v>
                </c:pt>
                <c:pt idx="173">
                  <c:v>6.8942054273617166E-21</c:v>
                </c:pt>
                <c:pt idx="174">
                  <c:v>4.9286057721928488E-21</c:v>
                </c:pt>
                <c:pt idx="175">
                  <c:v>3.5226893518229055E-21</c:v>
                </c:pt>
                <c:pt idx="176">
                  <c:v>2.5173061338084058E-21</c:v>
                </c:pt>
                <c:pt idx="177">
                  <c:v>1.7984987670746043E-21</c:v>
                </c:pt>
                <c:pt idx="178">
                  <c:v>1.2846879832807326E-21</c:v>
                </c:pt>
                <c:pt idx="179">
                  <c:v>9.1748622760567385E-22</c:v>
                </c:pt>
                <c:pt idx="180">
                  <c:v>6.5511383573624196E-22</c:v>
                </c:pt>
                <c:pt idx="181">
                  <c:v>4.6768156478817358E-22</c:v>
                </c:pt>
                <c:pt idx="182">
                  <c:v>3.3381120640097316E-22</c:v>
                </c:pt>
                <c:pt idx="183">
                  <c:v>2.3821530477614228E-22</c:v>
                </c:pt>
                <c:pt idx="184">
                  <c:v>1.6996417315519319E-22</c:v>
                </c:pt>
                <c:pt idx="185">
                  <c:v>1.2124531451658163E-22</c:v>
                </c:pt>
                <c:pt idx="186">
                  <c:v>8.6475535094582308E-23</c:v>
                </c:pt>
                <c:pt idx="187">
                  <c:v>6.1665621737635647E-23</c:v>
                </c:pt>
                <c:pt idx="188">
                  <c:v>4.396583933925501E-23</c:v>
                </c:pt>
                <c:pt idx="189">
                  <c:v>3.1340855072536239E-23</c:v>
                </c:pt>
                <c:pt idx="190">
                  <c:v>2.233728269569608E-23</c:v>
                </c:pt>
                <c:pt idx="191">
                  <c:v>1.5917492810661445E-23</c:v>
                </c:pt>
                <c:pt idx="192">
                  <c:v>1.1340823453120176E-23</c:v>
                </c:pt>
                <c:pt idx="193">
                  <c:v>8.0786890682343689E-24</c:v>
                </c:pt>
                <c:pt idx="194">
                  <c:v>5.7539267986122957E-24</c:v>
                </c:pt>
                <c:pt idx="195">
                  <c:v>4.0974687910547483E-24</c:v>
                </c:pt>
                <c:pt idx="196">
                  <c:v>2.9173974225887006E-24</c:v>
                </c:pt>
                <c:pt idx="197">
                  <c:v>2.0768487947829533E-24</c:v>
                </c:pt>
                <c:pt idx="198">
                  <c:v>1.478237515257514E-24</c:v>
                </c:pt>
                <c:pt idx="199">
                  <c:v>1.0519965624760059E-24</c:v>
                </c:pt>
                <c:pt idx="200">
                  <c:v>7.4854148436408906E-25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79-479C-8594-A70CB4FC03AD}"/>
            </c:ext>
          </c:extLst>
        </c:ser>
        <c:ser>
          <c:idx val="3"/>
          <c:order val="3"/>
          <c:marker>
            <c:symbol val="none"/>
          </c:marker>
          <c:xVal>
            <c:numRef>
              <c:f>'k2'!$F$2:$F$202</c:f>
              <c:numCache>
                <c:formatCode>General</c:formatCode>
                <c:ptCount val="20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  <c:pt idx="101">
                  <c:v>101.5</c:v>
                </c:pt>
                <c:pt idx="102">
                  <c:v>102.5</c:v>
                </c:pt>
                <c:pt idx="103">
                  <c:v>103.5</c:v>
                </c:pt>
                <c:pt idx="104">
                  <c:v>104.5</c:v>
                </c:pt>
                <c:pt idx="105">
                  <c:v>105.5</c:v>
                </c:pt>
                <c:pt idx="106">
                  <c:v>106.5</c:v>
                </c:pt>
                <c:pt idx="107">
                  <c:v>107.5</c:v>
                </c:pt>
                <c:pt idx="108">
                  <c:v>108.5</c:v>
                </c:pt>
                <c:pt idx="109">
                  <c:v>109.5</c:v>
                </c:pt>
                <c:pt idx="110">
                  <c:v>110.5</c:v>
                </c:pt>
                <c:pt idx="111">
                  <c:v>111.5</c:v>
                </c:pt>
                <c:pt idx="112">
                  <c:v>112.5</c:v>
                </c:pt>
                <c:pt idx="113">
                  <c:v>113.5</c:v>
                </c:pt>
                <c:pt idx="114">
                  <c:v>114.5</c:v>
                </c:pt>
                <c:pt idx="115">
                  <c:v>115.5</c:v>
                </c:pt>
                <c:pt idx="116">
                  <c:v>116.5</c:v>
                </c:pt>
                <c:pt idx="117">
                  <c:v>117.5</c:v>
                </c:pt>
                <c:pt idx="118">
                  <c:v>118.5</c:v>
                </c:pt>
                <c:pt idx="119">
                  <c:v>119.5</c:v>
                </c:pt>
                <c:pt idx="120">
                  <c:v>120.5</c:v>
                </c:pt>
                <c:pt idx="121">
                  <c:v>121.5</c:v>
                </c:pt>
                <c:pt idx="122">
                  <c:v>122.5</c:v>
                </c:pt>
                <c:pt idx="123">
                  <c:v>123.5</c:v>
                </c:pt>
                <c:pt idx="124">
                  <c:v>124.5</c:v>
                </c:pt>
                <c:pt idx="125">
                  <c:v>125.5</c:v>
                </c:pt>
                <c:pt idx="126">
                  <c:v>126.5</c:v>
                </c:pt>
                <c:pt idx="127">
                  <c:v>127.5</c:v>
                </c:pt>
                <c:pt idx="128">
                  <c:v>128.5</c:v>
                </c:pt>
                <c:pt idx="129">
                  <c:v>129.5</c:v>
                </c:pt>
                <c:pt idx="130">
                  <c:v>130.5</c:v>
                </c:pt>
                <c:pt idx="131">
                  <c:v>131.5</c:v>
                </c:pt>
                <c:pt idx="132">
                  <c:v>132.5</c:v>
                </c:pt>
                <c:pt idx="133">
                  <c:v>133.5</c:v>
                </c:pt>
                <c:pt idx="134">
                  <c:v>134.5</c:v>
                </c:pt>
                <c:pt idx="135">
                  <c:v>135.5</c:v>
                </c:pt>
                <c:pt idx="136">
                  <c:v>136.5</c:v>
                </c:pt>
                <c:pt idx="137">
                  <c:v>137.5</c:v>
                </c:pt>
                <c:pt idx="138">
                  <c:v>138.5</c:v>
                </c:pt>
                <c:pt idx="139">
                  <c:v>139.5</c:v>
                </c:pt>
                <c:pt idx="140">
                  <c:v>140.5</c:v>
                </c:pt>
                <c:pt idx="141">
                  <c:v>141.5</c:v>
                </c:pt>
                <c:pt idx="142">
                  <c:v>142.5</c:v>
                </c:pt>
                <c:pt idx="143">
                  <c:v>143.5</c:v>
                </c:pt>
                <c:pt idx="144">
                  <c:v>144.5</c:v>
                </c:pt>
                <c:pt idx="145">
                  <c:v>145.5</c:v>
                </c:pt>
                <c:pt idx="146">
                  <c:v>146.5</c:v>
                </c:pt>
                <c:pt idx="147">
                  <c:v>147.5</c:v>
                </c:pt>
                <c:pt idx="148">
                  <c:v>148.5</c:v>
                </c:pt>
                <c:pt idx="149">
                  <c:v>149.5</c:v>
                </c:pt>
                <c:pt idx="150">
                  <c:v>150.5</c:v>
                </c:pt>
                <c:pt idx="151">
                  <c:v>151.5</c:v>
                </c:pt>
                <c:pt idx="152">
                  <c:v>152.5</c:v>
                </c:pt>
                <c:pt idx="153">
                  <c:v>153.5</c:v>
                </c:pt>
                <c:pt idx="154">
                  <c:v>154.5</c:v>
                </c:pt>
                <c:pt idx="155">
                  <c:v>155.5</c:v>
                </c:pt>
                <c:pt idx="156">
                  <c:v>156.5</c:v>
                </c:pt>
                <c:pt idx="157">
                  <c:v>157.5</c:v>
                </c:pt>
                <c:pt idx="158">
                  <c:v>158.5</c:v>
                </c:pt>
                <c:pt idx="159">
                  <c:v>159.5</c:v>
                </c:pt>
                <c:pt idx="160">
                  <c:v>160.5</c:v>
                </c:pt>
                <c:pt idx="161">
                  <c:v>161.5</c:v>
                </c:pt>
                <c:pt idx="162">
                  <c:v>162.5</c:v>
                </c:pt>
                <c:pt idx="163">
                  <c:v>163.5</c:v>
                </c:pt>
                <c:pt idx="164">
                  <c:v>164.5</c:v>
                </c:pt>
                <c:pt idx="165">
                  <c:v>165.5</c:v>
                </c:pt>
                <c:pt idx="166">
                  <c:v>166.5</c:v>
                </c:pt>
                <c:pt idx="167">
                  <c:v>167.5</c:v>
                </c:pt>
                <c:pt idx="168">
                  <c:v>168.5</c:v>
                </c:pt>
                <c:pt idx="169">
                  <c:v>169.5</c:v>
                </c:pt>
                <c:pt idx="170">
                  <c:v>170.5</c:v>
                </c:pt>
                <c:pt idx="171">
                  <c:v>171.5</c:v>
                </c:pt>
                <c:pt idx="172">
                  <c:v>172.5</c:v>
                </c:pt>
                <c:pt idx="173">
                  <c:v>173.5</c:v>
                </c:pt>
                <c:pt idx="174">
                  <c:v>174.5</c:v>
                </c:pt>
                <c:pt idx="175">
                  <c:v>175.5</c:v>
                </c:pt>
                <c:pt idx="176">
                  <c:v>176.5</c:v>
                </c:pt>
                <c:pt idx="177">
                  <c:v>177.5</c:v>
                </c:pt>
                <c:pt idx="178">
                  <c:v>178.5</c:v>
                </c:pt>
                <c:pt idx="179">
                  <c:v>179.5</c:v>
                </c:pt>
                <c:pt idx="180">
                  <c:v>180.5</c:v>
                </c:pt>
                <c:pt idx="181">
                  <c:v>181.5</c:v>
                </c:pt>
                <c:pt idx="182">
                  <c:v>182.5</c:v>
                </c:pt>
                <c:pt idx="183">
                  <c:v>183.5</c:v>
                </c:pt>
                <c:pt idx="184">
                  <c:v>184.5</c:v>
                </c:pt>
                <c:pt idx="185">
                  <c:v>185.5</c:v>
                </c:pt>
                <c:pt idx="186">
                  <c:v>186.5</c:v>
                </c:pt>
                <c:pt idx="187">
                  <c:v>187.5</c:v>
                </c:pt>
                <c:pt idx="188">
                  <c:v>188.5</c:v>
                </c:pt>
                <c:pt idx="189">
                  <c:v>189.5</c:v>
                </c:pt>
                <c:pt idx="190">
                  <c:v>190.5</c:v>
                </c:pt>
                <c:pt idx="191">
                  <c:v>191.5</c:v>
                </c:pt>
                <c:pt idx="192">
                  <c:v>192.5</c:v>
                </c:pt>
                <c:pt idx="193">
                  <c:v>193.5</c:v>
                </c:pt>
                <c:pt idx="194">
                  <c:v>194.5</c:v>
                </c:pt>
                <c:pt idx="195">
                  <c:v>195.5</c:v>
                </c:pt>
                <c:pt idx="196">
                  <c:v>196.5</c:v>
                </c:pt>
                <c:pt idx="197">
                  <c:v>197.5</c:v>
                </c:pt>
                <c:pt idx="198">
                  <c:v>198.5</c:v>
                </c:pt>
                <c:pt idx="199">
                  <c:v>199.5</c:v>
                </c:pt>
                <c:pt idx="200">
                  <c:v>200.5</c:v>
                </c:pt>
              </c:numCache>
            </c:numRef>
          </c:xVal>
          <c:yVal>
            <c:numRef>
              <c:f>'k2'!$M$2:$M$202</c:f>
              <c:numCache>
                <c:formatCode>General</c:formatCode>
                <c:ptCount val="201"/>
                <c:pt idx="0">
                  <c:v>5.3189760863300489E-2</c:v>
                </c:pt>
                <c:pt idx="1">
                  <c:v>5.0434534662518966E-2</c:v>
                </c:pt>
                <c:pt idx="2">
                  <c:v>4.7822029002199784E-2</c:v>
                </c:pt>
                <c:pt idx="3">
                  <c:v>4.5344850967502015E-2</c:v>
                </c:pt>
                <c:pt idx="4">
                  <c:v>4.2995990596099272E-2</c:v>
                </c:pt>
                <c:pt idx="5">
                  <c:v>4.0768801041264006E-2</c:v>
                </c:pt>
                <c:pt idx="6">
                  <c:v>3.865697976250277E-2</c:v>
                </c:pt>
                <c:pt idx="7">
                  <c:v>3.6654550690515403E-2</c:v>
                </c:pt>
                <c:pt idx="8">
                  <c:v>3.4755847316008143E-2</c:v>
                </c:pt>
                <c:pt idx="9">
                  <c:v>3.2955496654505173E-2</c:v>
                </c:pt>
                <c:pt idx="10">
                  <c:v>3.1248404041781849E-2</c:v>
                </c:pt>
                <c:pt idx="11">
                  <c:v>2.9629738716893561E-2</c:v>
                </c:pt>
                <c:pt idx="12">
                  <c:v>2.8094920152002757E-2</c:v>
                </c:pt>
                <c:pt idx="13">
                  <c:v>2.6639605090320043E-2</c:v>
                </c:pt>
                <c:pt idx="14">
                  <c:v>2.5259675255479116E-2</c:v>
                </c:pt>
                <c:pt idx="15">
                  <c:v>2.3951225697565269E-2</c:v>
                </c:pt>
                <c:pt idx="16">
                  <c:v>2.2710553742818888E-2</c:v>
                </c:pt>
                <c:pt idx="17">
                  <c:v>2.1534148515743593E-2</c:v>
                </c:pt>
                <c:pt idx="18">
                  <c:v>2.0418681003968514E-2</c:v>
                </c:pt>
                <c:pt idx="19">
                  <c:v>1.9360994637750036E-2</c:v>
                </c:pt>
                <c:pt idx="20">
                  <c:v>1.8358096357454792E-2</c:v>
                </c:pt>
                <c:pt idx="21">
                  <c:v>1.7407148143746415E-2</c:v>
                </c:pt>
                <c:pt idx="22">
                  <c:v>1.6505458986508122E-2</c:v>
                </c:pt>
                <c:pt idx="23">
                  <c:v>1.5650477269774567E-2</c:v>
                </c:pt>
                <c:pt idx="24">
                  <c:v>1.4839783551123713E-2</c:v>
                </c:pt>
                <c:pt idx="25">
                  <c:v>1.4071083715095805E-2</c:v>
                </c:pt>
                <c:pt idx="26">
                  <c:v>1.3342202481264732E-2</c:v>
                </c:pt>
                <c:pt idx="27">
                  <c:v>1.2651077248590924E-2</c:v>
                </c:pt>
                <c:pt idx="28">
                  <c:v>1.1995752258636345E-2</c:v>
                </c:pt>
                <c:pt idx="29">
                  <c:v>1.1374373061124605E-2</c:v>
                </c:pt>
                <c:pt idx="30">
                  <c:v>1.0785181266184668E-2</c:v>
                </c:pt>
                <c:pt idx="31">
                  <c:v>1.0226509568428022E-2</c:v>
                </c:pt>
                <c:pt idx="32">
                  <c:v>9.6967770287783323E-3</c:v>
                </c:pt>
                <c:pt idx="33">
                  <c:v>9.1944846007020048E-3</c:v>
                </c:pt>
                <c:pt idx="34">
                  <c:v>8.7182108881797248E-3</c:v>
                </c:pt>
                <c:pt idx="35">
                  <c:v>8.2666081234148009E-3</c:v>
                </c:pt>
                <c:pt idx="36">
                  <c:v>7.8383983528959623E-3</c:v>
                </c:pt>
                <c:pt idx="37">
                  <c:v>7.4323698210218368E-3</c:v>
                </c:pt>
                <c:pt idx="38">
                  <c:v>7.0473735410534789E-3</c:v>
                </c:pt>
                <c:pt idx="39">
                  <c:v>6.6823200436913147E-3</c:v>
                </c:pt>
                <c:pt idx="40">
                  <c:v>6.3361762940756031E-3</c:v>
                </c:pt>
                <c:pt idx="41">
                  <c:v>6.0079627684860729E-3</c:v>
                </c:pt>
                <c:pt idx="42">
                  <c:v>5.6967506824683279E-3</c:v>
                </c:pt>
                <c:pt idx="43">
                  <c:v>5.401659362543134E-3</c:v>
                </c:pt>
                <c:pt idx="44">
                  <c:v>5.1218537540609873E-3</c:v>
                </c:pt>
                <c:pt idx="45">
                  <c:v>4.8565420581496623E-3</c:v>
                </c:pt>
                <c:pt idx="46">
                  <c:v>4.6049734910677256E-3</c:v>
                </c:pt>
                <c:pt idx="47">
                  <c:v>4.3664361596233879E-3</c:v>
                </c:pt>
                <c:pt idx="48">
                  <c:v>4.1402550466465302E-3</c:v>
                </c:pt>
                <c:pt idx="49">
                  <c:v>3.9257901008131445E-3</c:v>
                </c:pt>
                <c:pt idx="50">
                  <c:v>3.722434425416751E-3</c:v>
                </c:pt>
                <c:pt idx="51">
                  <c:v>3.5296125609613361E-3</c:v>
                </c:pt>
                <c:pt idx="52">
                  <c:v>3.3467788567158605E-3</c:v>
                </c:pt>
                <c:pt idx="53">
                  <c:v>3.1734159266221568E-3</c:v>
                </c:pt>
                <c:pt idx="54">
                  <c:v>3.0090331851866802E-3</c:v>
                </c:pt>
                <c:pt idx="55">
                  <c:v>2.8531654592129823E-3</c:v>
                </c:pt>
                <c:pt idx="56">
                  <c:v>2.7053716714463519E-3</c:v>
                </c:pt>
                <c:pt idx="57">
                  <c:v>2.5652335924055774E-3</c:v>
                </c:pt>
                <c:pt idx="58">
                  <c:v>2.4323546568697464E-3</c:v>
                </c:pt>
                <c:pt idx="59">
                  <c:v>2.3063588416709518E-3</c:v>
                </c:pt>
                <c:pt idx="60">
                  <c:v>2.1868896016172634E-3</c:v>
                </c:pt>
                <c:pt idx="61">
                  <c:v>2.0736088605348211E-3</c:v>
                </c:pt>
                <c:pt idx="62">
                  <c:v>1.9661960545738853E-3</c:v>
                </c:pt>
                <c:pt idx="63">
                  <c:v>1.8643472250715698E-3</c:v>
                </c:pt>
                <c:pt idx="64">
                  <c:v>1.7677741584042272E-3</c:v>
                </c:pt>
                <c:pt idx="65">
                  <c:v>1.6762035703954288E-3</c:v>
                </c:pt>
                <c:pt idx="66">
                  <c:v>1.589376332971552E-3</c:v>
                </c:pt>
                <c:pt idx="67">
                  <c:v>1.5070467408765677E-3</c:v>
                </c:pt>
                <c:pt idx="68">
                  <c:v>1.428981816370948E-3</c:v>
                </c:pt>
                <c:pt idx="69">
                  <c:v>1.3549606499471268E-3</c:v>
                </c:pt>
                <c:pt idx="70">
                  <c:v>1.2847737751958603E-3</c:v>
                </c:pt>
                <c:pt idx="71">
                  <c:v>1.2182225760544664E-3</c:v>
                </c:pt>
                <c:pt idx="72">
                  <c:v>1.1551187247595698E-3</c:v>
                </c:pt>
                <c:pt idx="73">
                  <c:v>1.095283648913857E-3</c:v>
                </c:pt>
                <c:pt idx="74">
                  <c:v>1.0385480261587408E-3</c:v>
                </c:pt>
                <c:pt idx="75">
                  <c:v>9.8475130502294773E-4</c:v>
                </c:pt>
                <c:pt idx="76">
                  <c:v>9.3374125059111728E-4</c:v>
                </c:pt>
                <c:pt idx="77">
                  <c:v>8.8537351370673791E-4</c:v>
                </c:pt>
                <c:pt idx="78">
                  <c:v>8.3951122249034866E-4</c:v>
                </c:pt>
                <c:pt idx="79">
                  <c:v>7.9602459501706198E-4</c:v>
                </c:pt>
                <c:pt idx="80">
                  <c:v>7.5479057205737681E-4</c:v>
                </c:pt>
                <c:pt idx="81">
                  <c:v>7.1569246884198409E-4</c:v>
                </c:pt>
                <c:pt idx="82">
                  <c:v>6.786196448651425E-4</c:v>
                </c:pt>
                <c:pt idx="83">
                  <c:v>6.4346719079220864E-4</c:v>
                </c:pt>
                <c:pt idx="84">
                  <c:v>6.1013563158534602E-4</c:v>
                </c:pt>
                <c:pt idx="85">
                  <c:v>5.7853064500729525E-4</c:v>
                </c:pt>
                <c:pt idx="86">
                  <c:v>5.4856279470663833E-4</c:v>
                </c:pt>
                <c:pt idx="87">
                  <c:v>5.2014727712922267E-4</c:v>
                </c:pt>
                <c:pt idx="88">
                  <c:v>4.9320368153956036E-4</c:v>
                </c:pt>
                <c:pt idx="89">
                  <c:v>4.6765576247310536E-4</c:v>
                </c:pt>
                <c:pt idx="90">
                  <c:v>4.4343122397548257E-4</c:v>
                </c:pt>
                <c:pt idx="91">
                  <c:v>4.2046151501811752E-4</c:v>
                </c:pt>
                <c:pt idx="92">
                  <c:v>3.9868163551131692E-4</c:v>
                </c:pt>
                <c:pt idx="93">
                  <c:v>3.7802995236586574E-4</c:v>
                </c:pt>
                <c:pt idx="94">
                  <c:v>3.5844802508261522E-4</c:v>
                </c:pt>
                <c:pt idx="95">
                  <c:v>3.3988044037652515E-4</c:v>
                </c:pt>
                <c:pt idx="96">
                  <c:v>3.2227465536716451E-4</c:v>
                </c:pt>
                <c:pt idx="97">
                  <c:v>3.0558084889193939E-4</c:v>
                </c:pt>
                <c:pt idx="98">
                  <c:v>2.8975178052128127E-4</c:v>
                </c:pt>
                <c:pt idx="99">
                  <c:v>2.7474265687684406E-4</c:v>
                </c:pt>
                <c:pt idx="100">
                  <c:v>2.6051100487440551E-4</c:v>
                </c:pt>
                <c:pt idx="101">
                  <c:v>2.4701655153278274E-4</c:v>
                </c:pt>
                <c:pt idx="102">
                  <c:v>2.3422111000863404E-4</c:v>
                </c:pt>
                <c:pt idx="103">
                  <c:v>2.2208847153465307E-4</c:v>
                </c:pt>
                <c:pt idx="104">
                  <c:v>2.1058430295535814E-4</c:v>
                </c:pt>
                <c:pt idx="105">
                  <c:v>1.9967604957051821E-4</c:v>
                </c:pt>
                <c:pt idx="106">
                  <c:v>1.8933284301128684E-4</c:v>
                </c:pt>
                <c:pt idx="107">
                  <c:v>1.7952541388834291E-4</c:v>
                </c:pt>
                <c:pt idx="108">
                  <c:v>1.7022600896485527E-4</c:v>
                </c:pt>
                <c:pt idx="109">
                  <c:v>1.6140831261987981E-4</c:v>
                </c:pt>
                <c:pt idx="110">
                  <c:v>1.5304737237994978E-4</c:v>
                </c:pt>
                <c:pt idx="111">
                  <c:v>1.4511952830812287E-4</c:v>
                </c:pt>
                <c:pt idx="112">
                  <c:v>1.3760234605067318E-4</c:v>
                </c:pt>
                <c:pt idx="113">
                  <c:v>1.304745533519583E-4</c:v>
                </c:pt>
                <c:pt idx="114">
                  <c:v>1.2371597985781396E-4</c:v>
                </c:pt>
                <c:pt idx="115">
                  <c:v>1.1730750003712737E-4</c:v>
                </c:pt>
                <c:pt idx="116">
                  <c:v>1.1123097906007065E-4</c:v>
                </c:pt>
                <c:pt idx="117">
                  <c:v>1.0546922147983797E-4</c:v>
                </c:pt>
                <c:pt idx="118">
                  <c:v>1.000059225726646E-4</c:v>
                </c:pt>
                <c:pt idx="119">
                  <c:v>9.4825622198431368E-5</c:v>
                </c:pt>
                <c:pt idx="120">
                  <c:v>8.9913661051285154E-5</c:v>
                </c:pt>
                <c:pt idx="121">
                  <c:v>8.5256139176476033E-5</c:v>
                </c:pt>
                <c:pt idx="122">
                  <c:v>8.0839876636018188E-5</c:v>
                </c:pt>
                <c:pt idx="123">
                  <c:v>7.6652376211868283E-5</c:v>
                </c:pt>
                <c:pt idx="124">
                  <c:v>7.2681788041075772E-5</c:v>
                </c:pt>
                <c:pt idx="125">
                  <c:v>6.8916876082830998E-5</c:v>
                </c:pt>
                <c:pt idx="126">
                  <c:v>6.5346986322517293E-5</c:v>
                </c:pt>
                <c:pt idx="127">
                  <c:v>6.1962016622791929E-5</c:v>
                </c:pt>
                <c:pt idx="128">
                  <c:v>5.8752388136378292E-5</c:v>
                </c:pt>
                <c:pt idx="129">
                  <c:v>5.5709018199674479E-5</c:v>
                </c:pt>
                <c:pt idx="130">
                  <c:v>5.2823294630470363E-5</c:v>
                </c:pt>
                <c:pt idx="131">
                  <c:v>5.0087051357041887E-5</c:v>
                </c:pt>
                <c:pt idx="132">
                  <c:v>4.74925453096566E-5</c:v>
                </c:pt>
                <c:pt idx="133">
                  <c:v>4.5032434509097321E-5</c:v>
                </c:pt>
                <c:pt idx="134">
                  <c:v>4.2699757290199535E-5</c:v>
                </c:pt>
                <c:pt idx="135">
                  <c:v>4.0487912601607518E-5</c:v>
                </c:pt>
                <c:pt idx="136">
                  <c:v>3.8390641326002487E-5</c:v>
                </c:pt>
                <c:pt idx="137">
                  <c:v>3.6402008567941138E-5</c:v>
                </c:pt>
                <c:pt idx="138">
                  <c:v>3.4516386859183549E-5</c:v>
                </c:pt>
                <c:pt idx="139">
                  <c:v>3.2728440233983527E-5</c:v>
                </c:pt>
                <c:pt idx="140">
                  <c:v>3.1033109129278353E-5</c:v>
                </c:pt>
                <c:pt idx="141">
                  <c:v>2.9425596067047317E-5</c:v>
                </c:pt>
                <c:pt idx="142">
                  <c:v>2.7901352078323519E-5</c:v>
                </c:pt>
                <c:pt idx="143">
                  <c:v>2.6456063830440664E-5</c:v>
                </c:pt>
                <c:pt idx="144">
                  <c:v>2.5085641421087971E-5</c:v>
                </c:pt>
                <c:pt idx="145">
                  <c:v>2.3786206804631931E-5</c:v>
                </c:pt>
                <c:pt idx="146">
                  <c:v>2.2554082817954102E-5</c:v>
                </c:pt>
                <c:pt idx="147">
                  <c:v>2.1385782774749749E-5</c:v>
                </c:pt>
                <c:pt idx="148">
                  <c:v>2.0278000598840996E-5</c:v>
                </c:pt>
                <c:pt idx="149">
                  <c:v>1.9227601468583974E-5</c:v>
                </c:pt>
                <c:pt idx="150">
                  <c:v>1.8231612945894814E-5</c:v>
                </c:pt>
                <c:pt idx="151">
                  <c:v>1.7287216564791771E-5</c:v>
                </c:pt>
                <c:pt idx="152">
                  <c:v>1.639173985565016E-5</c:v>
                </c:pt>
                <c:pt idx="153">
                  <c:v>1.5542648782600351E-5</c:v>
                </c:pt>
                <c:pt idx="154">
                  <c:v>1.4737540572668296E-5</c:v>
                </c:pt>
                <c:pt idx="155">
                  <c:v>1.3974136916365842E-5</c:v>
                </c:pt>
                <c:pt idx="156">
                  <c:v>1.3250277520490197E-5</c:v>
                </c:pt>
                <c:pt idx="157">
                  <c:v>1.2563913994887838E-5</c:v>
                </c:pt>
                <c:pt idx="158">
                  <c:v>1.1913104055883858E-5</c:v>
                </c:pt>
                <c:pt idx="159">
                  <c:v>1.1296006029973116E-5</c:v>
                </c:pt>
                <c:pt idx="160">
                  <c:v>1.0710873642219849E-5</c:v>
                </c:pt>
                <c:pt idx="161">
                  <c:v>1.0156051074618002E-5</c:v>
                </c:pt>
                <c:pt idx="162">
                  <c:v>9.6299682804280009E-6</c:v>
                </c:pt>
                <c:pt idx="163">
                  <c:v>9.1311365412306835E-6</c:v>
                </c:pt>
                <c:pt idx="164">
                  <c:v>8.6581442541254557E-6</c:v>
                </c:pt>
                <c:pt idx="165">
                  <c:v>8.2096529371514768E-6</c:v>
                </c:pt>
                <c:pt idx="166">
                  <c:v>7.784393441627597E-6</c:v>
                </c:pt>
                <c:pt idx="167">
                  <c:v>7.3811623606929564E-6</c:v>
                </c:pt>
                <c:pt idx="168">
                  <c:v>6.9988186238848506E-6</c:v>
                </c:pt>
                <c:pt idx="169">
                  <c:v>6.6362802681173898E-6</c:v>
                </c:pt>
                <c:pt idx="170">
                  <c:v>6.2925213759231139E-6</c:v>
                </c:pt>
                <c:pt idx="171">
                  <c:v>5.9665691722935801E-6</c:v>
                </c:pt>
                <c:pt idx="172">
                  <c:v>5.6575012719033493E-6</c:v>
                </c:pt>
                <c:pt idx="173">
                  <c:v>5.3644430689277058E-6</c:v>
                </c:pt>
                <c:pt idx="174">
                  <c:v>5.0865652620675493E-6</c:v>
                </c:pt>
                <c:pt idx="175">
                  <c:v>4.8230815077778494E-6</c:v>
                </c:pt>
                <c:pt idx="176">
                  <c:v>4.5732461950587931E-6</c:v>
                </c:pt>
                <c:pt idx="177">
                  <c:v>4.3363523355125203E-6</c:v>
                </c:pt>
                <c:pt idx="178">
                  <c:v>4.1117295626948392E-6</c:v>
                </c:pt>
                <c:pt idx="179">
                  <c:v>3.8987422351003391E-6</c:v>
                </c:pt>
                <c:pt idx="180">
                  <c:v>3.6967876374128416E-6</c:v>
                </c:pt>
                <c:pt idx="181">
                  <c:v>3.5052942749308734E-6</c:v>
                </c:pt>
                <c:pt idx="182">
                  <c:v>3.3237202563418471E-6</c:v>
                </c:pt>
                <c:pt idx="183">
                  <c:v>3.1515517602683874E-6</c:v>
                </c:pt>
                <c:pt idx="184">
                  <c:v>2.988301581247525E-6</c:v>
                </c:pt>
                <c:pt idx="185">
                  <c:v>2.8335077510280143E-6</c:v>
                </c:pt>
                <c:pt idx="186">
                  <c:v>2.6867322312843953E-6</c:v>
                </c:pt>
                <c:pt idx="187">
                  <c:v>2.5475596740483537E-6</c:v>
                </c:pt>
                <c:pt idx="188">
                  <c:v>2.415596246349706E-6</c:v>
                </c:pt>
                <c:pt idx="189">
                  <c:v>2.2904685157408592E-6</c:v>
                </c:pt>
                <c:pt idx="190">
                  <c:v>2.1718223935510393E-6</c:v>
                </c:pt>
                <c:pt idx="191">
                  <c:v>2.0593221328799179E-6</c:v>
                </c:pt>
                <c:pt idx="192">
                  <c:v>1.9526493784950615E-6</c:v>
                </c:pt>
                <c:pt idx="193">
                  <c:v>1.8515022659446595E-6</c:v>
                </c:pt>
                <c:pt idx="194">
                  <c:v>1.7555945673361309E-6</c:v>
                </c:pt>
                <c:pt idx="195">
                  <c:v>1.6646548813633801E-6</c:v>
                </c:pt>
                <c:pt idx="196">
                  <c:v>1.5784258652905547E-6</c:v>
                </c:pt>
                <c:pt idx="197">
                  <c:v>1.4966635067190138E-6</c:v>
                </c:pt>
                <c:pt idx="198">
                  <c:v>1.4191364330767065E-6</c:v>
                </c:pt>
                <c:pt idx="199">
                  <c:v>1.3456252568759795E-6</c:v>
                </c:pt>
                <c:pt idx="200">
                  <c:v>1.275921954886965E-6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79-479C-8594-A70CB4FC0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38095"/>
        <c:axId val="583539343"/>
      </c:scatterChart>
      <c:valAx>
        <c:axId val="5835380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3539343"/>
        <c:crosses val="autoZero"/>
        <c:crossBetween val="midCat"/>
      </c:valAx>
      <c:valAx>
        <c:axId val="5835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3538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'k2'!$O$2:$O$15</c:f>
              <c:numCache>
                <c:formatCode>General</c:formatCode>
                <c:ptCount val="14"/>
                <c:pt idx="0">
                  <c:v>9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26</c:v>
                </c:pt>
                <c:pt idx="13">
                  <c:v>28</c:v>
                </c:pt>
              </c:numCache>
            </c:numRef>
          </c:xVal>
          <c:yVal>
            <c:numRef>
              <c:f>'k2'!$Q$2:$Q$15</c:f>
              <c:numCache>
                <c:formatCode>General</c:formatCode>
                <c:ptCount val="14"/>
                <c:pt idx="0">
                  <c:v>-1.7242758696007892</c:v>
                </c:pt>
                <c:pt idx="1">
                  <c:v>-1.7242758696007892</c:v>
                </c:pt>
                <c:pt idx="2">
                  <c:v>-1.2471546148811266</c:v>
                </c:pt>
                <c:pt idx="3">
                  <c:v>-0.72427586960078905</c:v>
                </c:pt>
                <c:pt idx="4">
                  <c:v>-0.94612461921714541</c:v>
                </c:pt>
                <c:pt idx="5">
                  <c:v>-1.2471546148811266</c:v>
                </c:pt>
                <c:pt idx="6">
                  <c:v>-0.94612461921714541</c:v>
                </c:pt>
                <c:pt idx="7">
                  <c:v>-1.1222158782728267</c:v>
                </c:pt>
                <c:pt idx="8">
                  <c:v>-1.0253058652647702</c:v>
                </c:pt>
                <c:pt idx="9">
                  <c:v>-1.1222158782728267</c:v>
                </c:pt>
                <c:pt idx="10">
                  <c:v>-1.7242758696007892</c:v>
                </c:pt>
                <c:pt idx="11">
                  <c:v>-1.2471546148811266</c:v>
                </c:pt>
                <c:pt idx="12">
                  <c:v>-1.7242758696007892</c:v>
                </c:pt>
                <c:pt idx="13">
                  <c:v>-1.7242758696007892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E-4C6F-BFF2-5B57B0DAD8E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'k2'!$O$2:$O$15</c:f>
              <c:numCache>
                <c:formatCode>General</c:formatCode>
                <c:ptCount val="14"/>
                <c:pt idx="0">
                  <c:v>9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26</c:v>
                </c:pt>
                <c:pt idx="13">
                  <c:v>28</c:v>
                </c:pt>
              </c:numCache>
            </c:numRef>
          </c:xVal>
          <c:yVal>
            <c:numRef>
              <c:f>'k2'!$R$2:$R$30</c:f>
              <c:numCache>
                <c:formatCode>General</c:formatCode>
                <c:ptCount val="29"/>
                <c:pt idx="0">
                  <c:v>-1.1135533976707075</c:v>
                </c:pt>
                <c:pt idx="1">
                  <c:v>-1.1828534565807625</c:v>
                </c:pt>
                <c:pt idx="2">
                  <c:v>-1.2059534762174475</c:v>
                </c:pt>
                <c:pt idx="3">
                  <c:v>-1.2290534958541324</c:v>
                </c:pt>
                <c:pt idx="4">
                  <c:v>-1.2521535154908174</c:v>
                </c:pt>
                <c:pt idx="5">
                  <c:v>-1.2752535351275025</c:v>
                </c:pt>
                <c:pt idx="6">
                  <c:v>-1.2983535547641876</c:v>
                </c:pt>
                <c:pt idx="7">
                  <c:v>-1.3214535744008726</c:v>
                </c:pt>
                <c:pt idx="8">
                  <c:v>-1.3445535940375575</c:v>
                </c:pt>
                <c:pt idx="9">
                  <c:v>-1.3676536136742425</c:v>
                </c:pt>
                <c:pt idx="10">
                  <c:v>-1.3907536333109274</c:v>
                </c:pt>
                <c:pt idx="11">
                  <c:v>-1.4138536529476124</c:v>
                </c:pt>
                <c:pt idx="12">
                  <c:v>-1.5062537314943525</c:v>
                </c:pt>
                <c:pt idx="13">
                  <c:v>-1.5524537707677224</c:v>
                </c:pt>
                <c:pt idx="14">
                  <c:v>-1.5986538100410925</c:v>
                </c:pt>
                <c:pt idx="15">
                  <c:v>-1.6448538493144624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9E-4C6F-BFF2-5B57B0DAD8E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'k2'!$O$2:$O$15</c:f>
              <c:numCache>
                <c:formatCode>General</c:formatCode>
                <c:ptCount val="14"/>
                <c:pt idx="0">
                  <c:v>9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26</c:v>
                </c:pt>
                <c:pt idx="13">
                  <c:v>28</c:v>
                </c:pt>
              </c:numCache>
            </c:numRef>
          </c:xVal>
          <c:yVal>
            <c:numRef>
              <c:f>'k2'!$S$2:$S$30</c:f>
              <c:numCache>
                <c:formatCode>General</c:formatCode>
                <c:ptCount val="29"/>
                <c:pt idx="0">
                  <c:v>-1.4820721389567262</c:v>
                </c:pt>
                <c:pt idx="1">
                  <c:v>-1.5513721978667809</c:v>
                </c:pt>
                <c:pt idx="2">
                  <c:v>-1.574472217503466</c:v>
                </c:pt>
                <c:pt idx="3">
                  <c:v>-1.5975722371401511</c:v>
                </c:pt>
                <c:pt idx="4">
                  <c:v>-1.6206722567768359</c:v>
                </c:pt>
                <c:pt idx="5">
                  <c:v>-1.6437722764135207</c:v>
                </c:pt>
                <c:pt idx="6">
                  <c:v>-1.6668722960502058</c:v>
                </c:pt>
                <c:pt idx="7">
                  <c:v>-1.6899723156868907</c:v>
                </c:pt>
                <c:pt idx="8">
                  <c:v>-1.7130723353235755</c:v>
                </c:pt>
                <c:pt idx="9">
                  <c:v>-1.7361723549602606</c:v>
                </c:pt>
                <c:pt idx="10">
                  <c:v>-1.7592723745969456</c:v>
                </c:pt>
                <c:pt idx="11">
                  <c:v>-1.7823723942336305</c:v>
                </c:pt>
                <c:pt idx="12">
                  <c:v>-1.8747724727803701</c:v>
                </c:pt>
                <c:pt idx="13">
                  <c:v>-1.9209725120537402</c:v>
                </c:pt>
                <c:pt idx="14">
                  <c:v>-1.9671725513271101</c:v>
                </c:pt>
                <c:pt idx="15">
                  <c:v>-2.01337259060048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9E-4C6F-BFF2-5B57B0DAD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913935"/>
        <c:axId val="1022915183"/>
      </c:scatterChart>
      <c:valAx>
        <c:axId val="102291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2915183"/>
        <c:crosses val="autoZero"/>
        <c:crossBetween val="midCat"/>
      </c:valAx>
      <c:valAx>
        <c:axId val="102291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2913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'th2'!$F$2:$F$1149</c:f>
              <c:numCache>
                <c:formatCode>General</c:formatCode>
                <c:ptCount val="1148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  <c:pt idx="20">
                  <c:v>5.125</c:v>
                </c:pt>
                <c:pt idx="21">
                  <c:v>5.375</c:v>
                </c:pt>
                <c:pt idx="22">
                  <c:v>5.625</c:v>
                </c:pt>
                <c:pt idx="23">
                  <c:v>5.875</c:v>
                </c:pt>
                <c:pt idx="24">
                  <c:v>6.125</c:v>
                </c:pt>
                <c:pt idx="25">
                  <c:v>6.375</c:v>
                </c:pt>
                <c:pt idx="26">
                  <c:v>6.625</c:v>
                </c:pt>
                <c:pt idx="27">
                  <c:v>6.875</c:v>
                </c:pt>
                <c:pt idx="28">
                  <c:v>7.125</c:v>
                </c:pt>
                <c:pt idx="29">
                  <c:v>7.375</c:v>
                </c:pt>
                <c:pt idx="30">
                  <c:v>7.625</c:v>
                </c:pt>
                <c:pt idx="31">
                  <c:v>7.875</c:v>
                </c:pt>
                <c:pt idx="32">
                  <c:v>8.125</c:v>
                </c:pt>
                <c:pt idx="33">
                  <c:v>8.375</c:v>
                </c:pt>
                <c:pt idx="34">
                  <c:v>8.625</c:v>
                </c:pt>
                <c:pt idx="35">
                  <c:v>8.875</c:v>
                </c:pt>
                <c:pt idx="36">
                  <c:v>9.125</c:v>
                </c:pt>
                <c:pt idx="37">
                  <c:v>9.375</c:v>
                </c:pt>
                <c:pt idx="38">
                  <c:v>9.625</c:v>
                </c:pt>
                <c:pt idx="39">
                  <c:v>9.875</c:v>
                </c:pt>
                <c:pt idx="40">
                  <c:v>10.125</c:v>
                </c:pt>
                <c:pt idx="41">
                  <c:v>10.375</c:v>
                </c:pt>
                <c:pt idx="42">
                  <c:v>10.625</c:v>
                </c:pt>
                <c:pt idx="43">
                  <c:v>10.875</c:v>
                </c:pt>
                <c:pt idx="44">
                  <c:v>11.125</c:v>
                </c:pt>
                <c:pt idx="45">
                  <c:v>11.375</c:v>
                </c:pt>
                <c:pt idx="46">
                  <c:v>11.625</c:v>
                </c:pt>
                <c:pt idx="47">
                  <c:v>11.875</c:v>
                </c:pt>
                <c:pt idx="48">
                  <c:v>12.125</c:v>
                </c:pt>
                <c:pt idx="49">
                  <c:v>12.375</c:v>
                </c:pt>
                <c:pt idx="50">
                  <c:v>12.625</c:v>
                </c:pt>
                <c:pt idx="51">
                  <c:v>12.875</c:v>
                </c:pt>
                <c:pt idx="52">
                  <c:v>13.125</c:v>
                </c:pt>
                <c:pt idx="53">
                  <c:v>13.375</c:v>
                </c:pt>
                <c:pt idx="54">
                  <c:v>13.625</c:v>
                </c:pt>
                <c:pt idx="55">
                  <c:v>13.875</c:v>
                </c:pt>
                <c:pt idx="56">
                  <c:v>14.125</c:v>
                </c:pt>
                <c:pt idx="57">
                  <c:v>14.375</c:v>
                </c:pt>
                <c:pt idx="58">
                  <c:v>14.625</c:v>
                </c:pt>
                <c:pt idx="59">
                  <c:v>14.875</c:v>
                </c:pt>
                <c:pt idx="60">
                  <c:v>15.125</c:v>
                </c:pt>
                <c:pt idx="61">
                  <c:v>15.375</c:v>
                </c:pt>
                <c:pt idx="62">
                  <c:v>15.625</c:v>
                </c:pt>
                <c:pt idx="63">
                  <c:v>15.875</c:v>
                </c:pt>
                <c:pt idx="64">
                  <c:v>16.125</c:v>
                </c:pt>
                <c:pt idx="65">
                  <c:v>16.375</c:v>
                </c:pt>
                <c:pt idx="66">
                  <c:v>16.625</c:v>
                </c:pt>
                <c:pt idx="67">
                  <c:v>16.875</c:v>
                </c:pt>
                <c:pt idx="68">
                  <c:v>17.125</c:v>
                </c:pt>
                <c:pt idx="69">
                  <c:v>17.375</c:v>
                </c:pt>
                <c:pt idx="70">
                  <c:v>17.625</c:v>
                </c:pt>
                <c:pt idx="71">
                  <c:v>17.875</c:v>
                </c:pt>
                <c:pt idx="72">
                  <c:v>18.125</c:v>
                </c:pt>
                <c:pt idx="73">
                  <c:v>18.375</c:v>
                </c:pt>
                <c:pt idx="74">
                  <c:v>18.625</c:v>
                </c:pt>
                <c:pt idx="75">
                  <c:v>18.875</c:v>
                </c:pt>
                <c:pt idx="76">
                  <c:v>19.125</c:v>
                </c:pt>
                <c:pt idx="77">
                  <c:v>19.375</c:v>
                </c:pt>
                <c:pt idx="78">
                  <c:v>19.625</c:v>
                </c:pt>
                <c:pt idx="79">
                  <c:v>19.875</c:v>
                </c:pt>
                <c:pt idx="80">
                  <c:v>20.125</c:v>
                </c:pt>
                <c:pt idx="81">
                  <c:v>20.375</c:v>
                </c:pt>
                <c:pt idx="82">
                  <c:v>20.625</c:v>
                </c:pt>
                <c:pt idx="83">
                  <c:v>20.875</c:v>
                </c:pt>
                <c:pt idx="84">
                  <c:v>21.125</c:v>
                </c:pt>
                <c:pt idx="85">
                  <c:v>21.375</c:v>
                </c:pt>
                <c:pt idx="86">
                  <c:v>21.625</c:v>
                </c:pt>
                <c:pt idx="87">
                  <c:v>21.875</c:v>
                </c:pt>
                <c:pt idx="88">
                  <c:v>22.125</c:v>
                </c:pt>
                <c:pt idx="89">
                  <c:v>22.375</c:v>
                </c:pt>
                <c:pt idx="90">
                  <c:v>22.625</c:v>
                </c:pt>
                <c:pt idx="91">
                  <c:v>22.875</c:v>
                </c:pt>
                <c:pt idx="92">
                  <c:v>23.125</c:v>
                </c:pt>
                <c:pt idx="93">
                  <c:v>23.375</c:v>
                </c:pt>
                <c:pt idx="94">
                  <c:v>23.625</c:v>
                </c:pt>
                <c:pt idx="95">
                  <c:v>23.875</c:v>
                </c:pt>
                <c:pt idx="96">
                  <c:v>24.125</c:v>
                </c:pt>
                <c:pt idx="97">
                  <c:v>24.375</c:v>
                </c:pt>
                <c:pt idx="98">
                  <c:v>24.625</c:v>
                </c:pt>
                <c:pt idx="99">
                  <c:v>24.875</c:v>
                </c:pt>
                <c:pt idx="100">
                  <c:v>25.125</c:v>
                </c:pt>
                <c:pt idx="101">
                  <c:v>25.375</c:v>
                </c:pt>
                <c:pt idx="102">
                  <c:v>25.625</c:v>
                </c:pt>
                <c:pt idx="103">
                  <c:v>25.875</c:v>
                </c:pt>
                <c:pt idx="104">
                  <c:v>26.125</c:v>
                </c:pt>
                <c:pt idx="105">
                  <c:v>26.375</c:v>
                </c:pt>
                <c:pt idx="106">
                  <c:v>26.625</c:v>
                </c:pt>
                <c:pt idx="107">
                  <c:v>26.875</c:v>
                </c:pt>
                <c:pt idx="108">
                  <c:v>27.125</c:v>
                </c:pt>
                <c:pt idx="109">
                  <c:v>27.375</c:v>
                </c:pt>
                <c:pt idx="110">
                  <c:v>27.625</c:v>
                </c:pt>
                <c:pt idx="111">
                  <c:v>27.875</c:v>
                </c:pt>
                <c:pt idx="112">
                  <c:v>28.125</c:v>
                </c:pt>
                <c:pt idx="113">
                  <c:v>28.375</c:v>
                </c:pt>
                <c:pt idx="114">
                  <c:v>28.625</c:v>
                </c:pt>
                <c:pt idx="115">
                  <c:v>28.875</c:v>
                </c:pt>
                <c:pt idx="116">
                  <c:v>29.125</c:v>
                </c:pt>
                <c:pt idx="117">
                  <c:v>29.375</c:v>
                </c:pt>
                <c:pt idx="118">
                  <c:v>29.625</c:v>
                </c:pt>
                <c:pt idx="119">
                  <c:v>29.875</c:v>
                </c:pt>
                <c:pt idx="120">
                  <c:v>30.125</c:v>
                </c:pt>
                <c:pt idx="121">
                  <c:v>30.375</c:v>
                </c:pt>
                <c:pt idx="122">
                  <c:v>30.625</c:v>
                </c:pt>
                <c:pt idx="123">
                  <c:v>30.875</c:v>
                </c:pt>
                <c:pt idx="124">
                  <c:v>31.125</c:v>
                </c:pt>
                <c:pt idx="125">
                  <c:v>31.375</c:v>
                </c:pt>
                <c:pt idx="126">
                  <c:v>31.625</c:v>
                </c:pt>
                <c:pt idx="127">
                  <c:v>31.875</c:v>
                </c:pt>
                <c:pt idx="128">
                  <c:v>32.125</c:v>
                </c:pt>
                <c:pt idx="129">
                  <c:v>32.375</c:v>
                </c:pt>
                <c:pt idx="130">
                  <c:v>32.625</c:v>
                </c:pt>
                <c:pt idx="131">
                  <c:v>32.875</c:v>
                </c:pt>
                <c:pt idx="132">
                  <c:v>33.125</c:v>
                </c:pt>
                <c:pt idx="133">
                  <c:v>33.375</c:v>
                </c:pt>
                <c:pt idx="134">
                  <c:v>33.625</c:v>
                </c:pt>
                <c:pt idx="135">
                  <c:v>33.875</c:v>
                </c:pt>
                <c:pt idx="136">
                  <c:v>34.125</c:v>
                </c:pt>
                <c:pt idx="137">
                  <c:v>34.375</c:v>
                </c:pt>
                <c:pt idx="138">
                  <c:v>34.625</c:v>
                </c:pt>
                <c:pt idx="139">
                  <c:v>34.875</c:v>
                </c:pt>
                <c:pt idx="140">
                  <c:v>35.125</c:v>
                </c:pt>
                <c:pt idx="141">
                  <c:v>35.375</c:v>
                </c:pt>
                <c:pt idx="142">
                  <c:v>35.625</c:v>
                </c:pt>
                <c:pt idx="143">
                  <c:v>35.875</c:v>
                </c:pt>
                <c:pt idx="144">
                  <c:v>36.125</c:v>
                </c:pt>
                <c:pt idx="145">
                  <c:v>36.375</c:v>
                </c:pt>
                <c:pt idx="146">
                  <c:v>36.625</c:v>
                </c:pt>
                <c:pt idx="147">
                  <c:v>36.875</c:v>
                </c:pt>
                <c:pt idx="148">
                  <c:v>37.125</c:v>
                </c:pt>
                <c:pt idx="149">
                  <c:v>37.375</c:v>
                </c:pt>
                <c:pt idx="150">
                  <c:v>37.625</c:v>
                </c:pt>
                <c:pt idx="151">
                  <c:v>37.875</c:v>
                </c:pt>
                <c:pt idx="152">
                  <c:v>38.125</c:v>
                </c:pt>
                <c:pt idx="153">
                  <c:v>38.375</c:v>
                </c:pt>
                <c:pt idx="154">
                  <c:v>38.625</c:v>
                </c:pt>
                <c:pt idx="155">
                  <c:v>38.875</c:v>
                </c:pt>
                <c:pt idx="156">
                  <c:v>39.125</c:v>
                </c:pt>
                <c:pt idx="157">
                  <c:v>39.375</c:v>
                </c:pt>
                <c:pt idx="158">
                  <c:v>39.625</c:v>
                </c:pt>
                <c:pt idx="159">
                  <c:v>39.875</c:v>
                </c:pt>
                <c:pt idx="160">
                  <c:v>40.125</c:v>
                </c:pt>
                <c:pt idx="161">
                  <c:v>40.375</c:v>
                </c:pt>
                <c:pt idx="162">
                  <c:v>40.625</c:v>
                </c:pt>
                <c:pt idx="163">
                  <c:v>40.875</c:v>
                </c:pt>
                <c:pt idx="164">
                  <c:v>41.125</c:v>
                </c:pt>
                <c:pt idx="165">
                  <c:v>41.375</c:v>
                </c:pt>
                <c:pt idx="166">
                  <c:v>41.625</c:v>
                </c:pt>
                <c:pt idx="167">
                  <c:v>41.875</c:v>
                </c:pt>
                <c:pt idx="168">
                  <c:v>42.125</c:v>
                </c:pt>
                <c:pt idx="169">
                  <c:v>42.375</c:v>
                </c:pt>
                <c:pt idx="170">
                  <c:v>42.625</c:v>
                </c:pt>
                <c:pt idx="171">
                  <c:v>42.875</c:v>
                </c:pt>
                <c:pt idx="172">
                  <c:v>43.125</c:v>
                </c:pt>
                <c:pt idx="173">
                  <c:v>43.375</c:v>
                </c:pt>
                <c:pt idx="174">
                  <c:v>43.625</c:v>
                </c:pt>
                <c:pt idx="175">
                  <c:v>43.875</c:v>
                </c:pt>
                <c:pt idx="176">
                  <c:v>44.125</c:v>
                </c:pt>
                <c:pt idx="177">
                  <c:v>44.375</c:v>
                </c:pt>
                <c:pt idx="178">
                  <c:v>44.625</c:v>
                </c:pt>
                <c:pt idx="179">
                  <c:v>44.875</c:v>
                </c:pt>
                <c:pt idx="180">
                  <c:v>45.125</c:v>
                </c:pt>
                <c:pt idx="181">
                  <c:v>45.375</c:v>
                </c:pt>
                <c:pt idx="182">
                  <c:v>45.625</c:v>
                </c:pt>
                <c:pt idx="183">
                  <c:v>45.875</c:v>
                </c:pt>
                <c:pt idx="184">
                  <c:v>46.125</c:v>
                </c:pt>
                <c:pt idx="185">
                  <c:v>46.375</c:v>
                </c:pt>
                <c:pt idx="186">
                  <c:v>46.625</c:v>
                </c:pt>
                <c:pt idx="187">
                  <c:v>46.875</c:v>
                </c:pt>
                <c:pt idx="188">
                  <c:v>47.125</c:v>
                </c:pt>
                <c:pt idx="189">
                  <c:v>47.375</c:v>
                </c:pt>
                <c:pt idx="190">
                  <c:v>47.625</c:v>
                </c:pt>
                <c:pt idx="191">
                  <c:v>47.875</c:v>
                </c:pt>
                <c:pt idx="192">
                  <c:v>48.125</c:v>
                </c:pt>
                <c:pt idx="193">
                  <c:v>48.375</c:v>
                </c:pt>
                <c:pt idx="194">
                  <c:v>48.625</c:v>
                </c:pt>
                <c:pt idx="195">
                  <c:v>48.875</c:v>
                </c:pt>
                <c:pt idx="196">
                  <c:v>49.125</c:v>
                </c:pt>
                <c:pt idx="197">
                  <c:v>49.375</c:v>
                </c:pt>
                <c:pt idx="198">
                  <c:v>49.625</c:v>
                </c:pt>
                <c:pt idx="199">
                  <c:v>49.875</c:v>
                </c:pt>
                <c:pt idx="200">
                  <c:v>50.125</c:v>
                </c:pt>
              </c:numCache>
            </c:numRef>
          </c:xVal>
          <c:yVal>
            <c:numRef>
              <c:f>'th2'!$L$2:$L$202</c:f>
              <c:numCache>
                <c:formatCode>General</c:formatCode>
                <c:ptCount val="201"/>
                <c:pt idx="0">
                  <c:v>0.21748057785519204</c:v>
                </c:pt>
                <c:pt idx="1">
                  <c:v>0.20597182855700982</c:v>
                </c:pt>
                <c:pt idx="2">
                  <c:v>0.19507210518525586</c:v>
                </c:pt>
                <c:pt idx="3">
                  <c:v>0.18474917899209217</c:v>
                </c:pt>
                <c:pt idx="4">
                  <c:v>0.17497252672716798</c:v>
                </c:pt>
                <c:pt idx="5">
                  <c:v>0.16571324038522492</c:v>
                </c:pt>
                <c:pt idx="6">
                  <c:v>0.15694394172972465</c:v>
                </c:pt>
                <c:pt idx="7">
                  <c:v>0.14863870133975943</c:v>
                </c:pt>
                <c:pt idx="8">
                  <c:v>0.14077296194087988</c:v>
                </c:pt>
                <c:pt idx="9">
                  <c:v>0.13332346579314169</c:v>
                </c:pt>
                <c:pt idx="10">
                  <c:v>0.12626818592166872</c:v>
                </c:pt>
                <c:pt idx="11">
                  <c:v>0.11958626098639319</c:v>
                </c:pt>
                <c:pt idx="12">
                  <c:v>0.11325793359839174</c:v>
                </c:pt>
                <c:pt idx="13">
                  <c:v>0.1072644919004303</c:v>
                </c:pt>
                <c:pt idx="14">
                  <c:v>0.101588214238979</c:v>
                </c:pt>
                <c:pt idx="15">
                  <c:v>9.6212316764102385E-2</c:v>
                </c:pt>
                <c:pt idx="16">
                  <c:v>9.1120903802285505E-2</c:v>
                </c:pt>
                <c:pt idx="17">
                  <c:v>8.629892085545636E-2</c:v>
                </c:pt>
                <c:pt idx="18">
                  <c:v>8.1732110087230317E-2</c:v>
                </c:pt>
                <c:pt idx="19">
                  <c:v>7.7406968164756312E-2</c:v>
                </c:pt>
                <c:pt idx="20">
                  <c:v>7.33107063315101E-2</c:v>
                </c:pt>
                <c:pt idx="21">
                  <c:v>6.9431212592975938E-2</c:v>
                </c:pt>
                <c:pt idx="22">
                  <c:v>6.5757015903405783E-2</c:v>
                </c:pt>
                <c:pt idx="23">
                  <c:v>6.2277252247762128E-2</c:v>
                </c:pt>
                <c:pt idx="24">
                  <c:v>5.8981632518554025E-2</c:v>
                </c:pt>
                <c:pt idx="25">
                  <c:v>5.5860412092583259E-2</c:v>
                </c:pt>
                <c:pt idx="26">
                  <c:v>5.2904362017643938E-2</c:v>
                </c:pt>
                <c:pt idx="27">
                  <c:v>5.0104741723979176E-2</c:v>
                </c:pt>
                <c:pt idx="28">
                  <c:v>4.7453273179806917E-2</c:v>
                </c:pt>
                <c:pt idx="29">
                  <c:v>4.4942116414497107E-2</c:v>
                </c:pt>
                <c:pt idx="30">
                  <c:v>4.2563846337025826E-2</c:v>
                </c:pt>
                <c:pt idx="31">
                  <c:v>4.0311430781162498E-2</c:v>
                </c:pt>
                <c:pt idx="32">
                  <c:v>3.8178209712473168E-2</c:v>
                </c:pt>
                <c:pt idx="33">
                  <c:v>3.6157875535658357E-2</c:v>
                </c:pt>
                <c:pt idx="34">
                  <c:v>3.4244454443997249E-2</c:v>
                </c:pt>
                <c:pt idx="35">
                  <c:v>3.2432288755751749E-2</c:v>
                </c:pt>
                <c:pt idx="36">
                  <c:v>3.0716020185301604E-2</c:v>
                </c:pt>
                <c:pt idx="37">
                  <c:v>2.9090573999546489E-2</c:v>
                </c:pt>
                <c:pt idx="38">
                  <c:v>2.7551144012727527E-2</c:v>
                </c:pt>
                <c:pt idx="39">
                  <c:v>2.6093178375300716E-2</c:v>
                </c:pt>
                <c:pt idx="40">
                  <c:v>2.4712366114842049E-2</c:v>
                </c:pt>
                <c:pt idx="41">
                  <c:v>2.3404624389187903E-2</c:v>
                </c:pt>
                <c:pt idx="42">
                  <c:v>2.2166086414120375E-2</c:v>
                </c:pt>
                <c:pt idx="43">
                  <c:v>2.0993090029901584E-2</c:v>
                </c:pt>
                <c:pt idx="44">
                  <c:v>1.9882166872849941E-2</c:v>
                </c:pt>
                <c:pt idx="45">
                  <c:v>1.8830032119940596E-2</c:v>
                </c:pt>
                <c:pt idx="46">
                  <c:v>1.7833574776106382E-2</c:v>
                </c:pt>
                <c:pt idx="47">
                  <c:v>1.6889848475520341E-2</c:v>
                </c:pt>
                <c:pt idx="48">
                  <c:v>1.5996062769660778E-2</c:v>
                </c:pt>
                <c:pt idx="49">
                  <c:v>1.5149574876398926E-2</c:v>
                </c:pt>
                <c:pt idx="50">
                  <c:v>1.434788186571267E-2</c:v>
                </c:pt>
                <c:pt idx="51">
                  <c:v>1.3588613258920712E-2</c:v>
                </c:pt>
                <c:pt idx="52">
                  <c:v>1.2869524019554225E-2</c:v>
                </c:pt>
                <c:pt idx="53">
                  <c:v>1.2188487915141247E-2</c:v>
                </c:pt>
                <c:pt idx="54">
                  <c:v>1.154349123027551E-2</c:v>
                </c:pt>
                <c:pt idx="55">
                  <c:v>1.0932626812380389E-2</c:v>
                </c:pt>
                <c:pt idx="56">
                  <c:v>1.035408843256218E-2</c:v>
                </c:pt>
                <c:pt idx="57">
                  <c:v>9.8061654448786083E-3</c:v>
                </c:pt>
                <c:pt idx="58">
                  <c:v>9.2872377282309602E-3</c:v>
                </c:pt>
                <c:pt idx="59">
                  <c:v>8.7957708959237671E-3</c:v>
                </c:pt>
                <c:pt idx="60">
                  <c:v>8.3303117587274524E-3</c:v>
                </c:pt>
                <c:pt idx="61">
                  <c:v>7.8894840280289927E-3</c:v>
                </c:pt>
                <c:pt idx="62">
                  <c:v>7.4719842463654741E-3</c:v>
                </c:pt>
                <c:pt idx="63">
                  <c:v>7.0765779333077363E-3</c:v>
                </c:pt>
                <c:pt idx="64">
                  <c:v>6.702095935298173E-3</c:v>
                </c:pt>
                <c:pt idx="65">
                  <c:v>6.3474309686496538E-3</c:v>
                </c:pt>
                <c:pt idx="66">
                  <c:v>6.0115343454838479E-3</c:v>
                </c:pt>
                <c:pt idx="67">
                  <c:v>5.6934128729280234E-3</c:v>
                </c:pt>
                <c:pt idx="68">
                  <c:v>5.3921259164017212E-3</c:v>
                </c:pt>
                <c:pt idx="69">
                  <c:v>5.1067826183099794E-3</c:v>
                </c:pt>
                <c:pt idx="70">
                  <c:v>4.836539263919146E-3</c:v>
                </c:pt>
                <c:pt idx="71">
                  <c:v>4.5805967866266546E-3</c:v>
                </c:pt>
                <c:pt idx="72">
                  <c:v>4.3381984052482201E-3</c:v>
                </c:pt>
                <c:pt idx="73">
                  <c:v>4.1086273863362738E-3</c:v>
                </c:pt>
                <c:pt idx="74">
                  <c:v>3.8912049249131913E-3</c:v>
                </c:pt>
                <c:pt idx="75">
                  <c:v>3.6852881373529885E-3</c:v>
                </c:pt>
                <c:pt idx="76">
                  <c:v>3.4902681604767052E-3</c:v>
                </c:pt>
                <c:pt idx="77">
                  <c:v>3.3055683512408667E-3</c:v>
                </c:pt>
                <c:pt idx="78">
                  <c:v>3.1306425816957448E-3</c:v>
                </c:pt>
                <c:pt idx="79">
                  <c:v>2.9649736241719135E-3</c:v>
                </c:pt>
                <c:pt idx="80">
                  <c:v>2.8080716219203018E-3</c:v>
                </c:pt>
                <c:pt idx="81">
                  <c:v>2.6594726406837387E-3</c:v>
                </c:pt>
                <c:pt idx="82">
                  <c:v>2.5187372969171641E-3</c:v>
                </c:pt>
                <c:pt idx="83">
                  <c:v>2.3854494586003916E-3</c:v>
                </c:pt>
                <c:pt idx="84">
                  <c:v>2.2592150148019385E-3</c:v>
                </c:pt>
                <c:pt idx="85">
                  <c:v>2.1396607103556955E-3</c:v>
                </c:pt>
                <c:pt idx="86">
                  <c:v>2.0264330422047937E-3</c:v>
                </c:pt>
                <c:pt idx="87">
                  <c:v>1.9191972141493054E-3</c:v>
                </c:pt>
                <c:pt idx="88">
                  <c:v>1.8176361469071497E-3</c:v>
                </c:pt>
                <c:pt idx="89">
                  <c:v>1.721449540561101E-3</c:v>
                </c:pt>
                <c:pt idx="90">
                  <c:v>1.6303529866197183E-3</c:v>
                </c:pt>
                <c:pt idx="91">
                  <c:v>1.5440771270666767E-3</c:v>
                </c:pt>
                <c:pt idx="92">
                  <c:v>1.4623668579119751E-3</c:v>
                </c:pt>
                <c:pt idx="93">
                  <c:v>1.3849805748900241E-3</c:v>
                </c:pt>
                <c:pt idx="94">
                  <c:v>1.3116894590742712E-3</c:v>
                </c:pt>
                <c:pt idx="95">
                  <c:v>1.2422768002960446E-3</c:v>
                </c:pt>
                <c:pt idx="96">
                  <c:v>1.1765373563670575E-3</c:v>
                </c:pt>
                <c:pt idx="97">
                  <c:v>1.114276746210916E-3</c:v>
                </c:pt>
                <c:pt idx="98">
                  <c:v>1.0553108751092015E-3</c:v>
                </c:pt>
                <c:pt idx="99">
                  <c:v>9.9946539036267811E-4</c:v>
                </c:pt>
                <c:pt idx="100">
                  <c:v>9.4657516575810316E-4</c:v>
                </c:pt>
                <c:pt idx="101">
                  <c:v>8.9648381331628238E-4</c:v>
                </c:pt>
                <c:pt idx="102">
                  <c:v>8.4904322087770063E-4</c:v>
                </c:pt>
                <c:pt idx="103">
                  <c:v>8.0411311415842931E-4</c:v>
                </c:pt>
                <c:pt idx="104">
                  <c:v>7.6156064198138731E-4</c:v>
                </c:pt>
                <c:pt idx="105">
                  <c:v>7.2125998345654973E-4</c:v>
                </c:pt>
                <c:pt idx="106">
                  <c:v>6.8309197594858967E-4</c:v>
                </c:pt>
                <c:pt idx="107">
                  <c:v>6.4694376273192826E-4</c:v>
                </c:pt>
                <c:pt idx="108">
                  <c:v>6.127084592913517E-4</c:v>
                </c:pt>
                <c:pt idx="109">
                  <c:v>5.8028483728150577E-4</c:v>
                </c:pt>
                <c:pt idx="110">
                  <c:v>5.495770252107831E-4</c:v>
                </c:pt>
                <c:pt idx="111">
                  <c:v>5.2049422496457879E-4</c:v>
                </c:pt>
                <c:pt idx="112">
                  <c:v>4.9295044332970772E-4</c:v>
                </c:pt>
                <c:pt idx="113">
                  <c:v>4.6686423772615787E-4</c:v>
                </c:pt>
                <c:pt idx="114">
                  <c:v>4.4215847539433783E-4</c:v>
                </c:pt>
                <c:pt idx="115">
                  <c:v>4.1876010532577822E-4</c:v>
                </c:pt>
                <c:pt idx="116">
                  <c:v>3.9659994226292435E-4</c:v>
                </c:pt>
                <c:pt idx="117">
                  <c:v>3.7561246212933425E-4</c:v>
                </c:pt>
                <c:pt idx="118">
                  <c:v>3.5573560828541182E-4</c:v>
                </c:pt>
                <c:pt idx="119">
                  <c:v>3.3691060803679582E-4</c:v>
                </c:pt>
                <c:pt idx="120">
                  <c:v>3.1908179885285401E-4</c:v>
                </c:pt>
                <c:pt idx="121">
                  <c:v>3.0219646378143596E-4</c:v>
                </c:pt>
                <c:pt idx="122">
                  <c:v>2.862046755732334E-4</c:v>
                </c:pt>
                <c:pt idx="123">
                  <c:v>2.7105914905484652E-4</c:v>
                </c:pt>
                <c:pt idx="124">
                  <c:v>2.5671510131405033E-4</c:v>
                </c:pt>
                <c:pt idx="125">
                  <c:v>2.4313011928384778E-4</c:v>
                </c:pt>
                <c:pt idx="126">
                  <c:v>2.3026403433377889E-4</c:v>
                </c:pt>
                <c:pt idx="127">
                  <c:v>2.1807880349767177E-4</c:v>
                </c:pt>
                <c:pt idx="128">
                  <c:v>2.0653839698664354E-4</c:v>
                </c:pt>
                <c:pt idx="129">
                  <c:v>1.9560869165474761E-4</c:v>
                </c:pt>
                <c:pt idx="130">
                  <c:v>1.8525737010225999E-4</c:v>
                </c:pt>
                <c:pt idx="131">
                  <c:v>1.7545382511827007E-4</c:v>
                </c:pt>
                <c:pt idx="132">
                  <c:v>1.6616906918002819E-4</c:v>
                </c:pt>
                <c:pt idx="133">
                  <c:v>1.5737564874145185E-4</c:v>
                </c:pt>
                <c:pt idx="134">
                  <c:v>1.4904756305735863E-4</c:v>
                </c:pt>
                <c:pt idx="135">
                  <c:v>1.4116018730339915E-4</c:v>
                </c:pt>
                <c:pt idx="136">
                  <c:v>1.3369019976436933E-4</c:v>
                </c:pt>
                <c:pt idx="137">
                  <c:v>1.2661551287560958E-4</c:v>
                </c:pt>
                <c:pt idx="138">
                  <c:v>1.1991520791358947E-4</c:v>
                </c:pt>
                <c:pt idx="139">
                  <c:v>1.1356947314257095E-4</c:v>
                </c:pt>
                <c:pt idx="140">
                  <c:v>1.0755954523445782E-4</c:v>
                </c:pt>
                <c:pt idx="141">
                  <c:v>1.0186765378861989E-4</c:v>
                </c:pt>
                <c:pt idx="142">
                  <c:v>9.6476968787645337E-5</c:v>
                </c:pt>
                <c:pt idx="143">
                  <c:v>9.1371550833657444E-5</c:v>
                </c:pt>
                <c:pt idx="144">
                  <c:v>8.6536304018050507E-5</c:v>
                </c:pt>
                <c:pt idx="145">
                  <c:v>8.195693128529023E-5</c:v>
                </c:pt>
                <c:pt idx="146">
                  <c:v>7.7619892158795045E-5</c:v>
                </c:pt>
                <c:pt idx="147">
                  <c:v>7.3512362703901253E-5</c:v>
                </c:pt>
                <c:pt idx="148">
                  <c:v>6.9622197609528708E-5</c:v>
                </c:pt>
                <c:pt idx="149">
                  <c:v>6.593789427642795E-5</c:v>
                </c:pt>
                <c:pt idx="150">
                  <c:v>6.2448558805824526E-5</c:v>
                </c:pt>
                <c:pt idx="151">
                  <c:v>5.9143873787893562E-5</c:v>
                </c:pt>
                <c:pt idx="152">
                  <c:v>5.6014067794820392E-5</c:v>
                </c:pt>
                <c:pt idx="153">
                  <c:v>5.3049886488243191E-5</c:v>
                </c:pt>
                <c:pt idx="154">
                  <c:v>5.0242565255646798E-5</c:v>
                </c:pt>
                <c:pt idx="155">
                  <c:v>4.758380329479793E-5</c:v>
                </c:pt>
                <c:pt idx="156">
                  <c:v>4.5065739069593966E-5</c:v>
                </c:pt>
                <c:pt idx="157">
                  <c:v>4.2680927064750987E-5</c:v>
                </c:pt>
                <c:pt idx="158">
                  <c:v>4.0422315770600003E-5</c:v>
                </c:pt>
                <c:pt idx="159">
                  <c:v>3.8283226832894731E-5</c:v>
                </c:pt>
                <c:pt idx="160">
                  <c:v>3.6257335305980581E-5</c:v>
                </c:pt>
                <c:pt idx="161">
                  <c:v>3.4338650950936704E-5</c:v>
                </c:pt>
                <c:pt idx="162">
                  <c:v>3.2521500523392531E-5</c:v>
                </c:pt>
                <c:pt idx="163">
                  <c:v>3.0800510998646842E-5</c:v>
                </c:pt>
                <c:pt idx="164">
                  <c:v>2.917059368448854E-5</c:v>
                </c:pt>
                <c:pt idx="165">
                  <c:v>2.7626929174743447E-5</c:v>
                </c:pt>
                <c:pt idx="166">
                  <c:v>2.6164953099056938E-5</c:v>
                </c:pt>
                <c:pt idx="167">
                  <c:v>2.4780342626777231E-5</c:v>
                </c:pt>
                <c:pt idx="168">
                  <c:v>2.3469003685032611E-5</c:v>
                </c:pt>
                <c:pt idx="169">
                  <c:v>2.2227058853209523E-5</c:v>
                </c:pt>
                <c:pt idx="170">
                  <c:v>2.1050835898036691E-5</c:v>
                </c:pt>
                <c:pt idx="171">
                  <c:v>1.9936856915375579E-5</c:v>
                </c:pt>
                <c:pt idx="172">
                  <c:v>1.8881828046611196E-5</c:v>
                </c:pt>
                <c:pt idx="173">
                  <c:v>1.7882629739236248E-5</c:v>
                </c:pt>
                <c:pt idx="174">
                  <c:v>1.6936307522830692E-5</c:v>
                </c:pt>
                <c:pt idx="175">
                  <c:v>1.604006327316276E-5</c:v>
                </c:pt>
                <c:pt idx="176">
                  <c:v>1.51912469385808E-5</c:v>
                </c:pt>
                <c:pt idx="177">
                  <c:v>1.4387348704232169E-5</c:v>
                </c:pt>
                <c:pt idx="178">
                  <c:v>1.3625991570940086E-5</c:v>
                </c:pt>
                <c:pt idx="179">
                  <c:v>1.2904924326795143E-5</c:v>
                </c:pt>
                <c:pt idx="180">
                  <c:v>1.2222014890679941E-5</c:v>
                </c:pt>
                <c:pt idx="181">
                  <c:v>1.1575244008044424E-5</c:v>
                </c:pt>
                <c:pt idx="182">
                  <c:v>1.0962699280291445E-5</c:v>
                </c:pt>
                <c:pt idx="183">
                  <c:v>1.0382569510118387E-5</c:v>
                </c:pt>
                <c:pt idx="184">
                  <c:v>9.8331393460948915E-6</c:v>
                </c:pt>
                <c:pt idx="185">
                  <c:v>9.3127842106416064E-6</c:v>
                </c:pt>
                <c:pt idx="186">
                  <c:v>8.8199654964127554E-6</c:v>
                </c:pt>
                <c:pt idx="187">
                  <c:v>8.3532260168789909E-6</c:v>
                </c:pt>
                <c:pt idx="188">
                  <c:v>7.9111856976587433E-6</c:v>
                </c:pt>
                <c:pt idx="189">
                  <c:v>7.4925374958577395E-6</c:v>
                </c:pt>
                <c:pt idx="190">
                  <c:v>7.096043535351198E-6</c:v>
                </c:pt>
                <c:pt idx="191">
                  <c:v>6.7205314465810436E-6</c:v>
                </c:pt>
                <c:pt idx="192">
                  <c:v>6.3648909000456638E-6</c:v>
                </c:pt>
                <c:pt idx="193">
                  <c:v>6.0280703232322208E-6</c:v>
                </c:pt>
                <c:pt idx="194">
                  <c:v>5.7090737912840436E-6</c:v>
                </c:pt>
                <c:pt idx="195">
                  <c:v>5.4069580822092809E-6</c:v>
                </c:pt>
                <c:pt idx="196">
                  <c:v>5.120829887923536E-6</c:v>
                </c:pt>
                <c:pt idx="197">
                  <c:v>4.8498431728799919E-6</c:v>
                </c:pt>
                <c:pt idx="198">
                  <c:v>4.5931966724768958E-6</c:v>
                </c:pt>
                <c:pt idx="199">
                  <c:v>4.3501315238456516E-6</c:v>
                </c:pt>
                <c:pt idx="200">
                  <c:v>4.1199290220139978E-6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F-4065-9BD6-6AA00E5DDB14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'th2'!$F$2:$F$1149</c:f>
              <c:numCache>
                <c:formatCode>General</c:formatCode>
                <c:ptCount val="1148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  <c:pt idx="20">
                  <c:v>5.125</c:v>
                </c:pt>
                <c:pt idx="21">
                  <c:v>5.375</c:v>
                </c:pt>
                <c:pt idx="22">
                  <c:v>5.625</c:v>
                </c:pt>
                <c:pt idx="23">
                  <c:v>5.875</c:v>
                </c:pt>
                <c:pt idx="24">
                  <c:v>6.125</c:v>
                </c:pt>
                <c:pt idx="25">
                  <c:v>6.375</c:v>
                </c:pt>
                <c:pt idx="26">
                  <c:v>6.625</c:v>
                </c:pt>
                <c:pt idx="27">
                  <c:v>6.875</c:v>
                </c:pt>
                <c:pt idx="28">
                  <c:v>7.125</c:v>
                </c:pt>
                <c:pt idx="29">
                  <c:v>7.375</c:v>
                </c:pt>
                <c:pt idx="30">
                  <c:v>7.625</c:v>
                </c:pt>
                <c:pt idx="31">
                  <c:v>7.875</c:v>
                </c:pt>
                <c:pt idx="32">
                  <c:v>8.125</c:v>
                </c:pt>
                <c:pt idx="33">
                  <c:v>8.375</c:v>
                </c:pt>
                <c:pt idx="34">
                  <c:v>8.625</c:v>
                </c:pt>
                <c:pt idx="35">
                  <c:v>8.875</c:v>
                </c:pt>
                <c:pt idx="36">
                  <c:v>9.125</c:v>
                </c:pt>
                <c:pt idx="37">
                  <c:v>9.375</c:v>
                </c:pt>
                <c:pt idx="38">
                  <c:v>9.625</c:v>
                </c:pt>
                <c:pt idx="39">
                  <c:v>9.875</c:v>
                </c:pt>
                <c:pt idx="40">
                  <c:v>10.125</c:v>
                </c:pt>
                <c:pt idx="41">
                  <c:v>10.375</c:v>
                </c:pt>
                <c:pt idx="42">
                  <c:v>10.625</c:v>
                </c:pt>
                <c:pt idx="43">
                  <c:v>10.875</c:v>
                </c:pt>
                <c:pt idx="44">
                  <c:v>11.125</c:v>
                </c:pt>
                <c:pt idx="45">
                  <c:v>11.375</c:v>
                </c:pt>
                <c:pt idx="46">
                  <c:v>11.625</c:v>
                </c:pt>
                <c:pt idx="47">
                  <c:v>11.875</c:v>
                </c:pt>
                <c:pt idx="48">
                  <c:v>12.125</c:v>
                </c:pt>
                <c:pt idx="49">
                  <c:v>12.375</c:v>
                </c:pt>
                <c:pt idx="50">
                  <c:v>12.625</c:v>
                </c:pt>
                <c:pt idx="51">
                  <c:v>12.875</c:v>
                </c:pt>
                <c:pt idx="52">
                  <c:v>13.125</c:v>
                </c:pt>
                <c:pt idx="53">
                  <c:v>13.375</c:v>
                </c:pt>
                <c:pt idx="54">
                  <c:v>13.625</c:v>
                </c:pt>
                <c:pt idx="55">
                  <c:v>13.875</c:v>
                </c:pt>
                <c:pt idx="56">
                  <c:v>14.125</c:v>
                </c:pt>
                <c:pt idx="57">
                  <c:v>14.375</c:v>
                </c:pt>
                <c:pt idx="58">
                  <c:v>14.625</c:v>
                </c:pt>
                <c:pt idx="59">
                  <c:v>14.875</c:v>
                </c:pt>
                <c:pt idx="60">
                  <c:v>15.125</c:v>
                </c:pt>
                <c:pt idx="61">
                  <c:v>15.375</c:v>
                </c:pt>
                <c:pt idx="62">
                  <c:v>15.625</c:v>
                </c:pt>
                <c:pt idx="63">
                  <c:v>15.875</c:v>
                </c:pt>
                <c:pt idx="64">
                  <c:v>16.125</c:v>
                </c:pt>
                <c:pt idx="65">
                  <c:v>16.375</c:v>
                </c:pt>
                <c:pt idx="66">
                  <c:v>16.625</c:v>
                </c:pt>
                <c:pt idx="67">
                  <c:v>16.875</c:v>
                </c:pt>
                <c:pt idx="68">
                  <c:v>17.125</c:v>
                </c:pt>
                <c:pt idx="69">
                  <c:v>17.375</c:v>
                </c:pt>
                <c:pt idx="70">
                  <c:v>17.625</c:v>
                </c:pt>
                <c:pt idx="71">
                  <c:v>17.875</c:v>
                </c:pt>
                <c:pt idx="72">
                  <c:v>18.125</c:v>
                </c:pt>
                <c:pt idx="73">
                  <c:v>18.375</c:v>
                </c:pt>
                <c:pt idx="74">
                  <c:v>18.625</c:v>
                </c:pt>
                <c:pt idx="75">
                  <c:v>18.875</c:v>
                </c:pt>
                <c:pt idx="76">
                  <c:v>19.125</c:v>
                </c:pt>
                <c:pt idx="77">
                  <c:v>19.375</c:v>
                </c:pt>
                <c:pt idx="78">
                  <c:v>19.625</c:v>
                </c:pt>
                <c:pt idx="79">
                  <c:v>19.875</c:v>
                </c:pt>
                <c:pt idx="80">
                  <c:v>20.125</c:v>
                </c:pt>
                <c:pt idx="81">
                  <c:v>20.375</c:v>
                </c:pt>
                <c:pt idx="82">
                  <c:v>20.625</c:v>
                </c:pt>
                <c:pt idx="83">
                  <c:v>20.875</c:v>
                </c:pt>
                <c:pt idx="84">
                  <c:v>21.125</c:v>
                </c:pt>
                <c:pt idx="85">
                  <c:v>21.375</c:v>
                </c:pt>
                <c:pt idx="86">
                  <c:v>21.625</c:v>
                </c:pt>
                <c:pt idx="87">
                  <c:v>21.875</c:v>
                </c:pt>
                <c:pt idx="88">
                  <c:v>22.125</c:v>
                </c:pt>
                <c:pt idx="89">
                  <c:v>22.375</c:v>
                </c:pt>
                <c:pt idx="90">
                  <c:v>22.625</c:v>
                </c:pt>
                <c:pt idx="91">
                  <c:v>22.875</c:v>
                </c:pt>
                <c:pt idx="92">
                  <c:v>23.125</c:v>
                </c:pt>
                <c:pt idx="93">
                  <c:v>23.375</c:v>
                </c:pt>
                <c:pt idx="94">
                  <c:v>23.625</c:v>
                </c:pt>
                <c:pt idx="95">
                  <c:v>23.875</c:v>
                </c:pt>
                <c:pt idx="96">
                  <c:v>24.125</c:v>
                </c:pt>
                <c:pt idx="97">
                  <c:v>24.375</c:v>
                </c:pt>
                <c:pt idx="98">
                  <c:v>24.625</c:v>
                </c:pt>
                <c:pt idx="99">
                  <c:v>24.875</c:v>
                </c:pt>
                <c:pt idx="100">
                  <c:v>25.125</c:v>
                </c:pt>
                <c:pt idx="101">
                  <c:v>25.375</c:v>
                </c:pt>
                <c:pt idx="102">
                  <c:v>25.625</c:v>
                </c:pt>
                <c:pt idx="103">
                  <c:v>25.875</c:v>
                </c:pt>
                <c:pt idx="104">
                  <c:v>26.125</c:v>
                </c:pt>
                <c:pt idx="105">
                  <c:v>26.375</c:v>
                </c:pt>
                <c:pt idx="106">
                  <c:v>26.625</c:v>
                </c:pt>
                <c:pt idx="107">
                  <c:v>26.875</c:v>
                </c:pt>
                <c:pt idx="108">
                  <c:v>27.125</c:v>
                </c:pt>
                <c:pt idx="109">
                  <c:v>27.375</c:v>
                </c:pt>
                <c:pt idx="110">
                  <c:v>27.625</c:v>
                </c:pt>
                <c:pt idx="111">
                  <c:v>27.875</c:v>
                </c:pt>
                <c:pt idx="112">
                  <c:v>28.125</c:v>
                </c:pt>
                <c:pt idx="113">
                  <c:v>28.375</c:v>
                </c:pt>
                <c:pt idx="114">
                  <c:v>28.625</c:v>
                </c:pt>
                <c:pt idx="115">
                  <c:v>28.875</c:v>
                </c:pt>
                <c:pt idx="116">
                  <c:v>29.125</c:v>
                </c:pt>
                <c:pt idx="117">
                  <c:v>29.375</c:v>
                </c:pt>
                <c:pt idx="118">
                  <c:v>29.625</c:v>
                </c:pt>
                <c:pt idx="119">
                  <c:v>29.875</c:v>
                </c:pt>
                <c:pt idx="120">
                  <c:v>30.125</c:v>
                </c:pt>
                <c:pt idx="121">
                  <c:v>30.375</c:v>
                </c:pt>
                <c:pt idx="122">
                  <c:v>30.625</c:v>
                </c:pt>
                <c:pt idx="123">
                  <c:v>30.875</c:v>
                </c:pt>
                <c:pt idx="124">
                  <c:v>31.125</c:v>
                </c:pt>
                <c:pt idx="125">
                  <c:v>31.375</c:v>
                </c:pt>
                <c:pt idx="126">
                  <c:v>31.625</c:v>
                </c:pt>
                <c:pt idx="127">
                  <c:v>31.875</c:v>
                </c:pt>
                <c:pt idx="128">
                  <c:v>32.125</c:v>
                </c:pt>
                <c:pt idx="129">
                  <c:v>32.375</c:v>
                </c:pt>
                <c:pt idx="130">
                  <c:v>32.625</c:v>
                </c:pt>
                <c:pt idx="131">
                  <c:v>32.875</c:v>
                </c:pt>
                <c:pt idx="132">
                  <c:v>33.125</c:v>
                </c:pt>
                <c:pt idx="133">
                  <c:v>33.375</c:v>
                </c:pt>
                <c:pt idx="134">
                  <c:v>33.625</c:v>
                </c:pt>
                <c:pt idx="135">
                  <c:v>33.875</c:v>
                </c:pt>
                <c:pt idx="136">
                  <c:v>34.125</c:v>
                </c:pt>
                <c:pt idx="137">
                  <c:v>34.375</c:v>
                </c:pt>
                <c:pt idx="138">
                  <c:v>34.625</c:v>
                </c:pt>
                <c:pt idx="139">
                  <c:v>34.875</c:v>
                </c:pt>
                <c:pt idx="140">
                  <c:v>35.125</c:v>
                </c:pt>
                <c:pt idx="141">
                  <c:v>35.375</c:v>
                </c:pt>
                <c:pt idx="142">
                  <c:v>35.625</c:v>
                </c:pt>
                <c:pt idx="143">
                  <c:v>35.875</c:v>
                </c:pt>
                <c:pt idx="144">
                  <c:v>36.125</c:v>
                </c:pt>
                <c:pt idx="145">
                  <c:v>36.375</c:v>
                </c:pt>
                <c:pt idx="146">
                  <c:v>36.625</c:v>
                </c:pt>
                <c:pt idx="147">
                  <c:v>36.875</c:v>
                </c:pt>
                <c:pt idx="148">
                  <c:v>37.125</c:v>
                </c:pt>
                <c:pt idx="149">
                  <c:v>37.375</c:v>
                </c:pt>
                <c:pt idx="150">
                  <c:v>37.625</c:v>
                </c:pt>
                <c:pt idx="151">
                  <c:v>37.875</c:v>
                </c:pt>
                <c:pt idx="152">
                  <c:v>38.125</c:v>
                </c:pt>
                <c:pt idx="153">
                  <c:v>38.375</c:v>
                </c:pt>
                <c:pt idx="154">
                  <c:v>38.625</c:v>
                </c:pt>
                <c:pt idx="155">
                  <c:v>38.875</c:v>
                </c:pt>
                <c:pt idx="156">
                  <c:v>39.125</c:v>
                </c:pt>
                <c:pt idx="157">
                  <c:v>39.375</c:v>
                </c:pt>
                <c:pt idx="158">
                  <c:v>39.625</c:v>
                </c:pt>
                <c:pt idx="159">
                  <c:v>39.875</c:v>
                </c:pt>
                <c:pt idx="160">
                  <c:v>40.125</c:v>
                </c:pt>
                <c:pt idx="161">
                  <c:v>40.375</c:v>
                </c:pt>
                <c:pt idx="162">
                  <c:v>40.625</c:v>
                </c:pt>
                <c:pt idx="163">
                  <c:v>40.875</c:v>
                </c:pt>
                <c:pt idx="164">
                  <c:v>41.125</c:v>
                </c:pt>
                <c:pt idx="165">
                  <c:v>41.375</c:v>
                </c:pt>
                <c:pt idx="166">
                  <c:v>41.625</c:v>
                </c:pt>
                <c:pt idx="167">
                  <c:v>41.875</c:v>
                </c:pt>
                <c:pt idx="168">
                  <c:v>42.125</c:v>
                </c:pt>
                <c:pt idx="169">
                  <c:v>42.375</c:v>
                </c:pt>
                <c:pt idx="170">
                  <c:v>42.625</c:v>
                </c:pt>
                <c:pt idx="171">
                  <c:v>42.875</c:v>
                </c:pt>
                <c:pt idx="172">
                  <c:v>43.125</c:v>
                </c:pt>
                <c:pt idx="173">
                  <c:v>43.375</c:v>
                </c:pt>
                <c:pt idx="174">
                  <c:v>43.625</c:v>
                </c:pt>
                <c:pt idx="175">
                  <c:v>43.875</c:v>
                </c:pt>
                <c:pt idx="176">
                  <c:v>44.125</c:v>
                </c:pt>
                <c:pt idx="177">
                  <c:v>44.375</c:v>
                </c:pt>
                <c:pt idx="178">
                  <c:v>44.625</c:v>
                </c:pt>
                <c:pt idx="179">
                  <c:v>44.875</c:v>
                </c:pt>
                <c:pt idx="180">
                  <c:v>45.125</c:v>
                </c:pt>
                <c:pt idx="181">
                  <c:v>45.375</c:v>
                </c:pt>
                <c:pt idx="182">
                  <c:v>45.625</c:v>
                </c:pt>
                <c:pt idx="183">
                  <c:v>45.875</c:v>
                </c:pt>
                <c:pt idx="184">
                  <c:v>46.125</c:v>
                </c:pt>
                <c:pt idx="185">
                  <c:v>46.375</c:v>
                </c:pt>
                <c:pt idx="186">
                  <c:v>46.625</c:v>
                </c:pt>
                <c:pt idx="187">
                  <c:v>46.875</c:v>
                </c:pt>
                <c:pt idx="188">
                  <c:v>47.125</c:v>
                </c:pt>
                <c:pt idx="189">
                  <c:v>47.375</c:v>
                </c:pt>
                <c:pt idx="190">
                  <c:v>47.625</c:v>
                </c:pt>
                <c:pt idx="191">
                  <c:v>47.875</c:v>
                </c:pt>
                <c:pt idx="192">
                  <c:v>48.125</c:v>
                </c:pt>
                <c:pt idx="193">
                  <c:v>48.375</c:v>
                </c:pt>
                <c:pt idx="194">
                  <c:v>48.625</c:v>
                </c:pt>
                <c:pt idx="195">
                  <c:v>48.875</c:v>
                </c:pt>
                <c:pt idx="196">
                  <c:v>49.125</c:v>
                </c:pt>
                <c:pt idx="197">
                  <c:v>49.375</c:v>
                </c:pt>
                <c:pt idx="198">
                  <c:v>49.625</c:v>
                </c:pt>
                <c:pt idx="199">
                  <c:v>49.875</c:v>
                </c:pt>
                <c:pt idx="200">
                  <c:v>50.125</c:v>
                </c:pt>
              </c:numCache>
            </c:numRef>
          </c:xVal>
          <c:yVal>
            <c:numRef>
              <c:f>'th2'!$H$2:$H$1149</c:f>
              <c:numCache>
                <c:formatCode>General</c:formatCode>
                <c:ptCount val="1148"/>
                <c:pt idx="0">
                  <c:v>0</c:v>
                </c:pt>
                <c:pt idx="1">
                  <c:v>7.5471698113207544E-2</c:v>
                </c:pt>
                <c:pt idx="2">
                  <c:v>0.35849056603773582</c:v>
                </c:pt>
                <c:pt idx="3">
                  <c:v>0.13207547169811321</c:v>
                </c:pt>
                <c:pt idx="4">
                  <c:v>9.4339622641509441E-2</c:v>
                </c:pt>
                <c:pt idx="5">
                  <c:v>1.8867924528301886E-2</c:v>
                </c:pt>
                <c:pt idx="6">
                  <c:v>1.8867924528301886E-2</c:v>
                </c:pt>
                <c:pt idx="7">
                  <c:v>1.8867924528301886E-2</c:v>
                </c:pt>
                <c:pt idx="8">
                  <c:v>0</c:v>
                </c:pt>
                <c:pt idx="9">
                  <c:v>1.8867924528301886E-2</c:v>
                </c:pt>
                <c:pt idx="10">
                  <c:v>1.8867924528301886E-2</c:v>
                </c:pt>
                <c:pt idx="11">
                  <c:v>0</c:v>
                </c:pt>
                <c:pt idx="12">
                  <c:v>0</c:v>
                </c:pt>
                <c:pt idx="13">
                  <c:v>1.8867924528301886E-2</c:v>
                </c:pt>
                <c:pt idx="14">
                  <c:v>0</c:v>
                </c:pt>
                <c:pt idx="15">
                  <c:v>0</c:v>
                </c:pt>
                <c:pt idx="16">
                  <c:v>1.8867924528301886E-2</c:v>
                </c:pt>
                <c:pt idx="17">
                  <c:v>5.6603773584905662E-2</c:v>
                </c:pt>
                <c:pt idx="18">
                  <c:v>9.4339622641509441E-2</c:v>
                </c:pt>
                <c:pt idx="19">
                  <c:v>1.8867924528301886E-2</c:v>
                </c:pt>
                <c:pt idx="20">
                  <c:v>3.7735849056603772E-2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F-4065-9BD6-6AA00E5DDB14}"/>
            </c:ext>
          </c:extLst>
        </c:ser>
        <c:ser>
          <c:idx val="0"/>
          <c:order val="2"/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'th2'!$F$2:$F$1149</c:f>
              <c:numCache>
                <c:formatCode>General</c:formatCode>
                <c:ptCount val="1148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  <c:pt idx="20">
                  <c:v>5.125</c:v>
                </c:pt>
                <c:pt idx="21">
                  <c:v>5.375</c:v>
                </c:pt>
                <c:pt idx="22">
                  <c:v>5.625</c:v>
                </c:pt>
                <c:pt idx="23">
                  <c:v>5.875</c:v>
                </c:pt>
                <c:pt idx="24">
                  <c:v>6.125</c:v>
                </c:pt>
                <c:pt idx="25">
                  <c:v>6.375</c:v>
                </c:pt>
                <c:pt idx="26">
                  <c:v>6.625</c:v>
                </c:pt>
                <c:pt idx="27">
                  <c:v>6.875</c:v>
                </c:pt>
                <c:pt idx="28">
                  <c:v>7.125</c:v>
                </c:pt>
                <c:pt idx="29">
                  <c:v>7.375</c:v>
                </c:pt>
                <c:pt idx="30">
                  <c:v>7.625</c:v>
                </c:pt>
                <c:pt idx="31">
                  <c:v>7.875</c:v>
                </c:pt>
                <c:pt idx="32">
                  <c:v>8.125</c:v>
                </c:pt>
                <c:pt idx="33">
                  <c:v>8.375</c:v>
                </c:pt>
                <c:pt idx="34">
                  <c:v>8.625</c:v>
                </c:pt>
                <c:pt idx="35">
                  <c:v>8.875</c:v>
                </c:pt>
                <c:pt idx="36">
                  <c:v>9.125</c:v>
                </c:pt>
                <c:pt idx="37">
                  <c:v>9.375</c:v>
                </c:pt>
                <c:pt idx="38">
                  <c:v>9.625</c:v>
                </c:pt>
                <c:pt idx="39">
                  <c:v>9.875</c:v>
                </c:pt>
                <c:pt idx="40">
                  <c:v>10.125</c:v>
                </c:pt>
                <c:pt idx="41">
                  <c:v>10.375</c:v>
                </c:pt>
                <c:pt idx="42">
                  <c:v>10.625</c:v>
                </c:pt>
                <c:pt idx="43">
                  <c:v>10.875</c:v>
                </c:pt>
                <c:pt idx="44">
                  <c:v>11.125</c:v>
                </c:pt>
                <c:pt idx="45">
                  <c:v>11.375</c:v>
                </c:pt>
                <c:pt idx="46">
                  <c:v>11.625</c:v>
                </c:pt>
                <c:pt idx="47">
                  <c:v>11.875</c:v>
                </c:pt>
                <c:pt idx="48">
                  <c:v>12.125</c:v>
                </c:pt>
                <c:pt idx="49">
                  <c:v>12.375</c:v>
                </c:pt>
                <c:pt idx="50">
                  <c:v>12.625</c:v>
                </c:pt>
                <c:pt idx="51">
                  <c:v>12.875</c:v>
                </c:pt>
                <c:pt idx="52">
                  <c:v>13.125</c:v>
                </c:pt>
                <c:pt idx="53">
                  <c:v>13.375</c:v>
                </c:pt>
                <c:pt idx="54">
                  <c:v>13.625</c:v>
                </c:pt>
                <c:pt idx="55">
                  <c:v>13.875</c:v>
                </c:pt>
                <c:pt idx="56">
                  <c:v>14.125</c:v>
                </c:pt>
                <c:pt idx="57">
                  <c:v>14.375</c:v>
                </c:pt>
                <c:pt idx="58">
                  <c:v>14.625</c:v>
                </c:pt>
                <c:pt idx="59">
                  <c:v>14.875</c:v>
                </c:pt>
                <c:pt idx="60">
                  <c:v>15.125</c:v>
                </c:pt>
                <c:pt idx="61">
                  <c:v>15.375</c:v>
                </c:pt>
                <c:pt idx="62">
                  <c:v>15.625</c:v>
                </c:pt>
                <c:pt idx="63">
                  <c:v>15.875</c:v>
                </c:pt>
                <c:pt idx="64">
                  <c:v>16.125</c:v>
                </c:pt>
                <c:pt idx="65">
                  <c:v>16.375</c:v>
                </c:pt>
                <c:pt idx="66">
                  <c:v>16.625</c:v>
                </c:pt>
                <c:pt idx="67">
                  <c:v>16.875</c:v>
                </c:pt>
                <c:pt idx="68">
                  <c:v>17.125</c:v>
                </c:pt>
                <c:pt idx="69">
                  <c:v>17.375</c:v>
                </c:pt>
                <c:pt idx="70">
                  <c:v>17.625</c:v>
                </c:pt>
                <c:pt idx="71">
                  <c:v>17.875</c:v>
                </c:pt>
                <c:pt idx="72">
                  <c:v>18.125</c:v>
                </c:pt>
                <c:pt idx="73">
                  <c:v>18.375</c:v>
                </c:pt>
                <c:pt idx="74">
                  <c:v>18.625</c:v>
                </c:pt>
                <c:pt idx="75">
                  <c:v>18.875</c:v>
                </c:pt>
                <c:pt idx="76">
                  <c:v>19.125</c:v>
                </c:pt>
                <c:pt idx="77">
                  <c:v>19.375</c:v>
                </c:pt>
                <c:pt idx="78">
                  <c:v>19.625</c:v>
                </c:pt>
                <c:pt idx="79">
                  <c:v>19.875</c:v>
                </c:pt>
                <c:pt idx="80">
                  <c:v>20.125</c:v>
                </c:pt>
                <c:pt idx="81">
                  <c:v>20.375</c:v>
                </c:pt>
                <c:pt idx="82">
                  <c:v>20.625</c:v>
                </c:pt>
                <c:pt idx="83">
                  <c:v>20.875</c:v>
                </c:pt>
                <c:pt idx="84">
                  <c:v>21.125</c:v>
                </c:pt>
                <c:pt idx="85">
                  <c:v>21.375</c:v>
                </c:pt>
                <c:pt idx="86">
                  <c:v>21.625</c:v>
                </c:pt>
                <c:pt idx="87">
                  <c:v>21.875</c:v>
                </c:pt>
                <c:pt idx="88">
                  <c:v>22.125</c:v>
                </c:pt>
                <c:pt idx="89">
                  <c:v>22.375</c:v>
                </c:pt>
                <c:pt idx="90">
                  <c:v>22.625</c:v>
                </c:pt>
                <c:pt idx="91">
                  <c:v>22.875</c:v>
                </c:pt>
                <c:pt idx="92">
                  <c:v>23.125</c:v>
                </c:pt>
                <c:pt idx="93">
                  <c:v>23.375</c:v>
                </c:pt>
                <c:pt idx="94">
                  <c:v>23.625</c:v>
                </c:pt>
                <c:pt idx="95">
                  <c:v>23.875</c:v>
                </c:pt>
                <c:pt idx="96">
                  <c:v>24.125</c:v>
                </c:pt>
                <c:pt idx="97">
                  <c:v>24.375</c:v>
                </c:pt>
                <c:pt idx="98">
                  <c:v>24.625</c:v>
                </c:pt>
                <c:pt idx="99">
                  <c:v>24.875</c:v>
                </c:pt>
                <c:pt idx="100">
                  <c:v>25.125</c:v>
                </c:pt>
                <c:pt idx="101">
                  <c:v>25.375</c:v>
                </c:pt>
                <c:pt idx="102">
                  <c:v>25.625</c:v>
                </c:pt>
                <c:pt idx="103">
                  <c:v>25.875</c:v>
                </c:pt>
                <c:pt idx="104">
                  <c:v>26.125</c:v>
                </c:pt>
                <c:pt idx="105">
                  <c:v>26.375</c:v>
                </c:pt>
                <c:pt idx="106">
                  <c:v>26.625</c:v>
                </c:pt>
                <c:pt idx="107">
                  <c:v>26.875</c:v>
                </c:pt>
                <c:pt idx="108">
                  <c:v>27.125</c:v>
                </c:pt>
                <c:pt idx="109">
                  <c:v>27.375</c:v>
                </c:pt>
                <c:pt idx="110">
                  <c:v>27.625</c:v>
                </c:pt>
                <c:pt idx="111">
                  <c:v>27.875</c:v>
                </c:pt>
                <c:pt idx="112">
                  <c:v>28.125</c:v>
                </c:pt>
                <c:pt idx="113">
                  <c:v>28.375</c:v>
                </c:pt>
                <c:pt idx="114">
                  <c:v>28.625</c:v>
                </c:pt>
                <c:pt idx="115">
                  <c:v>28.875</c:v>
                </c:pt>
                <c:pt idx="116">
                  <c:v>29.125</c:v>
                </c:pt>
                <c:pt idx="117">
                  <c:v>29.375</c:v>
                </c:pt>
                <c:pt idx="118">
                  <c:v>29.625</c:v>
                </c:pt>
                <c:pt idx="119">
                  <c:v>29.875</c:v>
                </c:pt>
                <c:pt idx="120">
                  <c:v>30.125</c:v>
                </c:pt>
                <c:pt idx="121">
                  <c:v>30.375</c:v>
                </c:pt>
                <c:pt idx="122">
                  <c:v>30.625</c:v>
                </c:pt>
                <c:pt idx="123">
                  <c:v>30.875</c:v>
                </c:pt>
                <c:pt idx="124">
                  <c:v>31.125</c:v>
                </c:pt>
                <c:pt idx="125">
                  <c:v>31.375</c:v>
                </c:pt>
                <c:pt idx="126">
                  <c:v>31.625</c:v>
                </c:pt>
                <c:pt idx="127">
                  <c:v>31.875</c:v>
                </c:pt>
                <c:pt idx="128">
                  <c:v>32.125</c:v>
                </c:pt>
                <c:pt idx="129">
                  <c:v>32.375</c:v>
                </c:pt>
                <c:pt idx="130">
                  <c:v>32.625</c:v>
                </c:pt>
                <c:pt idx="131">
                  <c:v>32.875</c:v>
                </c:pt>
                <c:pt idx="132">
                  <c:v>33.125</c:v>
                </c:pt>
                <c:pt idx="133">
                  <c:v>33.375</c:v>
                </c:pt>
                <c:pt idx="134">
                  <c:v>33.625</c:v>
                </c:pt>
                <c:pt idx="135">
                  <c:v>33.875</c:v>
                </c:pt>
                <c:pt idx="136">
                  <c:v>34.125</c:v>
                </c:pt>
                <c:pt idx="137">
                  <c:v>34.375</c:v>
                </c:pt>
                <c:pt idx="138">
                  <c:v>34.625</c:v>
                </c:pt>
                <c:pt idx="139">
                  <c:v>34.875</c:v>
                </c:pt>
                <c:pt idx="140">
                  <c:v>35.125</c:v>
                </c:pt>
                <c:pt idx="141">
                  <c:v>35.375</c:v>
                </c:pt>
                <c:pt idx="142">
                  <c:v>35.625</c:v>
                </c:pt>
                <c:pt idx="143">
                  <c:v>35.875</c:v>
                </c:pt>
                <c:pt idx="144">
                  <c:v>36.125</c:v>
                </c:pt>
                <c:pt idx="145">
                  <c:v>36.375</c:v>
                </c:pt>
                <c:pt idx="146">
                  <c:v>36.625</c:v>
                </c:pt>
                <c:pt idx="147">
                  <c:v>36.875</c:v>
                </c:pt>
                <c:pt idx="148">
                  <c:v>37.125</c:v>
                </c:pt>
                <c:pt idx="149">
                  <c:v>37.375</c:v>
                </c:pt>
                <c:pt idx="150">
                  <c:v>37.625</c:v>
                </c:pt>
                <c:pt idx="151">
                  <c:v>37.875</c:v>
                </c:pt>
                <c:pt idx="152">
                  <c:v>38.125</c:v>
                </c:pt>
                <c:pt idx="153">
                  <c:v>38.375</c:v>
                </c:pt>
                <c:pt idx="154">
                  <c:v>38.625</c:v>
                </c:pt>
                <c:pt idx="155">
                  <c:v>38.875</c:v>
                </c:pt>
                <c:pt idx="156">
                  <c:v>39.125</c:v>
                </c:pt>
                <c:pt idx="157">
                  <c:v>39.375</c:v>
                </c:pt>
                <c:pt idx="158">
                  <c:v>39.625</c:v>
                </c:pt>
                <c:pt idx="159">
                  <c:v>39.875</c:v>
                </c:pt>
                <c:pt idx="160">
                  <c:v>40.125</c:v>
                </c:pt>
                <c:pt idx="161">
                  <c:v>40.375</c:v>
                </c:pt>
                <c:pt idx="162">
                  <c:v>40.625</c:v>
                </c:pt>
                <c:pt idx="163">
                  <c:v>40.875</c:v>
                </c:pt>
                <c:pt idx="164">
                  <c:v>41.125</c:v>
                </c:pt>
                <c:pt idx="165">
                  <c:v>41.375</c:v>
                </c:pt>
                <c:pt idx="166">
                  <c:v>41.625</c:v>
                </c:pt>
                <c:pt idx="167">
                  <c:v>41.875</c:v>
                </c:pt>
                <c:pt idx="168">
                  <c:v>42.125</c:v>
                </c:pt>
                <c:pt idx="169">
                  <c:v>42.375</c:v>
                </c:pt>
                <c:pt idx="170">
                  <c:v>42.625</c:v>
                </c:pt>
                <c:pt idx="171">
                  <c:v>42.875</c:v>
                </c:pt>
                <c:pt idx="172">
                  <c:v>43.125</c:v>
                </c:pt>
                <c:pt idx="173">
                  <c:v>43.375</c:v>
                </c:pt>
                <c:pt idx="174">
                  <c:v>43.625</c:v>
                </c:pt>
                <c:pt idx="175">
                  <c:v>43.875</c:v>
                </c:pt>
                <c:pt idx="176">
                  <c:v>44.125</c:v>
                </c:pt>
                <c:pt idx="177">
                  <c:v>44.375</c:v>
                </c:pt>
                <c:pt idx="178">
                  <c:v>44.625</c:v>
                </c:pt>
                <c:pt idx="179">
                  <c:v>44.875</c:v>
                </c:pt>
                <c:pt idx="180">
                  <c:v>45.125</c:v>
                </c:pt>
                <c:pt idx="181">
                  <c:v>45.375</c:v>
                </c:pt>
                <c:pt idx="182">
                  <c:v>45.625</c:v>
                </c:pt>
                <c:pt idx="183">
                  <c:v>45.875</c:v>
                </c:pt>
                <c:pt idx="184">
                  <c:v>46.125</c:v>
                </c:pt>
                <c:pt idx="185">
                  <c:v>46.375</c:v>
                </c:pt>
                <c:pt idx="186">
                  <c:v>46.625</c:v>
                </c:pt>
                <c:pt idx="187">
                  <c:v>46.875</c:v>
                </c:pt>
                <c:pt idx="188">
                  <c:v>47.125</c:v>
                </c:pt>
                <c:pt idx="189">
                  <c:v>47.375</c:v>
                </c:pt>
                <c:pt idx="190">
                  <c:v>47.625</c:v>
                </c:pt>
                <c:pt idx="191">
                  <c:v>47.875</c:v>
                </c:pt>
                <c:pt idx="192">
                  <c:v>48.125</c:v>
                </c:pt>
                <c:pt idx="193">
                  <c:v>48.375</c:v>
                </c:pt>
                <c:pt idx="194">
                  <c:v>48.625</c:v>
                </c:pt>
                <c:pt idx="195">
                  <c:v>48.875</c:v>
                </c:pt>
                <c:pt idx="196">
                  <c:v>49.125</c:v>
                </c:pt>
                <c:pt idx="197">
                  <c:v>49.375</c:v>
                </c:pt>
                <c:pt idx="198">
                  <c:v>49.625</c:v>
                </c:pt>
                <c:pt idx="199">
                  <c:v>49.875</c:v>
                </c:pt>
                <c:pt idx="200">
                  <c:v>50.125</c:v>
                </c:pt>
              </c:numCache>
            </c:numRef>
          </c:xVal>
          <c:yVal>
            <c:numRef>
              <c:f>'th2'!$K$2:$K$1149</c:f>
              <c:numCache>
                <c:formatCode>General</c:formatCode>
                <c:ptCount val="1148"/>
                <c:pt idx="0">
                  <c:v>7.1473545486188686E-2</c:v>
                </c:pt>
                <c:pt idx="1">
                  <c:v>9.8485267310345723E-2</c:v>
                </c:pt>
                <c:pt idx="2">
                  <c:v>0.10223491937706213</c:v>
                </c:pt>
                <c:pt idx="3">
                  <c:v>9.7575938719796029E-2</c:v>
                </c:pt>
                <c:pt idx="4">
                  <c:v>8.9385366575826769E-2</c:v>
                </c:pt>
                <c:pt idx="5">
                  <c:v>7.9908430839452677E-2</c:v>
                </c:pt>
                <c:pt idx="6">
                  <c:v>7.0288503715761105E-2</c:v>
                </c:pt>
                <c:pt idx="7">
                  <c:v>6.111722568858579E-2</c:v>
                </c:pt>
                <c:pt idx="8">
                  <c:v>5.2685292095872187E-2</c:v>
                </c:pt>
                <c:pt idx="9">
                  <c:v>4.5112681644950386E-2</c:v>
                </c:pt>
                <c:pt idx="10">
                  <c:v>3.84216778917746E-2</c:v>
                </c:pt>
                <c:pt idx="11">
                  <c:v>3.2579719060990713E-2</c:v>
                </c:pt>
                <c:pt idx="12">
                  <c:v>2.7525172790529445E-2</c:v>
                </c:pt>
                <c:pt idx="13">
                  <c:v>2.3182978361589664E-2</c:v>
                </c:pt>
                <c:pt idx="14">
                  <c:v>1.947408505464843E-2</c:v>
                </c:pt>
                <c:pt idx="15">
                  <c:v>1.6321018155604914E-2</c:v>
                </c:pt>
                <c:pt idx="16">
                  <c:v>1.3651004895421226E-2</c:v>
                </c:pt>
                <c:pt idx="17">
                  <c:v>1.1397562026589579E-2</c:v>
                </c:pt>
                <c:pt idx="18">
                  <c:v>9.5011221819720822E-3</c:v>
                </c:pt>
                <c:pt idx="19">
                  <c:v>7.9090720835081792E-3</c:v>
                </c:pt>
                <c:pt idx="20">
                  <c:v>6.5754446687576887E-3</c:v>
                </c:pt>
                <c:pt idx="21">
                  <c:v>5.460421847964983E-3</c:v>
                </c:pt>
                <c:pt idx="22">
                  <c:v>4.5297484287441687E-3</c:v>
                </c:pt>
                <c:pt idx="23">
                  <c:v>3.7541205662801063E-3</c:v>
                </c:pt>
                <c:pt idx="24">
                  <c:v>3.1085874571112576E-3</c:v>
                </c:pt>
                <c:pt idx="25">
                  <c:v>2.5719887156680963E-3</c:v>
                </c:pt>
                <c:pt idx="26">
                  <c:v>2.1264392059834334E-3</c:v>
                </c:pt>
                <c:pt idx="27">
                  <c:v>1.7568662143167338E-3</c:v>
                </c:pt>
                <c:pt idx="28">
                  <c:v>1.4505995084904153E-3</c:v>
                </c:pt>
                <c:pt idx="29">
                  <c:v>1.1970122001366697E-3</c:v>
                </c:pt>
                <c:pt idx="30">
                  <c:v>9.8720883690821813E-4</c:v>
                </c:pt>
                <c:pt idx="31">
                  <c:v>8.137564138169783E-4</c:v>
                </c:pt>
                <c:pt idx="32">
                  <c:v>6.7045374049049086E-4</c:v>
                </c:pt>
                <c:pt idx="33">
                  <c:v>5.5213465336542656E-4</c:v>
                </c:pt>
                <c:pt idx="34">
                  <c:v>4.5450079625306472E-4</c:v>
                </c:pt>
                <c:pt idx="35">
                  <c:v>3.739800272995598E-4</c:v>
                </c:pt>
                <c:pt idx="36">
                  <c:v>3.0760689100681074E-4</c:v>
                </c:pt>
                <c:pt idx="37">
                  <c:v>2.5292198577205613E-4</c:v>
                </c:pt>
                <c:pt idx="38">
                  <c:v>2.0788743860407149E-4</c:v>
                </c:pt>
                <c:pt idx="39">
                  <c:v>1.7081605648504278E-4</c:v>
                </c:pt>
                <c:pt idx="40">
                  <c:v>1.4031205148034824E-4</c:v>
                </c:pt>
                <c:pt idx="41">
                  <c:v>1.1522153132580039E-4</c:v>
                </c:pt>
                <c:pt idx="42">
                  <c:v>9.459120856105054E-5</c:v>
                </c:pt>
                <c:pt idx="43">
                  <c:v>7.7634010617936132E-5</c:v>
                </c:pt>
                <c:pt idx="44">
                  <c:v>6.3700472810108045E-5</c:v>
                </c:pt>
                <c:pt idx="45">
                  <c:v>5.2254968563678098E-5</c:v>
                </c:pt>
                <c:pt idx="46">
                  <c:v>4.2855979304313724E-5</c:v>
                </c:pt>
                <c:pt idx="47">
                  <c:v>3.5139732981106763E-5</c:v>
                </c:pt>
                <c:pt idx="48">
                  <c:v>2.8806647934387819E-5</c:v>
                </c:pt>
                <c:pt idx="49">
                  <c:v>2.3610110177120688E-5</c:v>
                </c:pt>
                <c:pt idx="50">
                  <c:v>1.9347189400854341E-5</c:v>
                </c:pt>
                <c:pt idx="51">
                  <c:v>1.5850964140813094E-5</c:v>
                </c:pt>
                <c:pt idx="52">
                  <c:v>1.2984181308616432E-5</c:v>
                </c:pt>
                <c:pt idx="53">
                  <c:v>1.0634021271016644E-5</c:v>
                </c:pt>
                <c:pt idx="54">
                  <c:v>8.7077781598271581E-6</c:v>
                </c:pt>
                <c:pt idx="55">
                  <c:v>7.1292972977960478E-6</c:v>
                </c:pt>
                <c:pt idx="56">
                  <c:v>5.8360385086537375E-6</c:v>
                </c:pt>
                <c:pt idx="57">
                  <c:v>4.7766564928861672E-6</c:v>
                </c:pt>
                <c:pt idx="58">
                  <c:v>3.9090081131985761E-6</c:v>
                </c:pt>
                <c:pt idx="59">
                  <c:v>3.1985119545892659E-6</c:v>
                </c:pt>
                <c:pt idx="60">
                  <c:v>2.6167984183349834E-6</c:v>
                </c:pt>
                <c:pt idx="61">
                  <c:v>2.1405993108645472E-6</c:v>
                </c:pt>
                <c:pt idx="62">
                  <c:v>1.7508347622106043E-6</c:v>
                </c:pt>
                <c:pt idx="63">
                  <c:v>1.4318626604882434E-6</c:v>
                </c:pt>
                <c:pt idx="64">
                  <c:v>1.1708618749048159E-6</c:v>
                </c:pt>
                <c:pt idx="65">
                  <c:v>9.5732557438645915E-7</c:v>
                </c:pt>
                <c:pt idx="66">
                  <c:v>7.8264511083987211E-7</c:v>
                </c:pt>
                <c:pt idx="67">
                  <c:v>6.3976837442240151E-7</c:v>
                </c:pt>
                <c:pt idx="68">
                  <c:v>5.2291936707806823E-7</c:v>
                </c:pt>
                <c:pt idx="69">
                  <c:v>4.2736808322010472E-7</c:v>
                </c:pt>
                <c:pt idx="70">
                  <c:v>3.4924171853939901E-7</c:v>
                </c:pt>
                <c:pt idx="71">
                  <c:v>2.8536982064743006E-7</c:v>
                </c:pt>
                <c:pt idx="72">
                  <c:v>2.3315730762085771E-7</c:v>
                </c:pt>
                <c:pt idx="73">
                  <c:v>1.9048036138222151E-7</c:v>
                </c:pt>
                <c:pt idx="74">
                  <c:v>1.5560109269096888E-7</c:v>
                </c:pt>
                <c:pt idx="75">
                  <c:v>1.2709760680479109E-7</c:v>
                </c:pt>
                <c:pt idx="76">
                  <c:v>1.0380670127455787E-7</c:v>
                </c:pt>
                <c:pt idx="77">
                  <c:v>8.4776922718428465E-8</c:v>
                </c:pt>
                <c:pt idx="78">
                  <c:v>6.9230116657955224E-8</c:v>
                </c:pt>
                <c:pt idx="79">
                  <c:v>5.652993916797124E-8</c:v>
                </c:pt>
                <c:pt idx="80">
                  <c:v>4.6156074040317521E-8</c:v>
                </c:pt>
                <c:pt idx="81">
                  <c:v>3.768312498031298E-8</c:v>
                </c:pt>
                <c:pt idx="82">
                  <c:v>3.0763337771556853E-8</c:v>
                </c:pt>
                <c:pt idx="83">
                  <c:v>2.5112459547286057E-8</c:v>
                </c:pt>
                <c:pt idx="84">
                  <c:v>2.0498167213093418E-8</c:v>
                </c:pt>
                <c:pt idx="85">
                  <c:v>1.6730599546710101E-8</c:v>
                </c:pt>
                <c:pt idx="86">
                  <c:v>1.3654611562492479E-8</c:v>
                </c:pt>
                <c:pt idx="87">
                  <c:v>1.114343866629111E-8</c:v>
                </c:pt>
                <c:pt idx="88">
                  <c:v>9.0935146493865862E-9</c:v>
                </c:pt>
                <c:pt idx="89">
                  <c:v>7.420233904446725E-9</c:v>
                </c:pt>
                <c:pt idx="90">
                  <c:v>6.0544862210670646E-9</c:v>
                </c:pt>
                <c:pt idx="91">
                  <c:v>4.9398236357393127E-9</c:v>
                </c:pt>
                <c:pt idx="92">
                  <c:v>4.0301443046485987E-9</c:v>
                </c:pt>
                <c:pt idx="93">
                  <c:v>3.2877992501990357E-9</c:v>
                </c:pt>
                <c:pt idx="94">
                  <c:v>2.6820449347087747E-9</c:v>
                </c:pt>
                <c:pt idx="95">
                  <c:v>2.1877786192118049E-9</c:v>
                </c:pt>
                <c:pt idx="96">
                  <c:v>1.7845049311357374E-9</c:v>
                </c:pt>
                <c:pt idx="97">
                  <c:v>1.4554914505520907E-9</c:v>
                </c:pt>
                <c:pt idx="98">
                  <c:v>1.1870788068772495E-9</c:v>
                </c:pt>
                <c:pt idx="99">
                  <c:v>9.6811706470679654E-10</c:v>
                </c:pt>
                <c:pt idx="100">
                  <c:v>7.8950532163477393E-10</c:v>
                </c:pt>
                <c:pt idx="101">
                  <c:v>6.438156495557728E-10</c:v>
                </c:pt>
                <c:pt idx="102">
                  <c:v>5.2498595376002735E-10</c:v>
                </c:pt>
                <c:pt idx="103">
                  <c:v>4.2806914011295782E-10</c:v>
                </c:pt>
                <c:pt idx="104">
                  <c:v>3.4902828360746816E-10</c:v>
                </c:pt>
                <c:pt idx="105">
                  <c:v>2.8456937481739247E-10</c:v>
                </c:pt>
                <c:pt idx="106">
                  <c:v>2.3200476059471004E-10</c:v>
                </c:pt>
                <c:pt idx="107">
                  <c:v>1.8914165422864693E-10</c:v>
                </c:pt>
                <c:pt idx="108">
                  <c:v>1.5419111936749354E-10</c:v>
                </c:pt>
                <c:pt idx="109">
                  <c:v>1.2569377315205106E-10</c:v>
                </c:pt>
                <c:pt idx="110">
                  <c:v>1.0245914147406265E-10</c:v>
                </c:pt>
                <c:pt idx="111">
                  <c:v>8.3516161077463022E-11</c:v>
                </c:pt>
                <c:pt idx="112">
                  <c:v>6.8072782289615352E-11</c:v>
                </c:pt>
                <c:pt idx="113">
                  <c:v>5.5483001255574484E-11</c:v>
                </c:pt>
                <c:pt idx="114">
                  <c:v>4.5219956987109477E-11</c:v>
                </c:pt>
                <c:pt idx="115">
                  <c:v>3.6853978871116947E-11</c:v>
                </c:pt>
                <c:pt idx="116">
                  <c:v>3.003467476390712E-11</c:v>
                </c:pt>
                <c:pt idx="117">
                  <c:v>2.4476316812675476E-11</c:v>
                </c:pt>
                <c:pt idx="118">
                  <c:v>1.9945918547139019E-11</c:v>
                </c:pt>
                <c:pt idx="119">
                  <c:v>1.6253508175199579E-11</c:v>
                </c:pt>
                <c:pt idx="120">
                  <c:v>1.3244193975496248E-11</c:v>
                </c:pt>
                <c:pt idx="121">
                  <c:v>1.0791691948906165E-11</c:v>
                </c:pt>
                <c:pt idx="122">
                  <c:v>8.7930465283115461E-12</c:v>
                </c:pt>
                <c:pt idx="123">
                  <c:v>7.1643246497894427E-12</c:v>
                </c:pt>
                <c:pt idx="124">
                  <c:v>5.8371039001224377E-12</c:v>
                </c:pt>
                <c:pt idx="125">
                  <c:v>4.7556084427840629E-12</c:v>
                </c:pt>
                <c:pt idx="126">
                  <c:v>3.8743733495440212E-12</c:v>
                </c:pt>
                <c:pt idx="127">
                  <c:v>3.1563399402135048E-12</c:v>
                </c:pt>
                <c:pt idx="128">
                  <c:v>2.5713026675422366E-12</c:v>
                </c:pt>
                <c:pt idx="129">
                  <c:v>2.0946427200119575E-12</c:v>
                </c:pt>
                <c:pt idx="130">
                  <c:v>1.7062954582635575E-12</c:v>
                </c:pt>
                <c:pt idx="131">
                  <c:v>1.389908545980513E-12</c:v>
                </c:pt>
                <c:pt idx="132">
                  <c:v>1.1321555872502458E-12</c:v>
                </c:pt>
                <c:pt idx="133">
                  <c:v>9.2217656958307049E-13</c:v>
                </c:pt>
                <c:pt idx="134">
                  <c:v>7.5112170415894225E-13</c:v>
                </c:pt>
                <c:pt idx="135">
                  <c:v>6.1177957230183115E-13</c:v>
                </c:pt>
                <c:pt idx="136">
                  <c:v>4.9827400906665454E-13</c:v>
                </c:pt>
                <c:pt idx="137">
                  <c:v>4.0581702760169061E-13</c:v>
                </c:pt>
                <c:pt idx="138">
                  <c:v>3.3050743113366258E-13</c:v>
                </c:pt>
                <c:pt idx="139">
                  <c:v>2.6916667054588317E-13</c:v>
                </c:pt>
                <c:pt idx="140">
                  <c:v>2.1920506417262204E-13</c:v>
                </c:pt>
                <c:pt idx="141">
                  <c:v>1.785127675592211E-13</c:v>
                </c:pt>
                <c:pt idx="142">
                  <c:v>1.4537091752845701E-13</c:v>
                </c:pt>
                <c:pt idx="143">
                  <c:v>1.1837922018339712E-13</c:v>
                </c:pt>
                <c:pt idx="144">
                  <c:v>9.6396941738274146E-14</c:v>
                </c:pt>
                <c:pt idx="145">
                  <c:v>7.8494823076853238E-14</c:v>
                </c:pt>
                <c:pt idx="146">
                  <c:v>6.3915897166012352E-14</c:v>
                </c:pt>
                <c:pt idx="147">
                  <c:v>5.2043562048353173E-14</c:v>
                </c:pt>
                <c:pt idx="148">
                  <c:v>4.2375566719674341E-14</c:v>
                </c:pt>
                <c:pt idx="149">
                  <c:v>3.4502815503612755E-14</c:v>
                </c:pt>
                <c:pt idx="150">
                  <c:v>2.8092098955978953E-14</c:v>
                </c:pt>
                <c:pt idx="151">
                  <c:v>2.2872024338260972E-14</c:v>
                </c:pt>
                <c:pt idx="152">
                  <c:v>1.8621553203208655E-14</c:v>
                </c:pt>
                <c:pt idx="153">
                  <c:v>1.516066326998033E-14</c:v>
                </c:pt>
                <c:pt idx="154">
                  <c:v>1.2342741126737214E-14</c:v>
                </c:pt>
                <c:pt idx="155">
                  <c:v>1.0048385131261833E-14</c:v>
                </c:pt>
                <c:pt idx="156">
                  <c:v>8.180357239845175E-15</c:v>
                </c:pt>
                <c:pt idx="157">
                  <c:v>6.6594708719151121E-15</c:v>
                </c:pt>
                <c:pt idx="158">
                  <c:v>5.4212413431528312E-15</c:v>
                </c:pt>
                <c:pt idx="159">
                  <c:v>4.4131575285703101E-15</c:v>
                </c:pt>
                <c:pt idx="160">
                  <c:v>3.5924595986727266E-15</c:v>
                </c:pt>
                <c:pt idx="161">
                  <c:v>2.9243290065038159E-15</c:v>
                </c:pt>
                <c:pt idx="162">
                  <c:v>2.3804142877997312E-15</c:v>
                </c:pt>
                <c:pt idx="163">
                  <c:v>1.9376304016035371E-15</c:v>
                </c:pt>
                <c:pt idx="164">
                  <c:v>1.5771808803102298E-15</c:v>
                </c:pt>
                <c:pt idx="165">
                  <c:v>1.2837614618139818E-15</c:v>
                </c:pt>
                <c:pt idx="166">
                  <c:v>1.0449115379963323E-15</c:v>
                </c:pt>
                <c:pt idx="167">
                  <c:v>8.5048599578247022E-16</c:v>
                </c:pt>
                <c:pt idx="168">
                  <c:v>6.922251122745759E-16</c:v>
                </c:pt>
                <c:pt idx="169">
                  <c:v>5.6340430827473375E-16</c:v>
                </c:pt>
                <c:pt idx="170">
                  <c:v>4.5854893940810279E-16</c:v>
                </c:pt>
                <c:pt idx="171">
                  <c:v>3.7320205330941798E-16</c:v>
                </c:pt>
                <c:pt idx="172">
                  <c:v>3.0373528086188299E-16</c:v>
                </c:pt>
                <c:pt idx="173">
                  <c:v>2.4719485373182252E-16</c:v>
                </c:pt>
                <c:pt idx="174">
                  <c:v>2.0117622638750172E-16</c:v>
                </c:pt>
                <c:pt idx="175">
                  <c:v>1.6372199113275425E-16</c:v>
                </c:pt>
                <c:pt idx="176">
                  <c:v>1.332387605160657E-16</c:v>
                </c:pt>
                <c:pt idx="177">
                  <c:v>1.0842949441822788E-16</c:v>
                </c:pt>
                <c:pt idx="178">
                  <c:v>8.8238403087996787E-17</c:v>
                </c:pt>
                <c:pt idx="179">
                  <c:v>7.1806090012626388E-17</c:v>
                </c:pt>
                <c:pt idx="180">
                  <c:v>5.8433032284832608E-17</c:v>
                </c:pt>
                <c:pt idx="181">
                  <c:v>4.7549849394115536E-17</c:v>
                </c:pt>
                <c:pt idx="182">
                  <c:v>3.8693099063659302E-17</c:v>
                </c:pt>
                <c:pt idx="183">
                  <c:v>3.1485573040113479E-17</c:v>
                </c:pt>
                <c:pt idx="184">
                  <c:v>2.5620256532459592E-17</c:v>
                </c:pt>
                <c:pt idx="185">
                  <c:v>2.0847270359749087E-17</c:v>
                </c:pt>
                <c:pt idx="186">
                  <c:v>1.6963241380584048E-17</c:v>
                </c:pt>
                <c:pt idx="187">
                  <c:v>1.3802649794857498E-17</c:v>
                </c:pt>
                <c:pt idx="188">
                  <c:v>1.1230785792037722E-17</c:v>
                </c:pt>
                <c:pt idx="189">
                  <c:v>9.1380163224787438E-18</c:v>
                </c:pt>
                <c:pt idx="190">
                  <c:v>7.4351183819297793E-18</c:v>
                </c:pt>
                <c:pt idx="191">
                  <c:v>6.0494804807707523E-18</c:v>
                </c:pt>
                <c:pt idx="192">
                  <c:v>4.9220108373517508E-18</c:v>
                </c:pt>
                <c:pt idx="193">
                  <c:v>4.0046208517860159E-18</c:v>
                </c:pt>
                <c:pt idx="194">
                  <c:v>3.2581768551916365E-18</c:v>
                </c:pt>
                <c:pt idx="195">
                  <c:v>2.6508330259442722E-18</c:v>
                </c:pt>
                <c:pt idx="196">
                  <c:v>2.1566745628453027E-18</c:v>
                </c:pt>
                <c:pt idx="197">
                  <c:v>1.7546133923569172E-18</c:v>
                </c:pt>
                <c:pt idx="198">
                  <c:v>1.4274894227238188E-18</c:v>
                </c:pt>
                <c:pt idx="199">
                  <c:v>1.1613390974838784E-18</c:v>
                </c:pt>
                <c:pt idx="200">
                  <c:v>9.4480011552229797E-19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2F-4065-9BD6-6AA00E5DDB14}"/>
            </c:ext>
          </c:extLst>
        </c:ser>
        <c:ser>
          <c:idx val="3"/>
          <c:order val="3"/>
          <c:marker>
            <c:symbol val="none"/>
          </c:marker>
          <c:xVal>
            <c:numRef>
              <c:f>'th2'!$F$2:$F$202</c:f>
              <c:numCache>
                <c:formatCode>General</c:formatCode>
                <c:ptCount val="201"/>
                <c:pt idx="0">
                  <c:v>0.125</c:v>
                </c:pt>
                <c:pt idx="1">
                  <c:v>0.375</c:v>
                </c:pt>
                <c:pt idx="2">
                  <c:v>0.625</c:v>
                </c:pt>
                <c:pt idx="3">
                  <c:v>0.875</c:v>
                </c:pt>
                <c:pt idx="4">
                  <c:v>1.125</c:v>
                </c:pt>
                <c:pt idx="5">
                  <c:v>1.375</c:v>
                </c:pt>
                <c:pt idx="6">
                  <c:v>1.625</c:v>
                </c:pt>
                <c:pt idx="7">
                  <c:v>1.875</c:v>
                </c:pt>
                <c:pt idx="8">
                  <c:v>2.125</c:v>
                </c:pt>
                <c:pt idx="9">
                  <c:v>2.375</c:v>
                </c:pt>
                <c:pt idx="10">
                  <c:v>2.625</c:v>
                </c:pt>
                <c:pt idx="11">
                  <c:v>2.875</c:v>
                </c:pt>
                <c:pt idx="12">
                  <c:v>3.125</c:v>
                </c:pt>
                <c:pt idx="13">
                  <c:v>3.375</c:v>
                </c:pt>
                <c:pt idx="14">
                  <c:v>3.625</c:v>
                </c:pt>
                <c:pt idx="15">
                  <c:v>3.875</c:v>
                </c:pt>
                <c:pt idx="16">
                  <c:v>4.125</c:v>
                </c:pt>
                <c:pt idx="17">
                  <c:v>4.375</c:v>
                </c:pt>
                <c:pt idx="18">
                  <c:v>4.625</c:v>
                </c:pt>
                <c:pt idx="19">
                  <c:v>4.875</c:v>
                </c:pt>
                <c:pt idx="20">
                  <c:v>5.125</c:v>
                </c:pt>
                <c:pt idx="21">
                  <c:v>5.375</c:v>
                </c:pt>
                <c:pt idx="22">
                  <c:v>5.625</c:v>
                </c:pt>
                <c:pt idx="23">
                  <c:v>5.875</c:v>
                </c:pt>
                <c:pt idx="24">
                  <c:v>6.125</c:v>
                </c:pt>
                <c:pt idx="25">
                  <c:v>6.375</c:v>
                </c:pt>
                <c:pt idx="26">
                  <c:v>6.625</c:v>
                </c:pt>
                <c:pt idx="27">
                  <c:v>6.875</c:v>
                </c:pt>
                <c:pt idx="28">
                  <c:v>7.125</c:v>
                </c:pt>
                <c:pt idx="29">
                  <c:v>7.375</c:v>
                </c:pt>
                <c:pt idx="30">
                  <c:v>7.625</c:v>
                </c:pt>
                <c:pt idx="31">
                  <c:v>7.875</c:v>
                </c:pt>
                <c:pt idx="32">
                  <c:v>8.125</c:v>
                </c:pt>
                <c:pt idx="33">
                  <c:v>8.375</c:v>
                </c:pt>
                <c:pt idx="34">
                  <c:v>8.625</c:v>
                </c:pt>
                <c:pt idx="35">
                  <c:v>8.875</c:v>
                </c:pt>
                <c:pt idx="36">
                  <c:v>9.125</c:v>
                </c:pt>
                <c:pt idx="37">
                  <c:v>9.375</c:v>
                </c:pt>
                <c:pt idx="38">
                  <c:v>9.625</c:v>
                </c:pt>
                <c:pt idx="39">
                  <c:v>9.875</c:v>
                </c:pt>
                <c:pt idx="40">
                  <c:v>10.125</c:v>
                </c:pt>
                <c:pt idx="41">
                  <c:v>10.375</c:v>
                </c:pt>
                <c:pt idx="42">
                  <c:v>10.625</c:v>
                </c:pt>
                <c:pt idx="43">
                  <c:v>10.875</c:v>
                </c:pt>
                <c:pt idx="44">
                  <c:v>11.125</c:v>
                </c:pt>
                <c:pt idx="45">
                  <c:v>11.375</c:v>
                </c:pt>
                <c:pt idx="46">
                  <c:v>11.625</c:v>
                </c:pt>
                <c:pt idx="47">
                  <c:v>11.875</c:v>
                </c:pt>
                <c:pt idx="48">
                  <c:v>12.125</c:v>
                </c:pt>
                <c:pt idx="49">
                  <c:v>12.375</c:v>
                </c:pt>
                <c:pt idx="50">
                  <c:v>12.625</c:v>
                </c:pt>
                <c:pt idx="51">
                  <c:v>12.875</c:v>
                </c:pt>
                <c:pt idx="52">
                  <c:v>13.125</c:v>
                </c:pt>
                <c:pt idx="53">
                  <c:v>13.375</c:v>
                </c:pt>
                <c:pt idx="54">
                  <c:v>13.625</c:v>
                </c:pt>
                <c:pt idx="55">
                  <c:v>13.875</c:v>
                </c:pt>
                <c:pt idx="56">
                  <c:v>14.125</c:v>
                </c:pt>
                <c:pt idx="57">
                  <c:v>14.375</c:v>
                </c:pt>
                <c:pt idx="58">
                  <c:v>14.625</c:v>
                </c:pt>
                <c:pt idx="59">
                  <c:v>14.875</c:v>
                </c:pt>
                <c:pt idx="60">
                  <c:v>15.125</c:v>
                </c:pt>
                <c:pt idx="61">
                  <c:v>15.375</c:v>
                </c:pt>
                <c:pt idx="62">
                  <c:v>15.625</c:v>
                </c:pt>
                <c:pt idx="63">
                  <c:v>15.875</c:v>
                </c:pt>
                <c:pt idx="64">
                  <c:v>16.125</c:v>
                </c:pt>
                <c:pt idx="65">
                  <c:v>16.375</c:v>
                </c:pt>
                <c:pt idx="66">
                  <c:v>16.625</c:v>
                </c:pt>
                <c:pt idx="67">
                  <c:v>16.875</c:v>
                </c:pt>
                <c:pt idx="68">
                  <c:v>17.125</c:v>
                </c:pt>
                <c:pt idx="69">
                  <c:v>17.375</c:v>
                </c:pt>
                <c:pt idx="70">
                  <c:v>17.625</c:v>
                </c:pt>
                <c:pt idx="71">
                  <c:v>17.875</c:v>
                </c:pt>
                <c:pt idx="72">
                  <c:v>18.125</c:v>
                </c:pt>
                <c:pt idx="73">
                  <c:v>18.375</c:v>
                </c:pt>
                <c:pt idx="74">
                  <c:v>18.625</c:v>
                </c:pt>
                <c:pt idx="75">
                  <c:v>18.875</c:v>
                </c:pt>
                <c:pt idx="76">
                  <c:v>19.125</c:v>
                </c:pt>
                <c:pt idx="77">
                  <c:v>19.375</c:v>
                </c:pt>
                <c:pt idx="78">
                  <c:v>19.625</c:v>
                </c:pt>
                <c:pt idx="79">
                  <c:v>19.875</c:v>
                </c:pt>
                <c:pt idx="80">
                  <c:v>20.125</c:v>
                </c:pt>
                <c:pt idx="81">
                  <c:v>20.375</c:v>
                </c:pt>
                <c:pt idx="82">
                  <c:v>20.625</c:v>
                </c:pt>
                <c:pt idx="83">
                  <c:v>20.875</c:v>
                </c:pt>
                <c:pt idx="84">
                  <c:v>21.125</c:v>
                </c:pt>
                <c:pt idx="85">
                  <c:v>21.375</c:v>
                </c:pt>
                <c:pt idx="86">
                  <c:v>21.625</c:v>
                </c:pt>
                <c:pt idx="87">
                  <c:v>21.875</c:v>
                </c:pt>
                <c:pt idx="88">
                  <c:v>22.125</c:v>
                </c:pt>
                <c:pt idx="89">
                  <c:v>22.375</c:v>
                </c:pt>
                <c:pt idx="90">
                  <c:v>22.625</c:v>
                </c:pt>
                <c:pt idx="91">
                  <c:v>22.875</c:v>
                </c:pt>
                <c:pt idx="92">
                  <c:v>23.125</c:v>
                </c:pt>
                <c:pt idx="93">
                  <c:v>23.375</c:v>
                </c:pt>
                <c:pt idx="94">
                  <c:v>23.625</c:v>
                </c:pt>
                <c:pt idx="95">
                  <c:v>23.875</c:v>
                </c:pt>
                <c:pt idx="96">
                  <c:v>24.125</c:v>
                </c:pt>
                <c:pt idx="97">
                  <c:v>24.375</c:v>
                </c:pt>
                <c:pt idx="98">
                  <c:v>24.625</c:v>
                </c:pt>
                <c:pt idx="99">
                  <c:v>24.875</c:v>
                </c:pt>
                <c:pt idx="100">
                  <c:v>25.125</c:v>
                </c:pt>
                <c:pt idx="101">
                  <c:v>25.375</c:v>
                </c:pt>
                <c:pt idx="102">
                  <c:v>25.625</c:v>
                </c:pt>
                <c:pt idx="103">
                  <c:v>25.875</c:v>
                </c:pt>
                <c:pt idx="104">
                  <c:v>26.125</c:v>
                </c:pt>
                <c:pt idx="105">
                  <c:v>26.375</c:v>
                </c:pt>
                <c:pt idx="106">
                  <c:v>26.625</c:v>
                </c:pt>
                <c:pt idx="107">
                  <c:v>26.875</c:v>
                </c:pt>
                <c:pt idx="108">
                  <c:v>27.125</c:v>
                </c:pt>
                <c:pt idx="109">
                  <c:v>27.375</c:v>
                </c:pt>
                <c:pt idx="110">
                  <c:v>27.625</c:v>
                </c:pt>
                <c:pt idx="111">
                  <c:v>27.875</c:v>
                </c:pt>
                <c:pt idx="112">
                  <c:v>28.125</c:v>
                </c:pt>
                <c:pt idx="113">
                  <c:v>28.375</c:v>
                </c:pt>
                <c:pt idx="114">
                  <c:v>28.625</c:v>
                </c:pt>
                <c:pt idx="115">
                  <c:v>28.875</c:v>
                </c:pt>
                <c:pt idx="116">
                  <c:v>29.125</c:v>
                </c:pt>
                <c:pt idx="117">
                  <c:v>29.375</c:v>
                </c:pt>
                <c:pt idx="118">
                  <c:v>29.625</c:v>
                </c:pt>
                <c:pt idx="119">
                  <c:v>29.875</c:v>
                </c:pt>
                <c:pt idx="120">
                  <c:v>30.125</c:v>
                </c:pt>
                <c:pt idx="121">
                  <c:v>30.375</c:v>
                </c:pt>
                <c:pt idx="122">
                  <c:v>30.625</c:v>
                </c:pt>
                <c:pt idx="123">
                  <c:v>30.875</c:v>
                </c:pt>
                <c:pt idx="124">
                  <c:v>31.125</c:v>
                </c:pt>
                <c:pt idx="125">
                  <c:v>31.375</c:v>
                </c:pt>
                <c:pt idx="126">
                  <c:v>31.625</c:v>
                </c:pt>
                <c:pt idx="127">
                  <c:v>31.875</c:v>
                </c:pt>
                <c:pt idx="128">
                  <c:v>32.125</c:v>
                </c:pt>
                <c:pt idx="129">
                  <c:v>32.375</c:v>
                </c:pt>
                <c:pt idx="130">
                  <c:v>32.625</c:v>
                </c:pt>
                <c:pt idx="131">
                  <c:v>32.875</c:v>
                </c:pt>
                <c:pt idx="132">
                  <c:v>33.125</c:v>
                </c:pt>
                <c:pt idx="133">
                  <c:v>33.375</c:v>
                </c:pt>
                <c:pt idx="134">
                  <c:v>33.625</c:v>
                </c:pt>
                <c:pt idx="135">
                  <c:v>33.875</c:v>
                </c:pt>
                <c:pt idx="136">
                  <c:v>34.125</c:v>
                </c:pt>
                <c:pt idx="137">
                  <c:v>34.375</c:v>
                </c:pt>
                <c:pt idx="138">
                  <c:v>34.625</c:v>
                </c:pt>
                <c:pt idx="139">
                  <c:v>34.875</c:v>
                </c:pt>
                <c:pt idx="140">
                  <c:v>35.125</c:v>
                </c:pt>
                <c:pt idx="141">
                  <c:v>35.375</c:v>
                </c:pt>
                <c:pt idx="142">
                  <c:v>35.625</c:v>
                </c:pt>
                <c:pt idx="143">
                  <c:v>35.875</c:v>
                </c:pt>
                <c:pt idx="144">
                  <c:v>36.125</c:v>
                </c:pt>
                <c:pt idx="145">
                  <c:v>36.375</c:v>
                </c:pt>
                <c:pt idx="146">
                  <c:v>36.625</c:v>
                </c:pt>
                <c:pt idx="147">
                  <c:v>36.875</c:v>
                </c:pt>
                <c:pt idx="148">
                  <c:v>37.125</c:v>
                </c:pt>
                <c:pt idx="149">
                  <c:v>37.375</c:v>
                </c:pt>
                <c:pt idx="150">
                  <c:v>37.625</c:v>
                </c:pt>
                <c:pt idx="151">
                  <c:v>37.875</c:v>
                </c:pt>
                <c:pt idx="152">
                  <c:v>38.125</c:v>
                </c:pt>
                <c:pt idx="153">
                  <c:v>38.375</c:v>
                </c:pt>
                <c:pt idx="154">
                  <c:v>38.625</c:v>
                </c:pt>
                <c:pt idx="155">
                  <c:v>38.875</c:v>
                </c:pt>
                <c:pt idx="156">
                  <c:v>39.125</c:v>
                </c:pt>
                <c:pt idx="157">
                  <c:v>39.375</c:v>
                </c:pt>
                <c:pt idx="158">
                  <c:v>39.625</c:v>
                </c:pt>
                <c:pt idx="159">
                  <c:v>39.875</c:v>
                </c:pt>
                <c:pt idx="160">
                  <c:v>40.125</c:v>
                </c:pt>
                <c:pt idx="161">
                  <c:v>40.375</c:v>
                </c:pt>
                <c:pt idx="162">
                  <c:v>40.625</c:v>
                </c:pt>
                <c:pt idx="163">
                  <c:v>40.875</c:v>
                </c:pt>
                <c:pt idx="164">
                  <c:v>41.125</c:v>
                </c:pt>
                <c:pt idx="165">
                  <c:v>41.375</c:v>
                </c:pt>
                <c:pt idx="166">
                  <c:v>41.625</c:v>
                </c:pt>
                <c:pt idx="167">
                  <c:v>41.875</c:v>
                </c:pt>
                <c:pt idx="168">
                  <c:v>42.125</c:v>
                </c:pt>
                <c:pt idx="169">
                  <c:v>42.375</c:v>
                </c:pt>
                <c:pt idx="170">
                  <c:v>42.625</c:v>
                </c:pt>
                <c:pt idx="171">
                  <c:v>42.875</c:v>
                </c:pt>
                <c:pt idx="172">
                  <c:v>43.125</c:v>
                </c:pt>
                <c:pt idx="173">
                  <c:v>43.375</c:v>
                </c:pt>
                <c:pt idx="174">
                  <c:v>43.625</c:v>
                </c:pt>
                <c:pt idx="175">
                  <c:v>43.875</c:v>
                </c:pt>
                <c:pt idx="176">
                  <c:v>44.125</c:v>
                </c:pt>
                <c:pt idx="177">
                  <c:v>44.375</c:v>
                </c:pt>
                <c:pt idx="178">
                  <c:v>44.625</c:v>
                </c:pt>
                <c:pt idx="179">
                  <c:v>44.875</c:v>
                </c:pt>
                <c:pt idx="180">
                  <c:v>45.125</c:v>
                </c:pt>
                <c:pt idx="181">
                  <c:v>45.375</c:v>
                </c:pt>
                <c:pt idx="182">
                  <c:v>45.625</c:v>
                </c:pt>
                <c:pt idx="183">
                  <c:v>45.875</c:v>
                </c:pt>
                <c:pt idx="184">
                  <c:v>46.125</c:v>
                </c:pt>
                <c:pt idx="185">
                  <c:v>46.375</c:v>
                </c:pt>
                <c:pt idx="186">
                  <c:v>46.625</c:v>
                </c:pt>
                <c:pt idx="187">
                  <c:v>46.875</c:v>
                </c:pt>
                <c:pt idx="188">
                  <c:v>47.125</c:v>
                </c:pt>
                <c:pt idx="189">
                  <c:v>47.375</c:v>
                </c:pt>
                <c:pt idx="190">
                  <c:v>47.625</c:v>
                </c:pt>
                <c:pt idx="191">
                  <c:v>47.875</c:v>
                </c:pt>
                <c:pt idx="192">
                  <c:v>48.125</c:v>
                </c:pt>
                <c:pt idx="193">
                  <c:v>48.375</c:v>
                </c:pt>
                <c:pt idx="194">
                  <c:v>48.625</c:v>
                </c:pt>
                <c:pt idx="195">
                  <c:v>48.875</c:v>
                </c:pt>
                <c:pt idx="196">
                  <c:v>49.125</c:v>
                </c:pt>
                <c:pt idx="197">
                  <c:v>49.375</c:v>
                </c:pt>
                <c:pt idx="198">
                  <c:v>49.625</c:v>
                </c:pt>
                <c:pt idx="199">
                  <c:v>49.875</c:v>
                </c:pt>
                <c:pt idx="200">
                  <c:v>50.125</c:v>
                </c:pt>
              </c:numCache>
            </c:numRef>
          </c:xVal>
          <c:yVal>
            <c:numRef>
              <c:f>'th2'!$M$2:$M$202</c:f>
              <c:numCache>
                <c:formatCode>General</c:formatCode>
                <c:ptCount val="201"/>
                <c:pt idx="0">
                  <c:v>0.21748057785519204</c:v>
                </c:pt>
                <c:pt idx="1">
                  <c:v>0.20597182855700982</c:v>
                </c:pt>
                <c:pt idx="2">
                  <c:v>0.19507210518525586</c:v>
                </c:pt>
                <c:pt idx="3">
                  <c:v>0.18474917899209217</c:v>
                </c:pt>
                <c:pt idx="4">
                  <c:v>0.17497252672716798</c:v>
                </c:pt>
                <c:pt idx="5">
                  <c:v>0.16571324038522492</c:v>
                </c:pt>
                <c:pt idx="6">
                  <c:v>0.15694394172972465</c:v>
                </c:pt>
                <c:pt idx="7">
                  <c:v>0.14863870133975943</c:v>
                </c:pt>
                <c:pt idx="8">
                  <c:v>0.14077296194087988</c:v>
                </c:pt>
                <c:pt idx="9">
                  <c:v>0.13332346579314169</c:v>
                </c:pt>
                <c:pt idx="10">
                  <c:v>0.12626818592166872</c:v>
                </c:pt>
                <c:pt idx="11">
                  <c:v>0.11958626098639319</c:v>
                </c:pt>
                <c:pt idx="12">
                  <c:v>0.11325793359839174</c:v>
                </c:pt>
                <c:pt idx="13">
                  <c:v>0.1072644919004303</c:v>
                </c:pt>
                <c:pt idx="14">
                  <c:v>0.101588214238979</c:v>
                </c:pt>
                <c:pt idx="15">
                  <c:v>9.6212316764102385E-2</c:v>
                </c:pt>
                <c:pt idx="16">
                  <c:v>9.1120903802285505E-2</c:v>
                </c:pt>
                <c:pt idx="17">
                  <c:v>8.6298920855456374E-2</c:v>
                </c:pt>
                <c:pt idx="18">
                  <c:v>8.1732110087230317E-2</c:v>
                </c:pt>
                <c:pt idx="19">
                  <c:v>7.7406968164756312E-2</c:v>
                </c:pt>
                <c:pt idx="20">
                  <c:v>7.33107063315101E-2</c:v>
                </c:pt>
                <c:pt idx="21">
                  <c:v>6.9431212592975938E-2</c:v>
                </c:pt>
                <c:pt idx="22">
                  <c:v>6.5757015903405783E-2</c:v>
                </c:pt>
                <c:pt idx="23">
                  <c:v>6.2277252247762128E-2</c:v>
                </c:pt>
                <c:pt idx="24">
                  <c:v>5.8981632518554025E-2</c:v>
                </c:pt>
                <c:pt idx="25">
                  <c:v>5.5860412092583259E-2</c:v>
                </c:pt>
                <c:pt idx="26">
                  <c:v>5.2904362017643952E-2</c:v>
                </c:pt>
                <c:pt idx="27">
                  <c:v>5.0104741723979176E-2</c:v>
                </c:pt>
                <c:pt idx="28">
                  <c:v>4.7453273179806917E-2</c:v>
                </c:pt>
                <c:pt idx="29">
                  <c:v>4.4942116414497107E-2</c:v>
                </c:pt>
                <c:pt idx="30">
                  <c:v>4.2563846337025826E-2</c:v>
                </c:pt>
                <c:pt idx="31">
                  <c:v>4.0311430781162498E-2</c:v>
                </c:pt>
                <c:pt idx="32">
                  <c:v>3.8178209712473168E-2</c:v>
                </c:pt>
                <c:pt idx="33">
                  <c:v>3.6157875535658357E-2</c:v>
                </c:pt>
                <c:pt idx="34">
                  <c:v>3.4244454443997263E-2</c:v>
                </c:pt>
                <c:pt idx="35">
                  <c:v>3.2432288755751749E-2</c:v>
                </c:pt>
                <c:pt idx="36">
                  <c:v>3.0716020185301604E-2</c:v>
                </c:pt>
                <c:pt idx="37">
                  <c:v>2.9090573999546489E-2</c:v>
                </c:pt>
                <c:pt idx="38">
                  <c:v>2.7551144012727527E-2</c:v>
                </c:pt>
                <c:pt idx="39">
                  <c:v>2.6093178375300716E-2</c:v>
                </c:pt>
                <c:pt idx="40">
                  <c:v>2.4712366114842049E-2</c:v>
                </c:pt>
                <c:pt idx="41">
                  <c:v>2.3404624389187903E-2</c:v>
                </c:pt>
                <c:pt idx="42">
                  <c:v>2.2166086414120375E-2</c:v>
                </c:pt>
                <c:pt idx="43">
                  <c:v>2.0993090029901584E-2</c:v>
                </c:pt>
                <c:pt idx="44">
                  <c:v>1.9882166872849941E-2</c:v>
                </c:pt>
                <c:pt idx="45">
                  <c:v>1.8830032119940596E-2</c:v>
                </c:pt>
                <c:pt idx="46">
                  <c:v>1.7833574776106382E-2</c:v>
                </c:pt>
                <c:pt idx="47">
                  <c:v>1.6889848475520341E-2</c:v>
                </c:pt>
                <c:pt idx="48">
                  <c:v>1.5996062769660778E-2</c:v>
                </c:pt>
                <c:pt idx="49">
                  <c:v>1.5149574876398926E-2</c:v>
                </c:pt>
                <c:pt idx="50">
                  <c:v>1.434788186571267E-2</c:v>
                </c:pt>
                <c:pt idx="51">
                  <c:v>1.3588613258920712E-2</c:v>
                </c:pt>
                <c:pt idx="52">
                  <c:v>1.286952401955423E-2</c:v>
                </c:pt>
                <c:pt idx="53">
                  <c:v>1.2188487915141247E-2</c:v>
                </c:pt>
                <c:pt idx="54">
                  <c:v>1.154349123027551E-2</c:v>
                </c:pt>
                <c:pt idx="55">
                  <c:v>1.0932626812380389E-2</c:v>
                </c:pt>
                <c:pt idx="56">
                  <c:v>1.035408843256218E-2</c:v>
                </c:pt>
                <c:pt idx="57">
                  <c:v>9.8061654448786083E-3</c:v>
                </c:pt>
                <c:pt idx="58">
                  <c:v>9.2872377282309602E-3</c:v>
                </c:pt>
                <c:pt idx="59">
                  <c:v>8.7957708959237671E-3</c:v>
                </c:pt>
                <c:pt idx="60">
                  <c:v>8.3303117587274524E-3</c:v>
                </c:pt>
                <c:pt idx="61">
                  <c:v>7.8894840280289927E-3</c:v>
                </c:pt>
                <c:pt idx="62">
                  <c:v>7.4719842463654741E-3</c:v>
                </c:pt>
                <c:pt idx="63">
                  <c:v>7.0765779333077363E-3</c:v>
                </c:pt>
                <c:pt idx="64">
                  <c:v>6.702095935298173E-3</c:v>
                </c:pt>
                <c:pt idx="65">
                  <c:v>6.3474309686496538E-3</c:v>
                </c:pt>
                <c:pt idx="66">
                  <c:v>6.0115343454838479E-3</c:v>
                </c:pt>
                <c:pt idx="67">
                  <c:v>5.6934128729280234E-3</c:v>
                </c:pt>
                <c:pt idx="68">
                  <c:v>5.3921259164017238E-3</c:v>
                </c:pt>
                <c:pt idx="69">
                  <c:v>5.1067826183099794E-3</c:v>
                </c:pt>
                <c:pt idx="70">
                  <c:v>4.836539263919146E-3</c:v>
                </c:pt>
                <c:pt idx="71">
                  <c:v>4.5805967866266546E-3</c:v>
                </c:pt>
                <c:pt idx="72">
                  <c:v>4.3381984052482201E-3</c:v>
                </c:pt>
                <c:pt idx="73">
                  <c:v>4.1086273863362738E-3</c:v>
                </c:pt>
                <c:pt idx="74">
                  <c:v>3.8912049249131913E-3</c:v>
                </c:pt>
                <c:pt idx="75">
                  <c:v>3.6852881373529885E-3</c:v>
                </c:pt>
                <c:pt idx="76">
                  <c:v>3.4902681604767052E-3</c:v>
                </c:pt>
                <c:pt idx="77">
                  <c:v>3.3055683512408667E-3</c:v>
                </c:pt>
                <c:pt idx="78">
                  <c:v>3.1306425816957448E-3</c:v>
                </c:pt>
                <c:pt idx="79">
                  <c:v>2.9649736241719135E-3</c:v>
                </c:pt>
                <c:pt idx="80">
                  <c:v>2.8080716219203018E-3</c:v>
                </c:pt>
                <c:pt idx="81">
                  <c:v>2.6594726406837387E-3</c:v>
                </c:pt>
                <c:pt idx="82">
                  <c:v>2.5187372969171641E-3</c:v>
                </c:pt>
                <c:pt idx="83">
                  <c:v>2.3854494586003916E-3</c:v>
                </c:pt>
                <c:pt idx="84">
                  <c:v>2.2592150148019385E-3</c:v>
                </c:pt>
                <c:pt idx="85">
                  <c:v>2.1396607103556955E-3</c:v>
                </c:pt>
                <c:pt idx="86">
                  <c:v>2.0264330422047937E-3</c:v>
                </c:pt>
                <c:pt idx="87">
                  <c:v>1.9191972141493054E-3</c:v>
                </c:pt>
                <c:pt idx="88">
                  <c:v>1.8176361469071497E-3</c:v>
                </c:pt>
                <c:pt idx="89">
                  <c:v>1.721449540561101E-3</c:v>
                </c:pt>
                <c:pt idx="90">
                  <c:v>1.6303529866197183E-3</c:v>
                </c:pt>
                <c:pt idx="91">
                  <c:v>1.5440771270666767E-3</c:v>
                </c:pt>
                <c:pt idx="92">
                  <c:v>1.4623668579119751E-3</c:v>
                </c:pt>
                <c:pt idx="93">
                  <c:v>1.3849805748900241E-3</c:v>
                </c:pt>
                <c:pt idx="94">
                  <c:v>1.3116894590742712E-3</c:v>
                </c:pt>
                <c:pt idx="95">
                  <c:v>1.2422768002960446E-3</c:v>
                </c:pt>
                <c:pt idx="96">
                  <c:v>1.1765373563670575E-3</c:v>
                </c:pt>
                <c:pt idx="97">
                  <c:v>1.114276746210916E-3</c:v>
                </c:pt>
                <c:pt idx="98">
                  <c:v>1.0553108751092015E-3</c:v>
                </c:pt>
                <c:pt idx="99">
                  <c:v>9.9946539036267811E-4</c:v>
                </c:pt>
                <c:pt idx="100">
                  <c:v>9.4657516575810316E-4</c:v>
                </c:pt>
                <c:pt idx="101">
                  <c:v>8.9648381331628238E-4</c:v>
                </c:pt>
                <c:pt idx="102">
                  <c:v>8.4904322087770063E-4</c:v>
                </c:pt>
                <c:pt idx="103">
                  <c:v>8.0411311415842931E-4</c:v>
                </c:pt>
                <c:pt idx="104">
                  <c:v>7.6156064198138807E-4</c:v>
                </c:pt>
                <c:pt idx="105">
                  <c:v>7.2125998345654973E-4</c:v>
                </c:pt>
                <c:pt idx="106">
                  <c:v>6.8309197594858967E-4</c:v>
                </c:pt>
                <c:pt idx="107">
                  <c:v>6.4694376273192826E-4</c:v>
                </c:pt>
                <c:pt idx="108">
                  <c:v>6.127084592913517E-4</c:v>
                </c:pt>
                <c:pt idx="109">
                  <c:v>5.8028483728150577E-4</c:v>
                </c:pt>
                <c:pt idx="110">
                  <c:v>5.495770252107831E-4</c:v>
                </c:pt>
                <c:pt idx="111">
                  <c:v>5.2049422496457879E-4</c:v>
                </c:pt>
                <c:pt idx="112">
                  <c:v>4.9295044332970772E-4</c:v>
                </c:pt>
                <c:pt idx="113">
                  <c:v>4.6686423772615787E-4</c:v>
                </c:pt>
                <c:pt idx="114">
                  <c:v>4.4215847539433783E-4</c:v>
                </c:pt>
                <c:pt idx="115">
                  <c:v>4.1876010532577822E-4</c:v>
                </c:pt>
                <c:pt idx="116">
                  <c:v>3.9659994226292435E-4</c:v>
                </c:pt>
                <c:pt idx="117">
                  <c:v>3.7561246212933425E-4</c:v>
                </c:pt>
                <c:pt idx="118">
                  <c:v>3.5573560828541182E-4</c:v>
                </c:pt>
                <c:pt idx="119">
                  <c:v>3.3691060803679582E-4</c:v>
                </c:pt>
                <c:pt idx="120">
                  <c:v>3.1908179885285401E-4</c:v>
                </c:pt>
                <c:pt idx="121">
                  <c:v>3.0219646378143596E-4</c:v>
                </c:pt>
                <c:pt idx="122">
                  <c:v>2.862046755732334E-4</c:v>
                </c:pt>
                <c:pt idx="123">
                  <c:v>2.7105914905484652E-4</c:v>
                </c:pt>
                <c:pt idx="124">
                  <c:v>2.5671510131405033E-4</c:v>
                </c:pt>
                <c:pt idx="125">
                  <c:v>2.4313011928384778E-4</c:v>
                </c:pt>
                <c:pt idx="126">
                  <c:v>2.3026403433377889E-4</c:v>
                </c:pt>
                <c:pt idx="127">
                  <c:v>2.1807880349767177E-4</c:v>
                </c:pt>
                <c:pt idx="128">
                  <c:v>2.0653839698664354E-4</c:v>
                </c:pt>
                <c:pt idx="129">
                  <c:v>1.9560869165474761E-4</c:v>
                </c:pt>
                <c:pt idx="130">
                  <c:v>1.8525737010225999E-4</c:v>
                </c:pt>
                <c:pt idx="131">
                  <c:v>1.7545382511827007E-4</c:v>
                </c:pt>
                <c:pt idx="132">
                  <c:v>1.6616906918002819E-4</c:v>
                </c:pt>
                <c:pt idx="133">
                  <c:v>1.5737564874145185E-4</c:v>
                </c:pt>
                <c:pt idx="134">
                  <c:v>1.4904756305735863E-4</c:v>
                </c:pt>
                <c:pt idx="135">
                  <c:v>1.4116018730339915E-4</c:v>
                </c:pt>
                <c:pt idx="136">
                  <c:v>1.3369019976436946E-4</c:v>
                </c:pt>
                <c:pt idx="137">
                  <c:v>1.2661551287560958E-4</c:v>
                </c:pt>
                <c:pt idx="138">
                  <c:v>1.1991520791358947E-4</c:v>
                </c:pt>
                <c:pt idx="139">
                  <c:v>1.1356947314257095E-4</c:v>
                </c:pt>
                <c:pt idx="140">
                  <c:v>1.0755954523445782E-4</c:v>
                </c:pt>
                <c:pt idx="141">
                  <c:v>1.0186765378861989E-4</c:v>
                </c:pt>
                <c:pt idx="142">
                  <c:v>9.6476968787645337E-5</c:v>
                </c:pt>
                <c:pt idx="143">
                  <c:v>9.1371550833657444E-5</c:v>
                </c:pt>
                <c:pt idx="144">
                  <c:v>8.6536304018050507E-5</c:v>
                </c:pt>
                <c:pt idx="145">
                  <c:v>8.195693128529023E-5</c:v>
                </c:pt>
                <c:pt idx="146">
                  <c:v>7.7619892158795045E-5</c:v>
                </c:pt>
                <c:pt idx="147">
                  <c:v>7.3512362703901253E-5</c:v>
                </c:pt>
                <c:pt idx="148">
                  <c:v>6.9622197609528708E-5</c:v>
                </c:pt>
                <c:pt idx="149">
                  <c:v>6.593789427642795E-5</c:v>
                </c:pt>
                <c:pt idx="150">
                  <c:v>6.2448558805824526E-5</c:v>
                </c:pt>
                <c:pt idx="151">
                  <c:v>5.9143873787893562E-5</c:v>
                </c:pt>
                <c:pt idx="152">
                  <c:v>5.6014067794820392E-5</c:v>
                </c:pt>
                <c:pt idx="153">
                  <c:v>5.3049886488243191E-5</c:v>
                </c:pt>
                <c:pt idx="154">
                  <c:v>5.0242565255646798E-5</c:v>
                </c:pt>
                <c:pt idx="155">
                  <c:v>4.758380329479793E-5</c:v>
                </c:pt>
                <c:pt idx="156">
                  <c:v>4.5065739069593966E-5</c:v>
                </c:pt>
                <c:pt idx="157">
                  <c:v>4.2680927064750987E-5</c:v>
                </c:pt>
                <c:pt idx="158">
                  <c:v>4.0422315770600003E-5</c:v>
                </c:pt>
                <c:pt idx="159">
                  <c:v>3.8283226832894731E-5</c:v>
                </c:pt>
                <c:pt idx="160">
                  <c:v>3.6257335305980581E-5</c:v>
                </c:pt>
                <c:pt idx="161">
                  <c:v>3.4338650950936704E-5</c:v>
                </c:pt>
                <c:pt idx="162">
                  <c:v>3.2521500523392531E-5</c:v>
                </c:pt>
                <c:pt idx="163">
                  <c:v>3.0800510998646842E-5</c:v>
                </c:pt>
                <c:pt idx="164">
                  <c:v>2.917059368448854E-5</c:v>
                </c:pt>
                <c:pt idx="165">
                  <c:v>2.7626929174743447E-5</c:v>
                </c:pt>
                <c:pt idx="166">
                  <c:v>2.6164953099056938E-5</c:v>
                </c:pt>
                <c:pt idx="167">
                  <c:v>2.4780342626777231E-5</c:v>
                </c:pt>
                <c:pt idx="168">
                  <c:v>2.3469003685032611E-5</c:v>
                </c:pt>
                <c:pt idx="169">
                  <c:v>2.2227058853209523E-5</c:v>
                </c:pt>
                <c:pt idx="170">
                  <c:v>2.1050835898036691E-5</c:v>
                </c:pt>
                <c:pt idx="171">
                  <c:v>1.9936856915375579E-5</c:v>
                </c:pt>
                <c:pt idx="172">
                  <c:v>1.8881828046611196E-5</c:v>
                </c:pt>
                <c:pt idx="173">
                  <c:v>1.7882629739236248E-5</c:v>
                </c:pt>
                <c:pt idx="174">
                  <c:v>1.6936307522830692E-5</c:v>
                </c:pt>
                <c:pt idx="175">
                  <c:v>1.604006327316276E-5</c:v>
                </c:pt>
                <c:pt idx="176">
                  <c:v>1.51912469385808E-5</c:v>
                </c:pt>
                <c:pt idx="177">
                  <c:v>1.4387348704232169E-5</c:v>
                </c:pt>
                <c:pt idx="178">
                  <c:v>1.3625991570940086E-5</c:v>
                </c:pt>
                <c:pt idx="179">
                  <c:v>1.2904924326795143E-5</c:v>
                </c:pt>
                <c:pt idx="180">
                  <c:v>1.2222014890679941E-5</c:v>
                </c:pt>
                <c:pt idx="181">
                  <c:v>1.1575244008044424E-5</c:v>
                </c:pt>
                <c:pt idx="182">
                  <c:v>1.0962699280291445E-5</c:v>
                </c:pt>
                <c:pt idx="183">
                  <c:v>1.0382569510118387E-5</c:v>
                </c:pt>
                <c:pt idx="184">
                  <c:v>9.8331393460948915E-6</c:v>
                </c:pt>
                <c:pt idx="185">
                  <c:v>9.3127842106416064E-6</c:v>
                </c:pt>
                <c:pt idx="186">
                  <c:v>8.8199654964127554E-6</c:v>
                </c:pt>
                <c:pt idx="187">
                  <c:v>8.3532260168789909E-6</c:v>
                </c:pt>
                <c:pt idx="188">
                  <c:v>7.9111856976587433E-6</c:v>
                </c:pt>
                <c:pt idx="189">
                  <c:v>7.4925374958577395E-6</c:v>
                </c:pt>
                <c:pt idx="190">
                  <c:v>7.096043535351198E-6</c:v>
                </c:pt>
                <c:pt idx="191">
                  <c:v>6.7205314465810436E-6</c:v>
                </c:pt>
                <c:pt idx="192">
                  <c:v>6.3648909000456638E-6</c:v>
                </c:pt>
                <c:pt idx="193">
                  <c:v>6.0280703232322208E-6</c:v>
                </c:pt>
                <c:pt idx="194">
                  <c:v>5.7090737912840436E-6</c:v>
                </c:pt>
                <c:pt idx="195">
                  <c:v>5.4069580822092809E-6</c:v>
                </c:pt>
                <c:pt idx="196">
                  <c:v>5.120829887923536E-6</c:v>
                </c:pt>
                <c:pt idx="197">
                  <c:v>4.8498431728799919E-6</c:v>
                </c:pt>
                <c:pt idx="198">
                  <c:v>4.5931966724768958E-6</c:v>
                </c:pt>
                <c:pt idx="199">
                  <c:v>4.3501315238456516E-6</c:v>
                </c:pt>
                <c:pt idx="200">
                  <c:v>4.1199290220139978E-6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2F-4065-9BD6-6AA00E5DD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38095"/>
        <c:axId val="583539343"/>
      </c:scatterChart>
      <c:valAx>
        <c:axId val="58353809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3539343"/>
        <c:crosses val="autoZero"/>
        <c:crossBetween val="midCat"/>
      </c:valAx>
      <c:valAx>
        <c:axId val="5835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3538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'th2'!$O$2:$O$15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0.79999999999999993</c:v>
                </c:pt>
                <c:pt idx="5">
                  <c:v>0.89999999999999991</c:v>
                </c:pt>
                <c:pt idx="6">
                  <c:v>0.99999999999999989</c:v>
                </c:pt>
                <c:pt idx="7">
                  <c:v>1.0999999999999999</c:v>
                </c:pt>
                <c:pt idx="8">
                  <c:v>1.2</c:v>
                </c:pt>
                <c:pt idx="9">
                  <c:v>1.6000000000000003</c:v>
                </c:pt>
                <c:pt idx="10">
                  <c:v>1.8000000000000005</c:v>
                </c:pt>
                <c:pt idx="11">
                  <c:v>2.3000000000000007</c:v>
                </c:pt>
                <c:pt idx="12">
                  <c:v>2.7000000000000011</c:v>
                </c:pt>
                <c:pt idx="13">
                  <c:v>3.3000000000000016</c:v>
                </c:pt>
              </c:numCache>
            </c:numRef>
          </c:xVal>
          <c:yVal>
            <c:numRef>
              <c:f>'th2'!$Q$2:$Q$15</c:f>
              <c:numCache>
                <c:formatCode>General</c:formatCode>
                <c:ptCount val="14"/>
                <c:pt idx="0">
                  <c:v>0.6020599913279624</c:v>
                </c:pt>
                <c:pt idx="1">
                  <c:v>0.69897000433601886</c:v>
                </c:pt>
                <c:pt idx="2">
                  <c:v>0.95424250943932487</c:v>
                </c:pt>
                <c:pt idx="3">
                  <c:v>0.77815125038364363</c:v>
                </c:pt>
                <c:pt idx="4">
                  <c:v>0.47712125471966244</c:v>
                </c:pt>
                <c:pt idx="5">
                  <c:v>0.47712125471966244</c:v>
                </c:pt>
                <c:pt idx="6">
                  <c:v>0.47712125471966244</c:v>
                </c:pt>
                <c:pt idx="7">
                  <c:v>0</c:v>
                </c:pt>
                <c:pt idx="8">
                  <c:v>0.3010299956639812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2-451E-BFA5-2016EFD5EA4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'th2'!$O$2:$O$15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0.79999999999999993</c:v>
                </c:pt>
                <c:pt idx="5">
                  <c:v>0.89999999999999991</c:v>
                </c:pt>
                <c:pt idx="6">
                  <c:v>0.99999999999999989</c:v>
                </c:pt>
                <c:pt idx="7">
                  <c:v>1.0999999999999999</c:v>
                </c:pt>
                <c:pt idx="8">
                  <c:v>1.2</c:v>
                </c:pt>
                <c:pt idx="9">
                  <c:v>1.6000000000000003</c:v>
                </c:pt>
                <c:pt idx="10">
                  <c:v>1.8000000000000005</c:v>
                </c:pt>
                <c:pt idx="11">
                  <c:v>2.3000000000000007</c:v>
                </c:pt>
                <c:pt idx="12">
                  <c:v>2.7000000000000011</c:v>
                </c:pt>
                <c:pt idx="13">
                  <c:v>3.3000000000000016</c:v>
                </c:pt>
              </c:numCache>
            </c:numRef>
          </c:xVal>
          <c:yVal>
            <c:numRef>
              <c:f>'th2'!$R$2:$R$30</c:f>
              <c:numCache>
                <c:formatCode>General</c:formatCode>
                <c:ptCount val="29"/>
                <c:pt idx="0">
                  <c:v>0.47966768566292384</c:v>
                </c:pt>
                <c:pt idx="1">
                  <c:v>0.47022262417455979</c:v>
                </c:pt>
                <c:pt idx="2">
                  <c:v>0.46077756268619574</c:v>
                </c:pt>
                <c:pt idx="3">
                  <c:v>0.45133250119783169</c:v>
                </c:pt>
                <c:pt idx="4">
                  <c:v>0.44188743970946764</c:v>
                </c:pt>
                <c:pt idx="5">
                  <c:v>0.43244237822110365</c:v>
                </c:pt>
                <c:pt idx="6">
                  <c:v>0.42299731673273955</c:v>
                </c:pt>
                <c:pt idx="7">
                  <c:v>0.41355225524437556</c:v>
                </c:pt>
                <c:pt idx="8">
                  <c:v>0.40410719375601145</c:v>
                </c:pt>
                <c:pt idx="9">
                  <c:v>0.36632694780255526</c:v>
                </c:pt>
                <c:pt idx="10">
                  <c:v>0.34743682482582716</c:v>
                </c:pt>
                <c:pt idx="11">
                  <c:v>0.30021151738400687</c:v>
                </c:pt>
                <c:pt idx="12">
                  <c:v>0.26243127143055067</c:v>
                </c:pt>
                <c:pt idx="13">
                  <c:v>0.20576090250036633</c:v>
                </c:pt>
                <c:pt idx="14">
                  <c:v>0.130200410593454</c:v>
                </c:pt>
                <c:pt idx="15">
                  <c:v>0.11131028761672596</c:v>
                </c:pt>
                <c:pt idx="16">
                  <c:v>9.2420164639997915E-2</c:v>
                </c:pt>
                <c:pt idx="17">
                  <c:v>8.2975103151633922E-2</c:v>
                </c:pt>
                <c:pt idx="18">
                  <c:v>6.4084980174905881E-2</c:v>
                </c:pt>
                <c:pt idx="19">
                  <c:v>4.519485719817784E-2</c:v>
                </c:pt>
                <c:pt idx="20">
                  <c:v>3.5749795709813847E-2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52-451E-BFA5-2016EFD5EA4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'th2'!$O$2:$O$15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0.79999999999999993</c:v>
                </c:pt>
                <c:pt idx="5">
                  <c:v>0.89999999999999991</c:v>
                </c:pt>
                <c:pt idx="6">
                  <c:v>0.99999999999999989</c:v>
                </c:pt>
                <c:pt idx="7">
                  <c:v>1.0999999999999999</c:v>
                </c:pt>
                <c:pt idx="8">
                  <c:v>1.2</c:v>
                </c:pt>
                <c:pt idx="9">
                  <c:v>1.6000000000000003</c:v>
                </c:pt>
                <c:pt idx="10">
                  <c:v>1.8000000000000005</c:v>
                </c:pt>
                <c:pt idx="11">
                  <c:v>2.3000000000000007</c:v>
                </c:pt>
                <c:pt idx="12">
                  <c:v>2.7000000000000011</c:v>
                </c:pt>
                <c:pt idx="13">
                  <c:v>3.3000000000000016</c:v>
                </c:pt>
              </c:numCache>
            </c:numRef>
          </c:xVal>
          <c:yVal>
            <c:numRef>
              <c:f>'th2'!$S$2:$S$30</c:f>
              <c:numCache>
                <c:formatCode>General</c:formatCode>
                <c:ptCount val="29"/>
                <c:pt idx="0">
                  <c:v>-1.3024197590112092</c:v>
                </c:pt>
                <c:pt idx="1">
                  <c:v>-1.3118648204995733</c:v>
                </c:pt>
                <c:pt idx="2">
                  <c:v>-1.3213098819879372</c:v>
                </c:pt>
                <c:pt idx="3">
                  <c:v>-1.3307549434763013</c:v>
                </c:pt>
                <c:pt idx="4">
                  <c:v>-1.3402000049646654</c:v>
                </c:pt>
                <c:pt idx="5">
                  <c:v>-1.3496450664530295</c:v>
                </c:pt>
                <c:pt idx="6">
                  <c:v>-1.3590901279413934</c:v>
                </c:pt>
                <c:pt idx="7">
                  <c:v>-1.3685351894297575</c:v>
                </c:pt>
                <c:pt idx="8">
                  <c:v>-1.3779802509181216</c:v>
                </c:pt>
                <c:pt idx="9">
                  <c:v>-1.4157604968715778</c:v>
                </c:pt>
                <c:pt idx="10">
                  <c:v>-1.4346506198483058</c:v>
                </c:pt>
                <c:pt idx="11">
                  <c:v>-1.4818759272901261</c:v>
                </c:pt>
                <c:pt idx="12">
                  <c:v>-1.5196561732435823</c:v>
                </c:pt>
                <c:pt idx="13">
                  <c:v>-1.5763265421737667</c:v>
                </c:pt>
                <c:pt idx="14">
                  <c:v>-1.6518870340806791</c:v>
                </c:pt>
                <c:pt idx="15">
                  <c:v>-1.670777157057407</c:v>
                </c:pt>
                <c:pt idx="16">
                  <c:v>-1.689667280034135</c:v>
                </c:pt>
                <c:pt idx="17">
                  <c:v>-1.6991123415224991</c:v>
                </c:pt>
                <c:pt idx="18">
                  <c:v>-1.7180024644992269</c:v>
                </c:pt>
                <c:pt idx="19">
                  <c:v>-1.7368925874759551</c:v>
                </c:pt>
                <c:pt idx="20">
                  <c:v>-1.7463376489643192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52-451E-BFA5-2016EFD5E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913935"/>
        <c:axId val="1022915183"/>
      </c:scatterChart>
      <c:valAx>
        <c:axId val="102291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2915183"/>
        <c:crosses val="autoZero"/>
        <c:crossBetween val="midCat"/>
      </c:valAx>
      <c:valAx>
        <c:axId val="102291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22913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065B852-2BB1-497F-9372-3DDBADB6B135}">
          <cx:dataId val="0"/>
          <cx:layoutPr>
            <cx:binning intervalClosed="r" overflow="30">
              <cx:binCount val="3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065B852-2BB1-497F-9372-3DDBADB6B135}">
          <cx:dataId val="0"/>
          <cx:layoutPr>
            <cx:binning intervalClosed="r" overflow="3000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D065B852-2BB1-497F-9372-3DDBADB6B135}">
          <cx:dataId val="0"/>
          <cx:layoutPr>
            <cx:binning intervalClosed="r" overflow="30">
              <cx:binCount val="3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065B852-2BB1-497F-9372-3DDBADB6B135}">
          <cx:dataId val="0"/>
          <cx:layoutPr>
            <cx:binning intervalClosed="r" overflow="30">
              <cx:binCount val="3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566736</xdr:colOff>
      <xdr:row>1</xdr:row>
      <xdr:rowOff>176211</xdr:rowOff>
    </xdr:from>
    <xdr:to>
      <xdr:col>37</xdr:col>
      <xdr:colOff>276225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892A69-11E8-9C20-5ACD-151B92035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552450</xdr:colOff>
      <xdr:row>30</xdr:row>
      <xdr:rowOff>23812</xdr:rowOff>
    </xdr:from>
    <xdr:to>
      <xdr:col>37</xdr:col>
      <xdr:colOff>228600</xdr:colOff>
      <xdr:row>47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B1FF15-796D-029E-1E4A-34BBC91EA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203</xdr:row>
      <xdr:rowOff>0</xdr:rowOff>
    </xdr:from>
    <xdr:to>
      <xdr:col>25</xdr:col>
      <xdr:colOff>228600</xdr:colOff>
      <xdr:row>236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C9C22BF-8511-44EE-9594-3E22723398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38671500"/>
              <a:ext cx="13230225" cy="6429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566736</xdr:colOff>
      <xdr:row>1</xdr:row>
      <xdr:rowOff>176211</xdr:rowOff>
    </xdr:from>
    <xdr:to>
      <xdr:col>37</xdr:col>
      <xdr:colOff>276225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206AF2-6713-4D0A-B0C9-C915053D7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552450</xdr:colOff>
      <xdr:row>30</xdr:row>
      <xdr:rowOff>23812</xdr:rowOff>
    </xdr:from>
    <xdr:to>
      <xdr:col>37</xdr:col>
      <xdr:colOff>228600</xdr:colOff>
      <xdr:row>47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6E8D5F-7D00-48FC-9F8F-3F1896F62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609599</xdr:colOff>
      <xdr:row>202</xdr:row>
      <xdr:rowOff>190499</xdr:rowOff>
    </xdr:from>
    <xdr:to>
      <xdr:col>25</xdr:col>
      <xdr:colOff>228599</xdr:colOff>
      <xdr:row>236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4DAE523-B579-4391-97F8-C6DECC1EBE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399" y="38671499"/>
              <a:ext cx="13230225" cy="6429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566736</xdr:colOff>
      <xdr:row>1</xdr:row>
      <xdr:rowOff>176211</xdr:rowOff>
    </xdr:from>
    <xdr:to>
      <xdr:col>37</xdr:col>
      <xdr:colOff>276225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56CF63-6ADF-4494-8458-7C2455DA7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552450</xdr:colOff>
      <xdr:row>30</xdr:row>
      <xdr:rowOff>23812</xdr:rowOff>
    </xdr:from>
    <xdr:to>
      <xdr:col>37</xdr:col>
      <xdr:colOff>228600</xdr:colOff>
      <xdr:row>47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63A3BC-6716-4AFD-8EB7-6DAFA7BA8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203</xdr:row>
      <xdr:rowOff>0</xdr:rowOff>
    </xdr:from>
    <xdr:to>
      <xdr:col>25</xdr:col>
      <xdr:colOff>228600</xdr:colOff>
      <xdr:row>236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7362DD6-F1D5-40CA-81C5-AAEFE0F645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38671500"/>
              <a:ext cx="13230225" cy="6429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566736</xdr:colOff>
      <xdr:row>1</xdr:row>
      <xdr:rowOff>176211</xdr:rowOff>
    </xdr:from>
    <xdr:to>
      <xdr:col>37</xdr:col>
      <xdr:colOff>276225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D3E49-7FD4-4B90-A9A4-66D392C4A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552450</xdr:colOff>
      <xdr:row>30</xdr:row>
      <xdr:rowOff>23812</xdr:rowOff>
    </xdr:from>
    <xdr:to>
      <xdr:col>37</xdr:col>
      <xdr:colOff>228600</xdr:colOff>
      <xdr:row>47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478A5B-DD18-4BA0-BEA6-8CA2B3AC2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203</xdr:row>
      <xdr:rowOff>0</xdr:rowOff>
    </xdr:from>
    <xdr:to>
      <xdr:col>25</xdr:col>
      <xdr:colOff>228600</xdr:colOff>
      <xdr:row>236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1F98E0D-3EE7-4E4D-AEAD-D54DA7705C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38671500"/>
              <a:ext cx="13230225" cy="6429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D34F-ED48-4B2F-B0BF-4734EE0E62AD}">
  <dimension ref="A1:H21"/>
  <sheetViews>
    <sheetView tabSelected="1" zoomScale="177" zoomScaleNormal="160" workbookViewId="0">
      <selection activeCell="G12" sqref="G12"/>
    </sheetView>
  </sheetViews>
  <sheetFormatPr defaultRowHeight="15" x14ac:dyDescent="0.25"/>
  <cols>
    <col min="3" max="5" width="9.5703125" style="1" customWidth="1"/>
  </cols>
  <sheetData>
    <row r="1" spans="1:8" ht="15.75" thickBot="1" x14ac:dyDescent="0.3">
      <c r="A1" s="17"/>
      <c r="B1" s="18"/>
      <c r="C1" s="13" t="s">
        <v>7</v>
      </c>
      <c r="D1" s="8" t="s">
        <v>8</v>
      </c>
      <c r="E1" s="9" t="s">
        <v>9</v>
      </c>
    </row>
    <row r="2" spans="1:8" x14ac:dyDescent="0.25">
      <c r="A2" s="28" t="s">
        <v>0</v>
      </c>
      <c r="B2" s="10" t="s">
        <v>3</v>
      </c>
      <c r="C2" s="14">
        <v>0.36887620658302733</v>
      </c>
      <c r="D2" s="3">
        <v>0.64496992307755829</v>
      </c>
      <c r="E2" s="4">
        <v>-80.839770512799859</v>
      </c>
    </row>
    <row r="3" spans="1:8" x14ac:dyDescent="0.25">
      <c r="A3" s="26"/>
      <c r="B3" s="11" t="s">
        <v>4</v>
      </c>
      <c r="C3" s="15">
        <v>16.562301029383868</v>
      </c>
      <c r="D3" s="2">
        <v>11515.883304075473</v>
      </c>
      <c r="E3" s="5">
        <v>22.257024183130039</v>
      </c>
    </row>
    <row r="4" spans="1:8" x14ac:dyDescent="0.25">
      <c r="A4" s="26"/>
      <c r="B4" s="11" t="s">
        <v>5</v>
      </c>
      <c r="C4" s="15">
        <v>2.2611028025267106</v>
      </c>
      <c r="D4" s="2">
        <v>257.18808572060277</v>
      </c>
      <c r="E4" s="5">
        <v>-13.861322138305537</v>
      </c>
    </row>
    <row r="5" spans="1:8" x14ac:dyDescent="0.25">
      <c r="A5" s="26"/>
      <c r="B5" s="11" t="s">
        <v>6</v>
      </c>
      <c r="C5" s="15">
        <v>2.2741959698552128</v>
      </c>
      <c r="D5" s="2">
        <v>765.21602658132622</v>
      </c>
      <c r="E5" s="5">
        <v>23.238304663229599</v>
      </c>
    </row>
    <row r="6" spans="1:8" x14ac:dyDescent="0.25">
      <c r="A6" s="26" t="s">
        <v>1</v>
      </c>
      <c r="B6" s="11" t="s">
        <v>3</v>
      </c>
      <c r="C6" s="15">
        <v>0.37573012153926644</v>
      </c>
      <c r="D6" s="2">
        <v>0.7002898973012297</v>
      </c>
      <c r="E6" s="5">
        <v>-5337.1822656303366</v>
      </c>
    </row>
    <row r="7" spans="1:8" x14ac:dyDescent="0.25">
      <c r="A7" s="26"/>
      <c r="B7" s="11" t="s">
        <v>4</v>
      </c>
      <c r="C7" s="15">
        <v>7628.9385908724134</v>
      </c>
      <c r="D7" s="2">
        <v>11882.401845740442</v>
      </c>
      <c r="E7" s="5">
        <v>14.283205345392822</v>
      </c>
    </row>
    <row r="8" spans="1:8" x14ac:dyDescent="0.25">
      <c r="A8" s="26"/>
      <c r="B8" s="11" t="s">
        <v>5</v>
      </c>
      <c r="C8" s="15">
        <v>23.516043923849054</v>
      </c>
      <c r="D8" s="2">
        <v>249.20684524708554</v>
      </c>
      <c r="E8" s="5">
        <v>-84.188147046617289</v>
      </c>
    </row>
    <row r="9" spans="1:8" x14ac:dyDescent="0.25">
      <c r="A9" s="26"/>
      <c r="B9" s="11" t="s">
        <v>6</v>
      </c>
      <c r="C9" s="15">
        <v>341.40482860725382</v>
      </c>
      <c r="D9" s="2">
        <v>888.81244190553832</v>
      </c>
      <c r="E9" s="5">
        <v>279.32829875489455</v>
      </c>
    </row>
    <row r="10" spans="1:8" x14ac:dyDescent="0.25">
      <c r="A10" s="26" t="s">
        <v>2</v>
      </c>
      <c r="B10" s="11" t="s">
        <v>3</v>
      </c>
      <c r="C10" s="15">
        <v>0.47075396607394526</v>
      </c>
      <c r="D10" s="2">
        <v>5.614807075929086</v>
      </c>
      <c r="E10" s="5">
        <v>-652.09177687578392</v>
      </c>
    </row>
    <row r="11" spans="1:8" x14ac:dyDescent="0.25">
      <c r="A11" s="26"/>
      <c r="B11" s="11" t="s">
        <v>4</v>
      </c>
      <c r="C11" s="15">
        <v>12.435627927956887</v>
      </c>
      <c r="D11" s="2">
        <v>3464.067397338627</v>
      </c>
      <c r="E11" s="5">
        <v>13.353710784779702</v>
      </c>
    </row>
    <row r="12" spans="1:8" x14ac:dyDescent="0.25">
      <c r="A12" s="26"/>
      <c r="B12" s="11" t="s">
        <v>5</v>
      </c>
      <c r="C12" s="15">
        <v>4.2314609532298872</v>
      </c>
      <c r="D12" s="2">
        <v>245.93323390600713</v>
      </c>
      <c r="E12" s="5">
        <v>-112.23776943797412</v>
      </c>
    </row>
    <row r="13" spans="1:8" ht="15.75" thickBot="1" x14ac:dyDescent="0.3">
      <c r="A13" s="27"/>
      <c r="B13" s="12" t="s">
        <v>6</v>
      </c>
      <c r="C13" s="16">
        <v>3.1247583745567864</v>
      </c>
      <c r="D13" s="6">
        <v>443.43925844645662</v>
      </c>
      <c r="E13" s="7">
        <v>166.86384710143832</v>
      </c>
    </row>
    <row r="14" spans="1:8" x14ac:dyDescent="0.25">
      <c r="A14" s="28" t="s">
        <v>11</v>
      </c>
      <c r="B14" s="10" t="s">
        <v>3</v>
      </c>
      <c r="C14" s="14">
        <v>0.36887620658302733</v>
      </c>
      <c r="D14" s="3">
        <v>0.64496992307755829</v>
      </c>
      <c r="E14" s="4">
        <v>-5337.1822656303366</v>
      </c>
    </row>
    <row r="15" spans="1:8" x14ac:dyDescent="0.25">
      <c r="A15" s="26"/>
      <c r="B15" s="11" t="s">
        <v>4</v>
      </c>
      <c r="C15" s="15">
        <v>7628.9385908724134</v>
      </c>
      <c r="D15" s="2">
        <v>11882.401845740442</v>
      </c>
      <c r="E15" s="5">
        <v>22.257024183130039</v>
      </c>
    </row>
    <row r="16" spans="1:8" x14ac:dyDescent="0.25">
      <c r="A16" s="26"/>
      <c r="B16" s="11" t="s">
        <v>5</v>
      </c>
      <c r="C16" s="15">
        <v>12.537483660074109</v>
      </c>
      <c r="D16" s="2">
        <v>251.74472511158598</v>
      </c>
      <c r="E16" s="5">
        <v>-61.705646187454271</v>
      </c>
      <c r="F16">
        <f>IF(C16-3*C17&lt;0,0,C16-3*C17)</f>
        <v>0</v>
      </c>
      <c r="G16">
        <f t="shared" ref="G16:H16" si="0">IF(D16-3*D17&lt;0,0,D16-3*D17)</f>
        <v>0</v>
      </c>
      <c r="H16">
        <f t="shared" si="0"/>
        <v>0</v>
      </c>
    </row>
    <row r="17" spans="1:8" x14ac:dyDescent="0.25">
      <c r="A17" s="26"/>
      <c r="B17" s="11" t="s">
        <v>6</v>
      </c>
      <c r="C17" s="15">
        <v>234.05503330294721</v>
      </c>
      <c r="D17" s="2">
        <v>788.74715044076652</v>
      </c>
      <c r="E17" s="5">
        <v>206.0829689332688</v>
      </c>
      <c r="F17">
        <f>IF(C16+C17&lt;0,0,C16+C17)</f>
        <v>246.59251696302132</v>
      </c>
      <c r="G17">
        <f t="shared" ref="G17:H17" si="1">IF(D16+D17&lt;0,0,D16+D17)</f>
        <v>1040.4918755523524</v>
      </c>
      <c r="H17">
        <f t="shared" si="1"/>
        <v>144.37732274581452</v>
      </c>
    </row>
    <row r="18" spans="1:8" x14ac:dyDescent="0.25">
      <c r="A18" s="26" t="s">
        <v>10</v>
      </c>
      <c r="B18" s="11" t="s">
        <v>3</v>
      </c>
      <c r="C18" s="15">
        <v>9.6391308712592352</v>
      </c>
      <c r="D18" s="2">
        <v>0.42391844719064464</v>
      </c>
      <c r="E18" s="5">
        <v>-172.36951103325063</v>
      </c>
    </row>
    <row r="19" spans="1:8" x14ac:dyDescent="0.25">
      <c r="A19" s="26"/>
      <c r="B19" s="11" t="s">
        <v>4</v>
      </c>
      <c r="C19" s="15">
        <v>74.931632135854244</v>
      </c>
      <c r="D19" s="2">
        <v>5.1304042624866302</v>
      </c>
      <c r="E19" s="5">
        <v>-9.5459791325734908</v>
      </c>
    </row>
    <row r="20" spans="1:8" x14ac:dyDescent="0.25">
      <c r="A20" s="26"/>
      <c r="B20" s="11" t="s">
        <v>5</v>
      </c>
      <c r="C20" s="15">
        <v>19.589190088819187</v>
      </c>
      <c r="D20" s="2">
        <v>1.7745195420615651</v>
      </c>
      <c r="E20" s="5">
        <v>-34.327963153724646</v>
      </c>
      <c r="F20">
        <f>IF(C20-3*C21&lt;0,0,C20-3*C21)</f>
        <v>0</v>
      </c>
      <c r="G20">
        <f t="shared" ref="G20" si="2">IF(D20-3*D21&lt;0,0,D20-3*D21)</f>
        <v>0</v>
      </c>
      <c r="H20">
        <f t="shared" ref="H20" si="3">IF(E20-3*E21&lt;0,0,E20-3*E21)</f>
        <v>0</v>
      </c>
    </row>
    <row r="21" spans="1:8" ht="15.75" thickBot="1" x14ac:dyDescent="0.3">
      <c r="A21" s="27"/>
      <c r="B21" s="12" t="s">
        <v>6</v>
      </c>
      <c r="C21" s="16">
        <v>10.008767966951586</v>
      </c>
      <c r="D21" s="6">
        <v>1.6415225509719831</v>
      </c>
      <c r="E21" s="7">
        <v>36.264578914772869</v>
      </c>
      <c r="F21">
        <f>IF(C20+C21&lt;0,0,C20+C21)</f>
        <v>29.597958055770775</v>
      </c>
      <c r="G21">
        <f t="shared" ref="G21:H21" si="4">IF(D20+D21&lt;0,0,D20+D21)</f>
        <v>3.416042093033548</v>
      </c>
      <c r="H21">
        <f t="shared" si="4"/>
        <v>1.9366157610482233</v>
      </c>
    </row>
  </sheetData>
  <mergeCells count="5">
    <mergeCell ref="A10:A13"/>
    <mergeCell ref="A6:A9"/>
    <mergeCell ref="A2:A5"/>
    <mergeCell ref="A18:A21"/>
    <mergeCell ref="A14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A3F3-870A-4291-B345-D1454CEF80A7}">
  <dimension ref="A1:X1149"/>
  <sheetViews>
    <sheetView workbookViewId="0">
      <selection activeCell="X9" sqref="X9"/>
    </sheetView>
  </sheetViews>
  <sheetFormatPr defaultRowHeight="15" x14ac:dyDescent="0.25"/>
  <cols>
    <col min="21" max="21" width="12" bestFit="1" customWidth="1"/>
    <col min="22" max="22" width="9.28515625" bestFit="1" customWidth="1"/>
  </cols>
  <sheetData>
    <row r="1" spans="1:24" x14ac:dyDescent="0.25">
      <c r="A1" t="s">
        <v>7</v>
      </c>
      <c r="B1" t="s">
        <v>12</v>
      </c>
      <c r="C1" t="s">
        <v>9</v>
      </c>
      <c r="E1" t="s">
        <v>21</v>
      </c>
      <c r="F1" t="s">
        <v>27</v>
      </c>
      <c r="G1" t="s">
        <v>22</v>
      </c>
      <c r="H1" t="s">
        <v>24</v>
      </c>
      <c r="I1" t="s">
        <v>25</v>
      </c>
      <c r="J1" t="s">
        <v>26</v>
      </c>
      <c r="K1" t="s">
        <v>14</v>
      </c>
      <c r="L1" t="s">
        <v>20</v>
      </c>
      <c r="M1" t="s">
        <v>23</v>
      </c>
      <c r="U1" t="s">
        <v>13</v>
      </c>
    </row>
    <row r="2" spans="1:24" x14ac:dyDescent="0.25">
      <c r="A2">
        <v>0.37573012153926644</v>
      </c>
      <c r="B2">
        <v>6067.666761427834</v>
      </c>
      <c r="C2">
        <v>-144.3897150041733</v>
      </c>
      <c r="E2">
        <v>0</v>
      </c>
      <c r="F2">
        <f>E2+$U$2/2</f>
        <v>0.5</v>
      </c>
      <c r="G2">
        <f t="array" ref="G2">SUM(IF(($A$2:$A$1149&gt;=E2)*(($A$2:$A$1149&lt;E3)+(E3=0)),1,0))</f>
        <v>194</v>
      </c>
      <c r="H2">
        <f>G2/SUM($G$2:$G$202)</f>
        <v>0.16898954703832753</v>
      </c>
      <c r="I2">
        <f>IFERROR(LOG(G2),"")</f>
        <v>2.287801729930226</v>
      </c>
      <c r="J2">
        <f>IFERROR(LOG(H2),"")</f>
        <v>-0.77214015813172865</v>
      </c>
      <c r="K2">
        <f>_xlfn.GAMMA.DIST(F2,$V$5,$V$6,FALSE)*$U$2</f>
        <v>0.18691366348409874</v>
      </c>
      <c r="L2">
        <f>-1*$V$17*EXP($V$17*E2)</f>
        <v>0.19215014465731711</v>
      </c>
      <c r="M2">
        <f>1/$V$9*EXP(-E2/$V$9)</f>
        <v>0.28414660828401023</v>
      </c>
      <c r="O2">
        <v>0</v>
      </c>
      <c r="P2">
        <v>0.16898954703832753</v>
      </c>
      <c r="Q2">
        <f>LOG(P2)</f>
        <v>-0.77214015813172865</v>
      </c>
      <c r="R2">
        <f>O2*$U$14+$V$14</f>
        <v>-1.0114532208619236</v>
      </c>
      <c r="S2">
        <f>LOG(1/$V$9*$U$2)-O2/$V$9*LOG(EXP(1))</f>
        <v>-0.54645752354439514</v>
      </c>
      <c r="U2">
        <v>1</v>
      </c>
    </row>
    <row r="3" spans="1:24" x14ac:dyDescent="0.25">
      <c r="A3">
        <v>0.57317391956072006</v>
      </c>
      <c r="B3">
        <v>1409.5324308740921</v>
      </c>
      <c r="C3">
        <v>-135.27752334173599</v>
      </c>
      <c r="E3" s="19">
        <f t="shared" ref="E3:E22" si="0">E2+$U$2</f>
        <v>1</v>
      </c>
      <c r="F3">
        <f t="shared" ref="F3:F66" si="1">E3+$U$2/2</f>
        <v>1.5</v>
      </c>
      <c r="G3">
        <f t="array" ref="G3">SUM(IF(($A$2:$A$1149&gt;=E3)*(($A$2:$A$1149&lt;E4)+(E4=0)),1,0))</f>
        <v>311</v>
      </c>
      <c r="H3">
        <f t="shared" ref="H3:H66" si="2">G3/SUM($G$2:$G$202)</f>
        <v>0.27090592334494773</v>
      </c>
      <c r="I3">
        <f t="shared" ref="I3:J66" si="3">IFERROR(LOG(G3),"")</f>
        <v>2.4927603890268375</v>
      </c>
      <c r="J3">
        <f t="shared" si="3"/>
        <v>-0.56718149903511716</v>
      </c>
      <c r="K3">
        <f t="shared" ref="K3:K66" si="4">_xlfn.GAMMA.DIST(F3,$V$5,$V$6,FALSE)*$U$2</f>
        <v>0.2017721871196341</v>
      </c>
      <c r="L3">
        <f t="shared" ref="L3:L66" si="5">-1*$V$17*EXP($V$17*E3)</f>
        <v>0.15855902558947185</v>
      </c>
      <c r="M3">
        <f t="shared" ref="M3:M66" si="6">1/$V$9*EXP(-E3/$V$9)</f>
        <v>0.21386473228267452</v>
      </c>
      <c r="O3" s="1">
        <v>1</v>
      </c>
      <c r="P3">
        <v>0.27090592334494773</v>
      </c>
      <c r="Q3">
        <f t="shared" ref="Q3:Q23" si="7">LOG(P3)</f>
        <v>-0.56718149903511716</v>
      </c>
      <c r="R3">
        <f t="shared" ref="R3:R30" si="8">O3*$U$14+$V$14</f>
        <v>-1.0949029683835081</v>
      </c>
      <c r="S3">
        <f t="shared" ref="S3:S30" si="9">LOG(1/$V$9*$U$2)-O3/$V$9*LOG(EXP(1))</f>
        <v>-0.66986082757366561</v>
      </c>
      <c r="T3" s="1"/>
      <c r="U3" s="1"/>
      <c r="V3" s="1"/>
    </row>
    <row r="4" spans="1:24" x14ac:dyDescent="0.25">
      <c r="A4">
        <v>0.76098959612673289</v>
      </c>
      <c r="B4">
        <v>803.54415446057419</v>
      </c>
      <c r="C4">
        <v>-132.73432050863954</v>
      </c>
      <c r="E4" s="19">
        <f t="shared" si="0"/>
        <v>2</v>
      </c>
      <c r="F4">
        <f t="shared" si="1"/>
        <v>2.5</v>
      </c>
      <c r="G4">
        <f t="array" ref="G4">SUM(IF(($A$2:$A$1149&gt;=E4)*(($A$2:$A$1149&lt;E5)+(E5=0)),1,0))</f>
        <v>179</v>
      </c>
      <c r="H4">
        <f t="shared" si="2"/>
        <v>0.15592334494773519</v>
      </c>
      <c r="I4">
        <f t="shared" si="3"/>
        <v>2.2528530309798933</v>
      </c>
      <c r="J4">
        <f t="shared" si="3"/>
        <v>-0.80708885708206157</v>
      </c>
      <c r="K4">
        <f t="shared" si="4"/>
        <v>0.16789951473462095</v>
      </c>
      <c r="L4">
        <f t="shared" si="5"/>
        <v>0.13084020644751262</v>
      </c>
      <c r="M4">
        <f t="shared" si="6"/>
        <v>0.16096663616911408</v>
      </c>
      <c r="O4" s="1">
        <v>2</v>
      </c>
      <c r="P4">
        <v>0.15592334494773519</v>
      </c>
      <c r="Q4">
        <f t="shared" si="7"/>
        <v>-0.80708885708206157</v>
      </c>
      <c r="R4">
        <f t="shared" si="8"/>
        <v>-1.1783527159050924</v>
      </c>
      <c r="S4">
        <f t="shared" si="9"/>
        <v>-0.79326413160293607</v>
      </c>
      <c r="T4" s="1"/>
      <c r="U4" s="22" t="s">
        <v>14</v>
      </c>
      <c r="V4" s="22"/>
    </row>
    <row r="5" spans="1:24" x14ac:dyDescent="0.25">
      <c r="A5">
        <v>0.8298811633045784</v>
      </c>
      <c r="B5">
        <v>721.55727338885333</v>
      </c>
      <c r="C5">
        <v>-132.45252549386205</v>
      </c>
      <c r="E5" s="19">
        <f t="shared" si="0"/>
        <v>3</v>
      </c>
      <c r="F5">
        <f t="shared" si="1"/>
        <v>3.5</v>
      </c>
      <c r="G5">
        <f t="array" ref="G5">SUM(IF(($A$2:$A$1149&gt;=E5)*(($A$2:$A$1149&lt;E6)+(E6=0)),1,0))</f>
        <v>142</v>
      </c>
      <c r="H5">
        <f t="shared" si="2"/>
        <v>0.12369337979094076</v>
      </c>
      <c r="I5">
        <f t="shared" si="3"/>
        <v>2.1522883443830563</v>
      </c>
      <c r="J5">
        <f t="shared" si="3"/>
        <v>-0.90765354367889828</v>
      </c>
      <c r="K5">
        <f t="shared" si="4"/>
        <v>0.12933295646497703</v>
      </c>
      <c r="L5">
        <f t="shared" si="5"/>
        <v>0.10796710915436161</v>
      </c>
      <c r="M5">
        <f t="shared" si="6"/>
        <v>0.12115255134892092</v>
      </c>
      <c r="O5" s="1">
        <v>3</v>
      </c>
      <c r="P5">
        <v>0.12369337979094076</v>
      </c>
      <c r="Q5">
        <f t="shared" si="7"/>
        <v>-0.90765354367889828</v>
      </c>
      <c r="R5">
        <f t="shared" si="8"/>
        <v>-1.2618024634266769</v>
      </c>
      <c r="S5">
        <f t="shared" si="9"/>
        <v>-0.91666743563220643</v>
      </c>
      <c r="T5" s="1"/>
      <c r="U5" s="22" t="s">
        <v>15</v>
      </c>
      <c r="V5" s="22">
        <v>1.44279</v>
      </c>
    </row>
    <row r="6" spans="1:24" x14ac:dyDescent="0.25">
      <c r="A6">
        <v>0.97123398883725987</v>
      </c>
      <c r="B6">
        <v>662.83612304235237</v>
      </c>
      <c r="C6">
        <v>-141.76380666898143</v>
      </c>
      <c r="E6" s="19">
        <f t="shared" si="0"/>
        <v>4</v>
      </c>
      <c r="F6">
        <f t="shared" si="1"/>
        <v>4.5</v>
      </c>
      <c r="G6">
        <f t="array" ref="G6">SUM(IF(($A$2:$A$1149&gt;=E6)*(($A$2:$A$1149&lt;E7)+(E7=0)),1,0))</f>
        <v>68</v>
      </c>
      <c r="H6">
        <f t="shared" si="2"/>
        <v>5.9233449477351915E-2</v>
      </c>
      <c r="I6">
        <f t="shared" si="3"/>
        <v>1.8325089127062364</v>
      </c>
      <c r="J6">
        <f t="shared" si="3"/>
        <v>-1.2274329753557185</v>
      </c>
      <c r="K6">
        <f t="shared" si="4"/>
        <v>9.5938520437889391E-2</v>
      </c>
      <c r="L6">
        <f t="shared" si="5"/>
        <v>8.9092618971264581E-2</v>
      </c>
      <c r="M6">
        <f t="shared" si="6"/>
        <v>9.1186229939799718E-2</v>
      </c>
      <c r="O6" s="1">
        <v>4</v>
      </c>
      <c r="P6">
        <v>5.9233449477351915E-2</v>
      </c>
      <c r="Q6">
        <f t="shared" si="7"/>
        <v>-1.2274329753557185</v>
      </c>
      <c r="R6">
        <f t="shared" si="8"/>
        <v>-1.3452522109482612</v>
      </c>
      <c r="S6">
        <f t="shared" si="9"/>
        <v>-1.040070739661477</v>
      </c>
      <c r="T6" s="1"/>
      <c r="U6" s="22" t="s">
        <v>16</v>
      </c>
      <c r="V6" s="22">
        <v>2.4392499999999999</v>
      </c>
    </row>
    <row r="7" spans="1:24" x14ac:dyDescent="0.25">
      <c r="A7">
        <v>1.0061481196633644</v>
      </c>
      <c r="B7">
        <v>675.2208202934205</v>
      </c>
      <c r="C7">
        <v>-136.74980901150772</v>
      </c>
      <c r="E7" s="19">
        <f t="shared" si="0"/>
        <v>5</v>
      </c>
      <c r="F7">
        <f t="shared" si="1"/>
        <v>5.5</v>
      </c>
      <c r="G7">
        <f t="array" ref="G7">SUM(IF(($A$2:$A$1149&gt;=E7)*(($A$2:$A$1149&lt;E8)+(E8=0)),1,0))</f>
        <v>63</v>
      </c>
      <c r="H7">
        <f t="shared" si="2"/>
        <v>5.4878048780487805E-2</v>
      </c>
      <c r="I7">
        <f t="shared" si="3"/>
        <v>1.7993405494535817</v>
      </c>
      <c r="J7">
        <f t="shared" si="3"/>
        <v>-1.260601338608373</v>
      </c>
      <c r="K7">
        <f t="shared" si="4"/>
        <v>6.9588579967231293E-2</v>
      </c>
      <c r="L7">
        <f t="shared" si="5"/>
        <v>7.3517711248623135E-2</v>
      </c>
      <c r="M7">
        <f t="shared" si="6"/>
        <v>6.8631889614003433E-2</v>
      </c>
      <c r="O7">
        <v>5</v>
      </c>
      <c r="P7">
        <v>5.4878048780487805E-2</v>
      </c>
      <c r="Q7">
        <f t="shared" si="7"/>
        <v>-1.260601338608373</v>
      </c>
      <c r="R7">
        <f t="shared" si="8"/>
        <v>-1.4287019584698457</v>
      </c>
      <c r="S7">
        <f t="shared" si="9"/>
        <v>-1.1634740436907474</v>
      </c>
    </row>
    <row r="8" spans="1:24" x14ac:dyDescent="0.25">
      <c r="A8">
        <v>1.0268564310993782</v>
      </c>
      <c r="B8">
        <v>687.91862763697577</v>
      </c>
      <c r="C8">
        <v>-124.03530900831748</v>
      </c>
      <c r="E8" s="19">
        <f t="shared" si="0"/>
        <v>6</v>
      </c>
      <c r="F8">
        <f t="shared" si="1"/>
        <v>6.5</v>
      </c>
      <c r="G8">
        <f t="array" ref="G8">SUM(IF(($A$2:$A$1149&gt;=E8)*(($A$2:$A$1149&lt;E9)+(E9=0)),1,0))</f>
        <v>59</v>
      </c>
      <c r="H8">
        <f t="shared" si="2"/>
        <v>5.1393728222996517E-2</v>
      </c>
      <c r="I8">
        <f t="shared" si="3"/>
        <v>1.7708520116421442</v>
      </c>
      <c r="J8">
        <f t="shared" si="3"/>
        <v>-1.2890898764198104</v>
      </c>
      <c r="K8">
        <f t="shared" si="4"/>
        <v>4.9729995020070791E-2</v>
      </c>
      <c r="L8">
        <f t="shared" si="5"/>
        <v>6.0665562755307233E-2</v>
      </c>
      <c r="M8">
        <f t="shared" si="6"/>
        <v>5.1656223479120411E-2</v>
      </c>
      <c r="O8">
        <v>6</v>
      </c>
      <c r="P8">
        <v>5.1393728222996517E-2</v>
      </c>
      <c r="Q8">
        <f t="shared" si="7"/>
        <v>-1.2890898764198104</v>
      </c>
      <c r="R8">
        <f t="shared" si="8"/>
        <v>-1.51215170599143</v>
      </c>
      <c r="S8">
        <f t="shared" si="9"/>
        <v>-1.2868773477200177</v>
      </c>
      <c r="U8" s="20" t="s">
        <v>20</v>
      </c>
      <c r="V8" s="21"/>
    </row>
    <row r="9" spans="1:24" x14ac:dyDescent="0.25">
      <c r="A9">
        <v>1.2116200990127277</v>
      </c>
      <c r="B9">
        <v>565.55554314055667</v>
      </c>
      <c r="C9">
        <v>-133.7573068253262</v>
      </c>
      <c r="E9" s="19">
        <f t="shared" si="0"/>
        <v>7</v>
      </c>
      <c r="F9">
        <f t="shared" si="1"/>
        <v>7.5</v>
      </c>
      <c r="G9">
        <f t="array" ref="G9">SUM(IF(($A$2:$A$1149&gt;=E9)*(($A$2:$A$1149&lt;E10)+(E10=0)),1,0))</f>
        <v>35</v>
      </c>
      <c r="H9">
        <f t="shared" si="2"/>
        <v>3.048780487804878E-2</v>
      </c>
      <c r="I9">
        <f t="shared" si="3"/>
        <v>1.5440680443502757</v>
      </c>
      <c r="J9">
        <f t="shared" si="3"/>
        <v>-1.515873843711679</v>
      </c>
      <c r="K9">
        <f t="shared" si="4"/>
        <v>3.5163542331080488E-2</v>
      </c>
      <c r="L9">
        <f t="shared" si="5"/>
        <v>5.0060188788685234E-2</v>
      </c>
      <c r="M9">
        <f t="shared" si="6"/>
        <v>3.8879381569298738E-2</v>
      </c>
      <c r="O9">
        <v>7</v>
      </c>
      <c r="P9">
        <v>3.048780487804878E-2</v>
      </c>
      <c r="Q9">
        <f t="shared" si="7"/>
        <v>-1.515873843711679</v>
      </c>
      <c r="R9">
        <f t="shared" si="8"/>
        <v>-1.5956014535130145</v>
      </c>
      <c r="S9">
        <f t="shared" si="9"/>
        <v>-1.4102806517492885</v>
      </c>
      <c r="U9" s="20" t="s">
        <v>9</v>
      </c>
      <c r="V9" s="21">
        <v>3.5193099999999999</v>
      </c>
    </row>
    <row r="10" spans="1:24" x14ac:dyDescent="0.25">
      <c r="A10">
        <v>1.2814570206125162</v>
      </c>
      <c r="B10">
        <v>551.13247567268218</v>
      </c>
      <c r="C10">
        <v>-138.67799887687102</v>
      </c>
      <c r="E10" s="19">
        <f t="shared" si="0"/>
        <v>8</v>
      </c>
      <c r="F10">
        <f t="shared" si="1"/>
        <v>8.5</v>
      </c>
      <c r="G10">
        <f t="array" ref="G10">SUM(IF(($A$2:$A$1149&gt;=E10)*(($A$2:$A$1149&lt;E11)+(E11=0)),1,0))</f>
        <v>17</v>
      </c>
      <c r="H10">
        <f t="shared" si="2"/>
        <v>1.4808362369337979E-2</v>
      </c>
      <c r="I10">
        <f t="shared" si="3"/>
        <v>1.2304489213782739</v>
      </c>
      <c r="J10">
        <f t="shared" si="3"/>
        <v>-1.8294929666836808</v>
      </c>
      <c r="K10">
        <f t="shared" si="4"/>
        <v>2.4667059404073859E-2</v>
      </c>
      <c r="L10">
        <f t="shared" si="5"/>
        <v>4.1308814881793381E-2</v>
      </c>
      <c r="M10">
        <f t="shared" si="6"/>
        <v>2.9262811127145627E-2</v>
      </c>
      <c r="O10">
        <v>8</v>
      </c>
      <c r="P10">
        <v>1.4808362369337979E-2</v>
      </c>
      <c r="Q10">
        <f t="shared" si="7"/>
        <v>-1.8294929666836808</v>
      </c>
      <c r="R10">
        <f t="shared" si="8"/>
        <v>-1.679051201034599</v>
      </c>
      <c r="S10">
        <f t="shared" si="9"/>
        <v>-1.5336839557785589</v>
      </c>
    </row>
    <row r="11" spans="1:24" x14ac:dyDescent="0.25">
      <c r="A11">
        <v>1.3922741879630096</v>
      </c>
      <c r="B11">
        <v>475.95373672162634</v>
      </c>
      <c r="C11">
        <v>-141.15219522759384</v>
      </c>
      <c r="E11" s="19">
        <f t="shared" si="0"/>
        <v>9</v>
      </c>
      <c r="F11">
        <f t="shared" si="1"/>
        <v>9.5</v>
      </c>
      <c r="G11">
        <f t="array" ref="G11">SUM(IF(($A$2:$A$1149&gt;=E11)*(($A$2:$A$1149&lt;E12)+(E12=0)),1,0))</f>
        <v>9</v>
      </c>
      <c r="H11">
        <f t="shared" si="2"/>
        <v>7.8397212543554005E-3</v>
      </c>
      <c r="I11">
        <f t="shared" si="3"/>
        <v>0.95424250943932487</v>
      </c>
      <c r="J11">
        <f t="shared" si="3"/>
        <v>-2.1056993786226297</v>
      </c>
      <c r="K11">
        <f t="shared" si="4"/>
        <v>1.7197366242505875E-2</v>
      </c>
      <c r="L11">
        <f t="shared" si="5"/>
        <v>3.4087330236436605E-2</v>
      </c>
      <c r="M11">
        <f t="shared" si="6"/>
        <v>2.2024838886305447E-2</v>
      </c>
      <c r="O11">
        <v>9</v>
      </c>
      <c r="P11">
        <v>7.8397212543554005E-3</v>
      </c>
      <c r="Q11">
        <f t="shared" si="7"/>
        <v>-2.1056993786226297</v>
      </c>
      <c r="R11">
        <f t="shared" si="8"/>
        <v>-1.7625009485561833</v>
      </c>
      <c r="S11">
        <f t="shared" si="9"/>
        <v>-1.6570872598078292</v>
      </c>
      <c r="U11" s="1" t="s">
        <v>17</v>
      </c>
      <c r="V11">
        <f t="array" ref="V11">SQRT(SUM(($H$2:$H$202-$K$2:$K$202)^2)/COUNT($H$2:$H$202))</f>
        <v>5.9451475671515944E-3</v>
      </c>
    </row>
    <row r="12" spans="1:24" x14ac:dyDescent="0.25">
      <c r="A12">
        <v>1.4573795398424676</v>
      </c>
      <c r="B12">
        <v>480.58494633376603</v>
      </c>
      <c r="C12">
        <v>-146.45989591565842</v>
      </c>
      <c r="E12" s="19">
        <f t="shared" si="0"/>
        <v>10</v>
      </c>
      <c r="F12">
        <f t="shared" si="1"/>
        <v>10.5</v>
      </c>
      <c r="G12">
        <f t="array" ref="G12">SUM(IF(($A$2:$A$1149&gt;=E12)*(($A$2:$A$1149&lt;E13)+(E13=0)),1,0))</f>
        <v>14</v>
      </c>
      <c r="H12">
        <f t="shared" si="2"/>
        <v>1.2195121951219513E-2</v>
      </c>
      <c r="I12">
        <f t="shared" si="3"/>
        <v>1.146128035678238</v>
      </c>
      <c r="J12">
        <f t="shared" si="3"/>
        <v>-1.9138138523837167</v>
      </c>
      <c r="K12">
        <f t="shared" si="4"/>
        <v>1.1930642885123684E-2</v>
      </c>
      <c r="L12">
        <f t="shared" si="5"/>
        <v>2.8128284144021909E-2</v>
      </c>
      <c r="M12">
        <f t="shared" si="6"/>
        <v>1.6577133545372737E-2</v>
      </c>
      <c r="O12">
        <v>10</v>
      </c>
      <c r="P12">
        <v>1.2195121951219513E-2</v>
      </c>
      <c r="Q12">
        <f t="shared" si="7"/>
        <v>-1.9138138523837167</v>
      </c>
      <c r="R12">
        <f t="shared" si="8"/>
        <v>-1.8459506960777676</v>
      </c>
      <c r="S12">
        <f t="shared" si="9"/>
        <v>-1.7804905638370998</v>
      </c>
    </row>
    <row r="13" spans="1:24" x14ac:dyDescent="0.25">
      <c r="A13">
        <v>1.7361417853999628</v>
      </c>
      <c r="B13">
        <v>391.72858239241816</v>
      </c>
      <c r="C13">
        <v>-177.09365732016701</v>
      </c>
      <c r="E13" s="19">
        <f t="shared" si="0"/>
        <v>11</v>
      </c>
      <c r="F13">
        <f t="shared" si="1"/>
        <v>11.5</v>
      </c>
      <c r="G13">
        <f t="array" ref="G13">SUM(IF(($A$2:$A$1149&gt;=E13)*(($A$2:$A$1149&lt;E14)+(E14=0)),1,0))</f>
        <v>11</v>
      </c>
      <c r="H13">
        <f t="shared" si="2"/>
        <v>9.5818815331010446E-3</v>
      </c>
      <c r="I13">
        <f t="shared" si="3"/>
        <v>1.0413926851582251</v>
      </c>
      <c r="J13">
        <f t="shared" si="3"/>
        <v>-2.0185492029037295</v>
      </c>
      <c r="K13">
        <f t="shared" si="4"/>
        <v>8.2435364933166038E-3</v>
      </c>
      <c r="L13">
        <f t="shared" si="5"/>
        <v>2.3210980836542747E-2</v>
      </c>
      <c r="M13">
        <f t="shared" si="6"/>
        <v>1.2476883849170291E-2</v>
      </c>
      <c r="O13">
        <v>11</v>
      </c>
      <c r="P13">
        <v>9.5818815331010446E-3</v>
      </c>
      <c r="Q13">
        <f t="shared" si="7"/>
        <v>-2.0185492029037295</v>
      </c>
      <c r="R13">
        <f t="shared" si="8"/>
        <v>-1.9294004435993521</v>
      </c>
      <c r="S13">
        <f t="shared" si="9"/>
        <v>-1.9038938678663702</v>
      </c>
      <c r="U13" s="23" t="s">
        <v>15</v>
      </c>
      <c r="V13" s="24" t="s">
        <v>16</v>
      </c>
    </row>
    <row r="14" spans="1:24" x14ac:dyDescent="0.25">
      <c r="A14">
        <v>0.93244081822993607</v>
      </c>
      <c r="B14">
        <v>529.85066969011382</v>
      </c>
      <c r="C14">
        <v>-30.370569136744734</v>
      </c>
      <c r="E14" s="19">
        <f t="shared" si="0"/>
        <v>12</v>
      </c>
      <c r="F14">
        <f t="shared" si="1"/>
        <v>12.5</v>
      </c>
      <c r="G14">
        <f t="array" ref="G14">SUM(IF(($A$2:$A$1149&gt;=E14)*(($A$2:$A$1149&lt;E15)+(E15=0)),1,0))</f>
        <v>5</v>
      </c>
      <c r="H14">
        <f t="shared" si="2"/>
        <v>4.3554006968641113E-3</v>
      </c>
      <c r="I14">
        <f t="shared" si="3"/>
        <v>0.69897000433601886</v>
      </c>
      <c r="J14">
        <f t="shared" si="3"/>
        <v>-2.3609718837259361</v>
      </c>
      <c r="K14">
        <f t="shared" si="4"/>
        <v>5.6768011827659746E-3</v>
      </c>
      <c r="L14">
        <f t="shared" si="5"/>
        <v>1.9153305926371437E-2</v>
      </c>
      <c r="M14">
        <f t="shared" si="6"/>
        <v>9.3908051207767587E-3</v>
      </c>
      <c r="O14">
        <v>12</v>
      </c>
      <c r="P14">
        <v>4.3554006968641113E-3</v>
      </c>
      <c r="Q14">
        <f t="shared" si="7"/>
        <v>-2.3609718837259361</v>
      </c>
      <c r="R14">
        <f t="shared" si="8"/>
        <v>-2.0128501911209367</v>
      </c>
      <c r="S14">
        <f t="shared" si="9"/>
        <v>-2.0272971718956407</v>
      </c>
      <c r="U14" s="24">
        <f t="array" ref="U14:V15">LINEST($Q$2:$Q$30,$O$2:$O$30,TRUE,TRUE)</f>
        <v>-8.3449747521584419E-2</v>
      </c>
      <c r="V14" s="24">
        <v>-1.0114532208619236</v>
      </c>
      <c r="X14" t="s">
        <v>18</v>
      </c>
    </row>
    <row r="15" spans="1:24" x14ac:dyDescent="0.25">
      <c r="A15">
        <v>0.93094785710252093</v>
      </c>
      <c r="B15">
        <v>451.62948869912611</v>
      </c>
      <c r="C15">
        <v>-36.516390054882429</v>
      </c>
      <c r="E15" s="19">
        <f t="shared" si="0"/>
        <v>13</v>
      </c>
      <c r="F15">
        <f t="shared" si="1"/>
        <v>13.5</v>
      </c>
      <c r="G15">
        <f t="array" ref="G15">SUM(IF(($A$2:$A$1149&gt;=E15)*(($A$2:$A$1149&lt;E16)+(E16=0)),1,0))</f>
        <v>4</v>
      </c>
      <c r="H15">
        <f t="shared" si="2"/>
        <v>3.4843205574912892E-3</v>
      </c>
      <c r="I15">
        <f t="shared" si="3"/>
        <v>0.6020599913279624</v>
      </c>
      <c r="J15">
        <f t="shared" si="3"/>
        <v>-2.4578818967339924</v>
      </c>
      <c r="K15">
        <f t="shared" si="4"/>
        <v>3.8981551507200995E-3</v>
      </c>
      <c r="L15">
        <f t="shared" si="5"/>
        <v>1.5804981723633923E-2</v>
      </c>
      <c r="M15">
        <f t="shared" si="6"/>
        <v>7.068048551423468E-3</v>
      </c>
      <c r="O15">
        <v>13</v>
      </c>
      <c r="P15">
        <v>3.4843205574912892E-3</v>
      </c>
      <c r="Q15">
        <f t="shared" si="7"/>
        <v>-2.4578818967339924</v>
      </c>
      <c r="R15">
        <f t="shared" si="8"/>
        <v>-2.0962999386425212</v>
      </c>
      <c r="S15">
        <f t="shared" si="9"/>
        <v>-2.1507004759249111</v>
      </c>
      <c r="U15" s="24">
        <v>7.55371054425977E-3</v>
      </c>
      <c r="V15" s="24">
        <v>0.12734375298358888</v>
      </c>
    </row>
    <row r="16" spans="1:24" x14ac:dyDescent="0.25">
      <c r="A16">
        <v>0.89540479584828347</v>
      </c>
      <c r="B16">
        <v>361.0962940055681</v>
      </c>
      <c r="C16">
        <v>-44.621926073781623</v>
      </c>
      <c r="E16" s="19">
        <f t="shared" si="0"/>
        <v>14</v>
      </c>
      <c r="F16">
        <f t="shared" si="1"/>
        <v>14.5</v>
      </c>
      <c r="G16">
        <f t="array" ref="G16">SUM(IF(($A$2:$A$1149&gt;=E16)*(($A$2:$A$1149&lt;E17)+(E17=0)),1,0))</f>
        <v>4</v>
      </c>
      <c r="H16">
        <f t="shared" si="2"/>
        <v>3.4843205574912892E-3</v>
      </c>
      <c r="I16">
        <f t="shared" si="3"/>
        <v>0.6020599913279624</v>
      </c>
      <c r="J16">
        <f t="shared" si="3"/>
        <v>-2.4578818967339924</v>
      </c>
      <c r="K16">
        <f t="shared" si="4"/>
        <v>2.6702781395286221E-3</v>
      </c>
      <c r="L16">
        <f t="shared" si="5"/>
        <v>1.3042001639020759E-2</v>
      </c>
      <c r="M16">
        <f t="shared" si="6"/>
        <v>5.3198112071084274E-3</v>
      </c>
      <c r="O16">
        <v>14</v>
      </c>
      <c r="P16">
        <v>3.4843205574912892E-3</v>
      </c>
      <c r="Q16">
        <f t="shared" si="7"/>
        <v>-2.4578818967339924</v>
      </c>
      <c r="R16">
        <f t="shared" si="8"/>
        <v>-2.1797496861641052</v>
      </c>
      <c r="S16">
        <f t="shared" si="9"/>
        <v>-2.2741037799541814</v>
      </c>
      <c r="U16" s="24"/>
      <c r="V16" s="24"/>
    </row>
    <row r="17" spans="1:24" x14ac:dyDescent="0.25">
      <c r="A17">
        <v>0.73608994068378952</v>
      </c>
      <c r="B17">
        <v>262.29465003055543</v>
      </c>
      <c r="C17">
        <v>-48.167473129795773</v>
      </c>
      <c r="E17" s="19">
        <f t="shared" si="0"/>
        <v>15</v>
      </c>
      <c r="F17">
        <f t="shared" si="1"/>
        <v>15.5</v>
      </c>
      <c r="G17">
        <f t="array" ref="G17">SUM(IF(($A$2:$A$1149&gt;=E17)*(($A$2:$A$1149&lt;E18)+(E18=0)),1,0))</f>
        <v>1</v>
      </c>
      <c r="H17">
        <f t="shared" si="2"/>
        <v>8.710801393728223E-4</v>
      </c>
      <c r="I17">
        <f t="shared" si="3"/>
        <v>0</v>
      </c>
      <c r="J17">
        <f t="shared" si="3"/>
        <v>-3.0599418880619549</v>
      </c>
      <c r="K17">
        <f t="shared" si="4"/>
        <v>1.8253118228981821E-3</v>
      </c>
      <c r="L17">
        <f t="shared" si="5"/>
        <v>1.0762037547811337E-2</v>
      </c>
      <c r="M17">
        <f t="shared" si="6"/>
        <v>4.0039893718014814E-3</v>
      </c>
      <c r="O17">
        <v>15</v>
      </c>
      <c r="P17">
        <v>8.710801393728223E-4</v>
      </c>
      <c r="Q17">
        <f t="shared" si="7"/>
        <v>-3.0599418880619549</v>
      </c>
      <c r="R17">
        <f t="shared" si="8"/>
        <v>-2.2631994336856898</v>
      </c>
      <c r="S17">
        <f t="shared" si="9"/>
        <v>-2.3975070839834522</v>
      </c>
      <c r="U17" s="24">
        <f>10^V14</f>
        <v>9.7397268914645174E-2</v>
      </c>
      <c r="V17" s="24">
        <f>LN(10^U14)</f>
        <v>-0.19215014465731711</v>
      </c>
      <c r="X17" t="s">
        <v>19</v>
      </c>
    </row>
    <row r="18" spans="1:24" x14ac:dyDescent="0.25">
      <c r="A18">
        <v>0.83997992906459196</v>
      </c>
      <c r="B18">
        <v>156.46133198535736</v>
      </c>
      <c r="C18">
        <v>-57.670001921866294</v>
      </c>
      <c r="E18" s="19">
        <f t="shared" si="0"/>
        <v>16</v>
      </c>
      <c r="F18">
        <f t="shared" si="1"/>
        <v>16.5</v>
      </c>
      <c r="G18">
        <f t="array" ref="G18">SUM(IF(($A$2:$A$1149&gt;=E18)*(($A$2:$A$1149&lt;E19)+(E19=0)),1,0))</f>
        <v>2</v>
      </c>
      <c r="H18">
        <f t="shared" si="2"/>
        <v>1.7421602787456446E-3</v>
      </c>
      <c r="I18">
        <f t="shared" si="3"/>
        <v>0.3010299956639812</v>
      </c>
      <c r="J18">
        <f t="shared" si="3"/>
        <v>-2.7589118923979736</v>
      </c>
      <c r="K18">
        <f t="shared" si="4"/>
        <v>1.2454191559001014E-3</v>
      </c>
      <c r="L18">
        <f t="shared" si="5"/>
        <v>8.8806500249142221E-3</v>
      </c>
      <c r="M18">
        <f t="shared" si="6"/>
        <v>3.013627789662359E-3</v>
      </c>
      <c r="O18">
        <v>16</v>
      </c>
      <c r="P18">
        <v>1.7421602787456446E-3</v>
      </c>
      <c r="Q18">
        <f t="shared" si="7"/>
        <v>-2.7589118923979736</v>
      </c>
      <c r="R18">
        <f t="shared" si="8"/>
        <v>-2.3466491812072743</v>
      </c>
      <c r="S18">
        <f t="shared" si="9"/>
        <v>-2.5209103880127226</v>
      </c>
    </row>
    <row r="19" spans="1:24" x14ac:dyDescent="0.25">
      <c r="A19">
        <v>1.0895173693286657</v>
      </c>
      <c r="B19">
        <v>83.48455277058433</v>
      </c>
      <c r="C19">
        <v>-64.50286710096465</v>
      </c>
      <c r="E19" s="19">
        <f t="shared" si="0"/>
        <v>17</v>
      </c>
      <c r="F19">
        <f t="shared" si="1"/>
        <v>17.5</v>
      </c>
      <c r="G19">
        <f t="array" ref="G19">SUM(IF(($A$2:$A$1149&gt;=E19)*(($A$2:$A$1149&lt;E20)+(E20=0)),1,0))</f>
        <v>1</v>
      </c>
      <c r="H19">
        <f t="shared" si="2"/>
        <v>8.710801393728223E-4</v>
      </c>
      <c r="I19">
        <f t="shared" si="3"/>
        <v>0</v>
      </c>
      <c r="J19">
        <f t="shared" si="3"/>
        <v>-3.0599418880619549</v>
      </c>
      <c r="K19">
        <f t="shared" si="4"/>
        <v>8.4837209441977952E-4</v>
      </c>
      <c r="L19">
        <f t="shared" si="5"/>
        <v>7.3281610953910723E-3</v>
      </c>
      <c r="M19">
        <f t="shared" si="6"/>
        <v>2.268225914530604E-3</v>
      </c>
      <c r="O19">
        <v>17</v>
      </c>
      <c r="P19">
        <v>8.710801393728223E-4</v>
      </c>
      <c r="Q19">
        <f t="shared" si="7"/>
        <v>-3.0599418880619549</v>
      </c>
      <c r="R19">
        <f t="shared" si="8"/>
        <v>-2.4300989287288588</v>
      </c>
      <c r="S19">
        <f t="shared" si="9"/>
        <v>-2.644313692041993</v>
      </c>
    </row>
    <row r="20" spans="1:24" x14ac:dyDescent="0.25">
      <c r="A20">
        <v>1.3607053424301283</v>
      </c>
      <c r="B20">
        <v>40.441292088859093</v>
      </c>
      <c r="C20">
        <v>-62.639613227414394</v>
      </c>
      <c r="E20" s="19">
        <f t="shared" si="0"/>
        <v>18</v>
      </c>
      <c r="F20">
        <f t="shared" si="1"/>
        <v>18.5</v>
      </c>
      <c r="G20">
        <f t="array" ref="G20">SUM(IF(($A$2:$A$1149&gt;=E20)*(($A$2:$A$1149&lt;E21)+(E21=0)),1,0))</f>
        <v>1</v>
      </c>
      <c r="H20">
        <f t="shared" si="2"/>
        <v>8.710801393728223E-4</v>
      </c>
      <c r="I20">
        <f t="shared" si="3"/>
        <v>0</v>
      </c>
      <c r="J20">
        <f t="shared" si="3"/>
        <v>-3.0599418880619549</v>
      </c>
      <c r="K20">
        <f t="shared" si="4"/>
        <v>5.7706968244911191E-4</v>
      </c>
      <c r="L20">
        <f t="shared" si="5"/>
        <v>6.0470736814698407E-3</v>
      </c>
      <c r="M20">
        <f t="shared" si="6"/>
        <v>1.7071945039120505E-3</v>
      </c>
      <c r="O20">
        <v>18</v>
      </c>
      <c r="P20">
        <v>8.710801393728223E-4</v>
      </c>
      <c r="Q20">
        <f t="shared" si="7"/>
        <v>-3.0599418880619549</v>
      </c>
      <c r="R20">
        <f t="shared" si="8"/>
        <v>-2.5135486762504433</v>
      </c>
      <c r="S20">
        <f t="shared" si="9"/>
        <v>-2.7677169960712633</v>
      </c>
    </row>
    <row r="21" spans="1:24" x14ac:dyDescent="0.25">
      <c r="A21">
        <v>1.2557552948471189</v>
      </c>
      <c r="B21">
        <v>45.115119364982228</v>
      </c>
      <c r="C21">
        <v>-44.883144167018635</v>
      </c>
      <c r="E21" s="19">
        <f t="shared" si="0"/>
        <v>19</v>
      </c>
      <c r="F21">
        <f t="shared" si="1"/>
        <v>19.5</v>
      </c>
      <c r="G21">
        <f t="array" ref="G21">SUM(IF(($A$2:$A$1149&gt;=E21)*(($A$2:$A$1149&lt;E22)+(E22=0)),1,0))</f>
        <v>2</v>
      </c>
      <c r="H21">
        <f t="shared" si="2"/>
        <v>1.7421602787456446E-3</v>
      </c>
      <c r="I21">
        <f t="shared" si="3"/>
        <v>0.3010299956639812</v>
      </c>
      <c r="J21">
        <f t="shared" si="3"/>
        <v>-2.7589118923979736</v>
      </c>
      <c r="K21">
        <f t="shared" si="4"/>
        <v>3.9201929725423708E-4</v>
      </c>
      <c r="L21">
        <f t="shared" si="5"/>
        <v>4.9899421741865764E-3</v>
      </c>
      <c r="M21">
        <f t="shared" si="6"/>
        <v>1.2849306832783678E-3</v>
      </c>
      <c r="O21">
        <v>19</v>
      </c>
      <c r="P21">
        <v>1.7421602787456446E-3</v>
      </c>
      <c r="Q21">
        <f t="shared" si="7"/>
        <v>-2.7589118923979736</v>
      </c>
      <c r="R21">
        <f t="shared" si="8"/>
        <v>-2.5969984237720274</v>
      </c>
      <c r="S21">
        <f t="shared" si="9"/>
        <v>-2.8911203001005341</v>
      </c>
    </row>
    <row r="22" spans="1:24" x14ac:dyDescent="0.25">
      <c r="A22">
        <v>1.9617117795477221</v>
      </c>
      <c r="B22">
        <v>23.254236440097511</v>
      </c>
      <c r="C22">
        <v>-47.297523718540326</v>
      </c>
      <c r="E22" s="19">
        <f t="shared" si="0"/>
        <v>20</v>
      </c>
      <c r="F22">
        <f t="shared" si="1"/>
        <v>20.5</v>
      </c>
      <c r="G22">
        <f t="array" ref="G22">SUM(IF(($A$2:$A$1149&gt;=E22)*(($A$2:$A$1149&lt;E23)+(E23=0)),1,0))</f>
        <v>6</v>
      </c>
      <c r="H22">
        <f t="shared" si="2"/>
        <v>5.2264808362369342E-3</v>
      </c>
      <c r="I22">
        <f t="shared" si="3"/>
        <v>0.77815125038364363</v>
      </c>
      <c r="J22">
        <f t="shared" si="3"/>
        <v>-2.281790637678311</v>
      </c>
      <c r="K22">
        <f t="shared" si="4"/>
        <v>2.6599914696730264E-4</v>
      </c>
      <c r="L22">
        <f t="shared" si="5"/>
        <v>4.1176152653846316E-3</v>
      </c>
      <c r="M22">
        <f t="shared" si="6"/>
        <v>9.671111622295089E-4</v>
      </c>
      <c r="O22">
        <v>20</v>
      </c>
      <c r="P22">
        <v>5.2264808362369342E-3</v>
      </c>
      <c r="Q22">
        <f t="shared" si="7"/>
        <v>-2.281790637678311</v>
      </c>
      <c r="R22">
        <f t="shared" si="8"/>
        <v>-2.6804481712936119</v>
      </c>
      <c r="S22">
        <f t="shared" si="9"/>
        <v>-3.0145236041298045</v>
      </c>
    </row>
    <row r="23" spans="1:24" x14ac:dyDescent="0.25">
      <c r="A23">
        <v>3.5864555842176205</v>
      </c>
      <c r="B23">
        <v>11.51403225917583</v>
      </c>
      <c r="C23">
        <v>-50.07002874289865</v>
      </c>
      <c r="E23" s="19">
        <f t="shared" ref="E23:E28" si="10">E22+$U$2</f>
        <v>21</v>
      </c>
      <c r="F23">
        <f t="shared" si="1"/>
        <v>21.5</v>
      </c>
      <c r="G23">
        <f t="array" ref="G23">SUM(IF(($A$2:$A$1149&gt;=E23)*(($A$2:$A$1149&lt;E24)+(E24=0)),1,0))</f>
        <v>2</v>
      </c>
      <c r="H23">
        <f t="shared" si="2"/>
        <v>1.7421602787456446E-3</v>
      </c>
      <c r="I23">
        <f t="shared" si="3"/>
        <v>0.3010299956639812</v>
      </c>
      <c r="J23">
        <f t="shared" si="3"/>
        <v>-2.7589118923979736</v>
      </c>
      <c r="K23">
        <f t="shared" si="4"/>
        <v>1.8029966049211272E-4</v>
      </c>
      <c r="L23">
        <f t="shared" si="5"/>
        <v>3.3977859626183726E-3</v>
      </c>
      <c r="M23">
        <f t="shared" si="6"/>
        <v>7.2790230031909652E-4</v>
      </c>
      <c r="O23">
        <v>21</v>
      </c>
      <c r="P23">
        <v>1.7421602787456446E-3</v>
      </c>
      <c r="Q23">
        <f t="shared" si="7"/>
        <v>-2.7589118923979736</v>
      </c>
      <c r="R23">
        <f t="shared" si="8"/>
        <v>-2.7638979188151964</v>
      </c>
      <c r="S23">
        <f t="shared" si="9"/>
        <v>-3.1379269081590748</v>
      </c>
    </row>
    <row r="24" spans="1:24" x14ac:dyDescent="0.25">
      <c r="A24">
        <v>3.2868371266308363</v>
      </c>
      <c r="B24">
        <v>9.5984695346681885</v>
      </c>
      <c r="C24">
        <v>-42.106895101463124</v>
      </c>
      <c r="E24" s="19">
        <f t="shared" si="10"/>
        <v>22</v>
      </c>
      <c r="F24">
        <f t="shared" si="1"/>
        <v>22.5</v>
      </c>
      <c r="G24">
        <f t="array" ref="G24">SUM(IF(($A$2:$A$1149&gt;=E24)*(($A$2:$A$1149&lt;E25)+(E25=0)),1,0))</f>
        <v>0</v>
      </c>
      <c r="H24">
        <f t="shared" si="2"/>
        <v>0</v>
      </c>
      <c r="I24" t="str">
        <f t="shared" si="3"/>
        <v/>
      </c>
      <c r="J24" t="str">
        <f t="shared" si="3"/>
        <v/>
      </c>
      <c r="K24">
        <f t="shared" si="4"/>
        <v>1.2209365977828248E-4</v>
      </c>
      <c r="L24">
        <f t="shared" si="5"/>
        <v>2.8037950861560233E-3</v>
      </c>
      <c r="M24">
        <f t="shared" si="6"/>
        <v>5.4786024554651233E-4</v>
      </c>
      <c r="O24">
        <v>23</v>
      </c>
      <c r="P24">
        <v>8.710801393728223E-4</v>
      </c>
      <c r="Q24">
        <f t="shared" ref="Q24:Q30" si="11">LOG(P24)</f>
        <v>-3.0599418880619549</v>
      </c>
      <c r="R24">
        <f t="shared" si="8"/>
        <v>-2.9307974138583655</v>
      </c>
      <c r="S24">
        <f t="shared" si="9"/>
        <v>-3.384733516217616</v>
      </c>
    </row>
    <row r="25" spans="1:24" x14ac:dyDescent="0.25">
      <c r="A25">
        <v>3.4028282905157208</v>
      </c>
      <c r="B25">
        <v>9.0603065257815594</v>
      </c>
      <c r="C25">
        <v>-40.942291434346906</v>
      </c>
      <c r="E25" s="19">
        <f t="shared" si="10"/>
        <v>23</v>
      </c>
      <c r="F25">
        <f t="shared" si="1"/>
        <v>23.5</v>
      </c>
      <c r="G25">
        <f t="array" ref="G25">SUM(IF(($A$2:$A$1149&gt;=E25)*(($A$2:$A$1149&lt;E26)+(E26=0)),1,0))</f>
        <v>1</v>
      </c>
      <c r="H25">
        <f t="shared" si="2"/>
        <v>8.710801393728223E-4</v>
      </c>
      <c r="I25">
        <f t="shared" si="3"/>
        <v>0</v>
      </c>
      <c r="J25">
        <f t="shared" si="3"/>
        <v>-3.0599418880619549</v>
      </c>
      <c r="K25">
        <f t="shared" si="4"/>
        <v>8.2605903383639853E-5</v>
      </c>
      <c r="L25">
        <f t="shared" si="5"/>
        <v>2.3136439350919798E-3</v>
      </c>
      <c r="M25">
        <f t="shared" si="6"/>
        <v>4.123504603828085E-4</v>
      </c>
      <c r="O25">
        <v>24</v>
      </c>
      <c r="P25">
        <v>1.7421602787456446E-3</v>
      </c>
      <c r="Q25">
        <f t="shared" si="11"/>
        <v>-2.7589118923979736</v>
      </c>
      <c r="R25">
        <f t="shared" si="8"/>
        <v>-3.0142471613799495</v>
      </c>
      <c r="S25">
        <f t="shared" si="9"/>
        <v>-3.5081368202468859</v>
      </c>
    </row>
    <row r="26" spans="1:24" x14ac:dyDescent="0.25">
      <c r="A26">
        <v>6.8621943621462931</v>
      </c>
      <c r="B26">
        <v>4.4876651383942585</v>
      </c>
      <c r="C26">
        <v>-42.282674866375913</v>
      </c>
      <c r="E26" s="19">
        <f t="shared" si="10"/>
        <v>24</v>
      </c>
      <c r="F26">
        <f t="shared" si="1"/>
        <v>24.5</v>
      </c>
      <c r="G26">
        <f t="array" ref="G26">SUM(IF(($A$2:$A$1149&gt;=E26)*(($A$2:$A$1149&lt;E27)+(E27=0)),1,0))</f>
        <v>2</v>
      </c>
      <c r="H26">
        <f t="shared" si="2"/>
        <v>1.7421602787456446E-3</v>
      </c>
      <c r="I26">
        <f t="shared" si="3"/>
        <v>0.3010299956639812</v>
      </c>
      <c r="J26">
        <f t="shared" si="3"/>
        <v>-2.7589118923979736</v>
      </c>
      <c r="K26">
        <f t="shared" si="4"/>
        <v>5.5844515616385589E-5</v>
      </c>
      <c r="L26">
        <f t="shared" si="5"/>
        <v>1.909179556244511E-3</v>
      </c>
      <c r="M26">
        <f t="shared" si="6"/>
        <v>3.1035816809138928E-4</v>
      </c>
      <c r="O26">
        <v>25</v>
      </c>
      <c r="P26">
        <v>1.7421602787456446E-3</v>
      </c>
      <c r="Q26">
        <f t="shared" si="11"/>
        <v>-2.7589118923979736</v>
      </c>
      <c r="R26">
        <f t="shared" si="8"/>
        <v>-3.0976969089015345</v>
      </c>
      <c r="S26">
        <f t="shared" si="9"/>
        <v>-3.6315401242761567</v>
      </c>
    </row>
    <row r="27" spans="1:24" x14ac:dyDescent="0.25">
      <c r="A27">
        <v>6.7312766188649169</v>
      </c>
      <c r="B27">
        <v>5.3422330176023625</v>
      </c>
      <c r="C27">
        <v>-39.342506970457563</v>
      </c>
      <c r="E27" s="19">
        <f t="shared" si="10"/>
        <v>25</v>
      </c>
      <c r="F27">
        <f t="shared" si="1"/>
        <v>25.5</v>
      </c>
      <c r="G27">
        <f t="array" ref="G27">SUM(IF(($A$2:$A$1149&gt;=E27)*(($A$2:$A$1149&lt;E28)+(E28=0)),1,0))</f>
        <v>2</v>
      </c>
      <c r="H27">
        <f t="shared" si="2"/>
        <v>1.7421602787456446E-3</v>
      </c>
      <c r="I27">
        <f t="shared" si="3"/>
        <v>0.3010299956639812</v>
      </c>
      <c r="J27">
        <f t="shared" si="3"/>
        <v>-2.7589118923979736</v>
      </c>
      <c r="K27">
        <f t="shared" si="4"/>
        <v>3.7725007589973411E-5</v>
      </c>
      <c r="L27">
        <f t="shared" si="5"/>
        <v>1.5754224419312316E-3</v>
      </c>
      <c r="M27">
        <f t="shared" si="6"/>
        <v>2.3359302766782789E-4</v>
      </c>
      <c r="O27">
        <v>26</v>
      </c>
      <c r="P27">
        <v>8.710801393728223E-4</v>
      </c>
      <c r="Q27">
        <f t="shared" si="11"/>
        <v>-3.0599418880619549</v>
      </c>
      <c r="R27">
        <f t="shared" si="8"/>
        <v>-3.1811466564231186</v>
      </c>
      <c r="S27">
        <f t="shared" si="9"/>
        <v>-3.754943428305427</v>
      </c>
    </row>
    <row r="28" spans="1:24" x14ac:dyDescent="0.25">
      <c r="A28">
        <v>3.7643348192598727</v>
      </c>
      <c r="B28">
        <v>10.077989634097289</v>
      </c>
      <c r="C28">
        <v>-38.856149080724286</v>
      </c>
      <c r="E28" s="19">
        <f t="shared" si="10"/>
        <v>26</v>
      </c>
      <c r="F28">
        <f t="shared" si="1"/>
        <v>26.5</v>
      </c>
      <c r="G28">
        <f t="array" ref="G28">SUM(IF(($A$2:$A$1149&gt;=E28)*(($A$2:$A$1149&lt;E29)+(E29=0)),1,0))</f>
        <v>1</v>
      </c>
      <c r="H28">
        <f t="shared" si="2"/>
        <v>8.710801393728223E-4</v>
      </c>
      <c r="I28">
        <f t="shared" si="3"/>
        <v>0</v>
      </c>
      <c r="J28">
        <f t="shared" si="3"/>
        <v>-3.0599418880619549</v>
      </c>
      <c r="K28">
        <f t="shared" si="4"/>
        <v>2.5467257610247972E-5</v>
      </c>
      <c r="L28">
        <f t="shared" si="5"/>
        <v>1.3000117576278392E-3</v>
      </c>
      <c r="M28">
        <f t="shared" si="6"/>
        <v>1.7581526180085902E-4</v>
      </c>
      <c r="O28">
        <v>28</v>
      </c>
      <c r="P28">
        <v>8.710801393728223E-4</v>
      </c>
      <c r="Q28">
        <f t="shared" si="11"/>
        <v>-3.0599418880619549</v>
      </c>
      <c r="R28">
        <f t="shared" si="8"/>
        <v>-3.3480461514662876</v>
      </c>
      <c r="S28">
        <f t="shared" si="9"/>
        <v>-4.0017500363639682</v>
      </c>
    </row>
    <row r="29" spans="1:24" x14ac:dyDescent="0.25">
      <c r="A29">
        <v>3.9928696438037479</v>
      </c>
      <c r="B29">
        <v>10.934830944043908</v>
      </c>
      <c r="C29">
        <v>-43.201029720317024</v>
      </c>
      <c r="E29" s="19">
        <f t="shared" ref="E29:E55" si="12">E28+$U$2</f>
        <v>27</v>
      </c>
      <c r="F29">
        <f t="shared" si="1"/>
        <v>27.5</v>
      </c>
      <c r="G29">
        <f t="array" ref="G29">SUM(IF(($A$2:$A$1149&gt;=E29)*(($A$2:$A$1149&lt;E30)+(E30=0)),1,0))</f>
        <v>0</v>
      </c>
      <c r="H29">
        <f t="shared" si="2"/>
        <v>0</v>
      </c>
      <c r="I29" t="str">
        <f t="shared" si="3"/>
        <v/>
      </c>
      <c r="J29" t="str">
        <f t="shared" si="3"/>
        <v/>
      </c>
      <c r="K29">
        <f t="shared" si="4"/>
        <v>1.7181496811704139E-5</v>
      </c>
      <c r="L29">
        <f t="shared" si="5"/>
        <v>1.0727475532841208E-3</v>
      </c>
      <c r="M29">
        <f t="shared" si="6"/>
        <v>1.3232846284290831E-4</v>
      </c>
      <c r="O29">
        <v>29</v>
      </c>
      <c r="P29">
        <v>8.710801393728223E-4</v>
      </c>
      <c r="Q29">
        <f t="shared" si="11"/>
        <v>-3.0599418880619549</v>
      </c>
      <c r="R29">
        <f t="shared" si="8"/>
        <v>-3.4314958989878717</v>
      </c>
      <c r="S29">
        <f t="shared" si="9"/>
        <v>-4.1251533403932381</v>
      </c>
    </row>
    <row r="30" spans="1:24" x14ac:dyDescent="0.25">
      <c r="A30">
        <v>3.4339631003090276</v>
      </c>
      <c r="B30">
        <v>13.1076385688368</v>
      </c>
      <c r="C30">
        <v>-42.706745655399047</v>
      </c>
      <c r="E30" s="19">
        <f t="shared" si="12"/>
        <v>28</v>
      </c>
      <c r="F30">
        <f t="shared" si="1"/>
        <v>28.5</v>
      </c>
      <c r="G30">
        <f t="array" ref="G30">SUM(IF(($A$2:$A$1149&gt;=E30)*(($A$2:$A$1149&lt;E31)+(E31=0)),1,0))</f>
        <v>1</v>
      </c>
      <c r="H30">
        <f t="shared" si="2"/>
        <v>8.710801393728223E-4</v>
      </c>
      <c r="I30">
        <f t="shared" si="3"/>
        <v>0</v>
      </c>
      <c r="J30">
        <f t="shared" si="3"/>
        <v>-3.0599418880619549</v>
      </c>
      <c r="K30">
        <f t="shared" si="4"/>
        <v>1.1584715144674588E-5</v>
      </c>
      <c r="L30">
        <f t="shared" si="5"/>
        <v>8.8521300390154568E-4</v>
      </c>
      <c r="M30">
        <f t="shared" si="6"/>
        <v>9.9597850033070301E-5</v>
      </c>
      <c r="O30">
        <v>30</v>
      </c>
      <c r="P30">
        <v>8.710801393728223E-4</v>
      </c>
      <c r="Q30">
        <f t="shared" si="11"/>
        <v>-3.0599418880619549</v>
      </c>
      <c r="R30">
        <f t="shared" si="8"/>
        <v>-3.5149456465094557</v>
      </c>
      <c r="S30">
        <f t="shared" si="9"/>
        <v>-4.2485566444225089</v>
      </c>
    </row>
    <row r="31" spans="1:24" x14ac:dyDescent="0.25">
      <c r="A31">
        <v>1.9160006066589548</v>
      </c>
      <c r="B31">
        <v>29.786949071310772</v>
      </c>
      <c r="C31">
        <v>-43.693162090197205</v>
      </c>
      <c r="E31" s="19">
        <f t="shared" si="12"/>
        <v>29</v>
      </c>
      <c r="F31">
        <f t="shared" si="1"/>
        <v>29.5</v>
      </c>
      <c r="G31">
        <f t="array" ref="G31">SUM(IF(($A$2:$A$1149&gt;=E31)*(($A$2:$A$1149&lt;E32)+(E32=0)),1,0))</f>
        <v>1</v>
      </c>
      <c r="H31">
        <f t="shared" si="2"/>
        <v>8.710801393728223E-4</v>
      </c>
      <c r="I31">
        <f t="shared" si="3"/>
        <v>0</v>
      </c>
      <c r="J31">
        <f t="shared" si="3"/>
        <v>-3.0599418880619549</v>
      </c>
      <c r="K31">
        <f t="shared" si="4"/>
        <v>7.8067959085600679E-6</v>
      </c>
      <c r="L31">
        <f t="shared" si="5"/>
        <v>7.3046268889401819E-4</v>
      </c>
      <c r="M31">
        <f t="shared" si="6"/>
        <v>7.4962948394451004E-5</v>
      </c>
    </row>
    <row r="32" spans="1:24" x14ac:dyDescent="0.25">
      <c r="A32">
        <v>1.5755226834336113</v>
      </c>
      <c r="B32">
        <v>36.982056361372308</v>
      </c>
      <c r="C32">
        <v>-39.887928846074985</v>
      </c>
      <c r="E32" s="19">
        <f t="shared" si="12"/>
        <v>30</v>
      </c>
      <c r="F32">
        <f t="shared" si="1"/>
        <v>30.5</v>
      </c>
      <c r="G32">
        <f t="array" ref="G32">SUM(IF(($A$2:$A$1149&gt;=E32)*(($A$2:$A$1149&lt;E33)+(E33=0)),1,0))</f>
        <v>1</v>
      </c>
      <c r="H32">
        <f t="shared" si="2"/>
        <v>8.710801393728223E-4</v>
      </c>
      <c r="I32">
        <f t="shared" si="3"/>
        <v>0</v>
      </c>
      <c r="J32">
        <f t="shared" si="3"/>
        <v>-3.0599418880619549</v>
      </c>
      <c r="K32">
        <f t="shared" si="4"/>
        <v>5.258225328020695E-6</v>
      </c>
      <c r="L32">
        <f t="shared" si="5"/>
        <v>6.0276536552735058E-4</v>
      </c>
      <c r="M32">
        <f t="shared" si="6"/>
        <v>5.6421334698723503E-5</v>
      </c>
    </row>
    <row r="33" spans="1:13" x14ac:dyDescent="0.25">
      <c r="A33">
        <v>1.0290653028122008</v>
      </c>
      <c r="B33">
        <v>74.388960367736772</v>
      </c>
      <c r="C33">
        <v>-36.83925509186902</v>
      </c>
      <c r="E33" s="19">
        <f t="shared" si="12"/>
        <v>31</v>
      </c>
      <c r="F33">
        <f t="shared" si="1"/>
        <v>31.5</v>
      </c>
      <c r="G33">
        <f t="array" ref="G33">SUM(IF(($A$2:$A$1149&gt;=E33)*(($A$2:$A$1149&lt;E34)+(E34=0)),1,0))</f>
        <v>0</v>
      </c>
      <c r="H33">
        <f t="shared" si="2"/>
        <v>0</v>
      </c>
      <c r="I33" t="str">
        <f t="shared" si="3"/>
        <v/>
      </c>
      <c r="J33" t="str">
        <f t="shared" si="3"/>
        <v/>
      </c>
      <c r="K33">
        <f t="shared" si="4"/>
        <v>3.5399630469782968E-6</v>
      </c>
      <c r="L33">
        <f t="shared" si="5"/>
        <v>4.9739170994404487E-4</v>
      </c>
      <c r="M33">
        <f t="shared" si="6"/>
        <v>4.2465872505903438E-5</v>
      </c>
    </row>
    <row r="34" spans="1:13" x14ac:dyDescent="0.25">
      <c r="A34">
        <v>0.98343667119640776</v>
      </c>
      <c r="B34">
        <v>96.639988561119964</v>
      </c>
      <c r="C34">
        <v>-39.662820024175261</v>
      </c>
      <c r="E34" s="19">
        <f t="shared" si="12"/>
        <v>32</v>
      </c>
      <c r="F34">
        <f t="shared" si="1"/>
        <v>32.5</v>
      </c>
      <c r="G34">
        <f t="array" ref="G34">SUM(IF(($A$2:$A$1149&gt;=E34)*(($A$2:$A$1149&lt;E35)+(E35=0)),1,0))</f>
        <v>0</v>
      </c>
      <c r="H34">
        <f t="shared" si="2"/>
        <v>0</v>
      </c>
      <c r="I34" t="str">
        <f t="shared" si="3"/>
        <v/>
      </c>
      <c r="J34" t="str">
        <f t="shared" si="3"/>
        <v/>
      </c>
      <c r="K34">
        <f t="shared" si="4"/>
        <v>2.3821239927151908E-6</v>
      </c>
      <c r="L34">
        <f t="shared" si="5"/>
        <v>4.1043916467333114E-4</v>
      </c>
      <c r="M34">
        <f t="shared" si="6"/>
        <v>3.1962206093087132E-5</v>
      </c>
    </row>
    <row r="35" spans="1:13" x14ac:dyDescent="0.25">
      <c r="A35">
        <v>0.85450425270506769</v>
      </c>
      <c r="B35">
        <v>157.1889724461098</v>
      </c>
      <c r="C35">
        <v>-39.915853866753068</v>
      </c>
      <c r="E35" s="19">
        <f t="shared" si="12"/>
        <v>33</v>
      </c>
      <c r="F35">
        <f t="shared" si="1"/>
        <v>33.5</v>
      </c>
      <c r="G35">
        <f t="array" ref="G35">SUM(IF(($A$2:$A$1149&gt;=E35)*(($A$2:$A$1149&lt;E36)+(E36=0)),1,0))</f>
        <v>0</v>
      </c>
      <c r="H35">
        <f t="shared" si="2"/>
        <v>0</v>
      </c>
      <c r="I35" t="str">
        <f t="shared" si="3"/>
        <v/>
      </c>
      <c r="J35" t="str">
        <f t="shared" si="3"/>
        <v/>
      </c>
      <c r="K35">
        <f t="shared" si="4"/>
        <v>1.6023148273979769E-6</v>
      </c>
      <c r="L35">
        <f t="shared" si="5"/>
        <v>3.3868740578063333E-4</v>
      </c>
      <c r="M35">
        <f t="shared" si="6"/>
        <v>2.4056555489233382E-5</v>
      </c>
    </row>
    <row r="36" spans="1:13" x14ac:dyDescent="0.25">
      <c r="A36">
        <v>0.81917923786235203</v>
      </c>
      <c r="B36">
        <v>241.72600459182945</v>
      </c>
      <c r="C36">
        <v>-36.892889435792554</v>
      </c>
      <c r="E36" s="19">
        <f t="shared" si="12"/>
        <v>34</v>
      </c>
      <c r="F36">
        <f t="shared" si="1"/>
        <v>34.5</v>
      </c>
      <c r="G36">
        <f t="array" ref="G36">SUM(IF(($A$2:$A$1149&gt;=E36)*(($A$2:$A$1149&lt;E37)+(E37=0)),1,0))</f>
        <v>0</v>
      </c>
      <c r="H36">
        <f t="shared" si="2"/>
        <v>0</v>
      </c>
      <c r="I36" t="str">
        <f t="shared" si="3"/>
        <v/>
      </c>
      <c r="J36" t="str">
        <f t="shared" si="3"/>
        <v/>
      </c>
      <c r="K36">
        <f t="shared" si="4"/>
        <v>1.0773576754618656E-6</v>
      </c>
      <c r="L36">
        <f t="shared" si="5"/>
        <v>2.7947907682180501E-4</v>
      </c>
      <c r="M36">
        <f t="shared" si="6"/>
        <v>1.8106317828034096E-5</v>
      </c>
    </row>
    <row r="37" spans="1:13" x14ac:dyDescent="0.25">
      <c r="A37">
        <v>0.8784658123889526</v>
      </c>
      <c r="B37">
        <v>316.85681910592791</v>
      </c>
      <c r="C37">
        <v>-32.43470159645608</v>
      </c>
      <c r="E37" s="19">
        <f t="shared" si="12"/>
        <v>35</v>
      </c>
      <c r="F37">
        <f t="shared" si="1"/>
        <v>35.5</v>
      </c>
      <c r="G37">
        <f t="array" ref="G37">SUM(IF(($A$2:$A$1149&gt;=E37)*(($A$2:$A$1149&lt;E38)+(E38=0)),1,0))</f>
        <v>1</v>
      </c>
      <c r="H37">
        <f t="shared" si="2"/>
        <v>8.710801393728223E-4</v>
      </c>
      <c r="I37">
        <f t="shared" si="3"/>
        <v>0</v>
      </c>
      <c r="J37">
        <f t="shared" si="3"/>
        <v>-3.0599418880619549</v>
      </c>
      <c r="K37">
        <f t="shared" si="4"/>
        <v>7.2411965682814562E-7</v>
      </c>
      <c r="L37">
        <f t="shared" si="5"/>
        <v>2.3062137253417397E-4</v>
      </c>
      <c r="M37">
        <f t="shared" si="6"/>
        <v>1.362783401956742E-5</v>
      </c>
    </row>
    <row r="38" spans="1:13" x14ac:dyDescent="0.25">
      <c r="A38">
        <v>1.0097105027542077</v>
      </c>
      <c r="B38">
        <v>365.40166961014825</v>
      </c>
      <c r="C38">
        <v>-30.172585407821632</v>
      </c>
      <c r="E38" s="19">
        <f t="shared" si="12"/>
        <v>36</v>
      </c>
      <c r="F38">
        <f t="shared" si="1"/>
        <v>36.5</v>
      </c>
      <c r="G38">
        <f t="array" ref="G38">SUM(IF(($A$2:$A$1149&gt;=E38)*(($A$2:$A$1149&lt;E39)+(E39=0)),1,0))</f>
        <v>0</v>
      </c>
      <c r="H38">
        <f t="shared" si="2"/>
        <v>0</v>
      </c>
      <c r="I38" t="str">
        <f t="shared" si="3"/>
        <v/>
      </c>
      <c r="J38" t="str">
        <f t="shared" si="3"/>
        <v/>
      </c>
      <c r="K38">
        <f t="shared" si="4"/>
        <v>4.8652830716877682E-7</v>
      </c>
      <c r="L38">
        <f t="shared" si="5"/>
        <v>1.9030482737517279E-4</v>
      </c>
      <c r="M38">
        <f t="shared" si="6"/>
        <v>1.0257075007118855E-5</v>
      </c>
    </row>
    <row r="39" spans="1:13" x14ac:dyDescent="0.25">
      <c r="A39">
        <v>1.0111450732538281</v>
      </c>
      <c r="B39">
        <v>376.63859202459537</v>
      </c>
      <c r="C39">
        <v>-29.366393368048211</v>
      </c>
      <c r="E39" s="19">
        <f t="shared" si="12"/>
        <v>37</v>
      </c>
      <c r="F39">
        <f t="shared" si="1"/>
        <v>37.5</v>
      </c>
      <c r="G39">
        <f t="array" ref="G39">SUM(IF(($A$2:$A$1149&gt;=E39)*(($A$2:$A$1149&lt;E40)+(E40=0)),1,0))</f>
        <v>1</v>
      </c>
      <c r="H39">
        <f t="shared" si="2"/>
        <v>8.710801393728223E-4</v>
      </c>
      <c r="I39">
        <f t="shared" si="3"/>
        <v>0</v>
      </c>
      <c r="J39">
        <f t="shared" si="3"/>
        <v>-3.0599418880619549</v>
      </c>
      <c r="K39">
        <f t="shared" si="4"/>
        <v>3.2678453280053337E-7</v>
      </c>
      <c r="L39">
        <f t="shared" si="5"/>
        <v>1.5703630120806673E-4</v>
      </c>
      <c r="M39">
        <f t="shared" si="6"/>
        <v>7.7200520310564795E-6</v>
      </c>
    </row>
    <row r="40" spans="1:13" x14ac:dyDescent="0.25">
      <c r="A40">
        <v>1.0054440036056951</v>
      </c>
      <c r="B40">
        <v>421.50883062303421</v>
      </c>
      <c r="C40">
        <v>-28.925320397238515</v>
      </c>
      <c r="E40" s="19">
        <f t="shared" si="12"/>
        <v>38</v>
      </c>
      <c r="F40">
        <f t="shared" si="1"/>
        <v>38.5</v>
      </c>
      <c r="G40">
        <f t="array" ref="G40">SUM(IF(($A$2:$A$1149&gt;=E40)*(($A$2:$A$1149&lt;E41)+(E41=0)),1,0))</f>
        <v>1</v>
      </c>
      <c r="H40">
        <f t="shared" si="2"/>
        <v>8.710801393728223E-4</v>
      </c>
      <c r="I40">
        <f t="shared" si="3"/>
        <v>0</v>
      </c>
      <c r="J40">
        <f t="shared" si="3"/>
        <v>-3.0599418880619549</v>
      </c>
      <c r="K40">
        <f t="shared" si="4"/>
        <v>2.194209421183955E-7</v>
      </c>
      <c r="L40">
        <f t="shared" si="5"/>
        <v>1.2958368023158125E-4</v>
      </c>
      <c r="M40">
        <f t="shared" si="6"/>
        <v>5.8105457277883768E-6</v>
      </c>
    </row>
    <row r="41" spans="1:13" x14ac:dyDescent="0.25">
      <c r="A41">
        <v>1.546679014074442</v>
      </c>
      <c r="B41">
        <v>330.17623991332772</v>
      </c>
      <c r="C41">
        <v>-114.62282769272028</v>
      </c>
      <c r="E41" s="19">
        <f t="shared" si="12"/>
        <v>39</v>
      </c>
      <c r="F41">
        <f t="shared" si="1"/>
        <v>39.5</v>
      </c>
      <c r="G41">
        <f t="array" ref="G41">SUM(IF(($A$2:$A$1149&gt;=E41)*(($A$2:$A$1149&lt;E42)+(E42=0)),1,0))</f>
        <v>0</v>
      </c>
      <c r="H41">
        <f t="shared" si="2"/>
        <v>0</v>
      </c>
      <c r="I41" t="str">
        <f t="shared" si="3"/>
        <v/>
      </c>
      <c r="J41" t="str">
        <f t="shared" si="3"/>
        <v/>
      </c>
      <c r="K41">
        <f t="shared" si="4"/>
        <v>1.4728715672629703E-7</v>
      </c>
      <c r="L41">
        <f t="shared" si="5"/>
        <v>1.0693024512919516E-4</v>
      </c>
      <c r="M41">
        <f t="shared" si="6"/>
        <v>4.3733437959872676E-6</v>
      </c>
    </row>
    <row r="42" spans="1:13" x14ac:dyDescent="0.25">
      <c r="A42">
        <v>1.5837268572168317</v>
      </c>
      <c r="B42">
        <v>342.71036782119381</v>
      </c>
      <c r="C42">
        <v>-116.5303967053753</v>
      </c>
      <c r="E42" s="19">
        <f t="shared" si="12"/>
        <v>40</v>
      </c>
      <c r="F42">
        <f t="shared" si="1"/>
        <v>40.5</v>
      </c>
      <c r="G42">
        <f t="array" ref="G42">SUM(IF(($A$2:$A$1149&gt;=E42)*(($A$2:$A$1149&lt;E43)+(E43=0)),1,0))</f>
        <v>0</v>
      </c>
      <c r="H42">
        <f t="shared" si="2"/>
        <v>0</v>
      </c>
      <c r="I42" t="str">
        <f t="shared" si="3"/>
        <v/>
      </c>
      <c r="J42" t="str">
        <f t="shared" si="3"/>
        <v/>
      </c>
      <c r="K42">
        <f t="shared" si="4"/>
        <v>9.883901114782054E-8</v>
      </c>
      <c r="L42">
        <f t="shared" si="5"/>
        <v>8.8237016443395706E-5</v>
      </c>
      <c r="M42">
        <f t="shared" si="6"/>
        <v>3.2916247206232933E-6</v>
      </c>
    </row>
    <row r="43" spans="1:13" x14ac:dyDescent="0.25">
      <c r="A43">
        <v>1.504802408785944</v>
      </c>
      <c r="B43">
        <v>359.24829868060937</v>
      </c>
      <c r="C43">
        <v>-120.22801128355803</v>
      </c>
      <c r="E43" s="19">
        <f t="shared" si="12"/>
        <v>41</v>
      </c>
      <c r="F43">
        <f t="shared" si="1"/>
        <v>41.5</v>
      </c>
      <c r="G43">
        <f t="array" ref="G43">SUM(IF(($A$2:$A$1149&gt;=E43)*(($A$2:$A$1149&lt;E44)+(E44=0)),1,0))</f>
        <v>0</v>
      </c>
      <c r="H43">
        <f t="shared" si="2"/>
        <v>0</v>
      </c>
      <c r="I43" t="str">
        <f t="shared" si="3"/>
        <v/>
      </c>
      <c r="J43" t="str">
        <f t="shared" si="3"/>
        <v/>
      </c>
      <c r="K43">
        <f t="shared" si="4"/>
        <v>6.6309328557346661E-8</v>
      </c>
      <c r="L43">
        <f t="shared" si="5"/>
        <v>7.2811682620059075E-5</v>
      </c>
      <c r="M43">
        <f t="shared" si="6"/>
        <v>2.4774620534886337E-6</v>
      </c>
    </row>
    <row r="44" spans="1:13" x14ac:dyDescent="0.25">
      <c r="A44">
        <v>1.472782130186751</v>
      </c>
      <c r="B44">
        <v>392.96454576396007</v>
      </c>
      <c r="C44">
        <v>-138.26015967182173</v>
      </c>
      <c r="E44" s="19">
        <f t="shared" si="12"/>
        <v>42</v>
      </c>
      <c r="F44">
        <f t="shared" si="1"/>
        <v>42.5</v>
      </c>
      <c r="G44">
        <f t="array" ref="G44">SUM(IF(($A$2:$A$1149&gt;=E44)*(($A$2:$A$1149&lt;E45)+(E45=0)),1,0))</f>
        <v>0</v>
      </c>
      <c r="H44">
        <f t="shared" si="2"/>
        <v>0</v>
      </c>
      <c r="I44" t="str">
        <f t="shared" si="3"/>
        <v/>
      </c>
      <c r="J44" t="str">
        <f t="shared" si="3"/>
        <v/>
      </c>
      <c r="K44">
        <f t="shared" si="4"/>
        <v>4.4474305954897557E-8</v>
      </c>
      <c r="L44">
        <f t="shared" si="5"/>
        <v>6.0082959960065932E-5</v>
      </c>
      <c r="M44">
        <f t="shared" si="6"/>
        <v>1.8646774001970301E-6</v>
      </c>
    </row>
    <row r="45" spans="1:13" x14ac:dyDescent="0.25">
      <c r="A45">
        <v>1.1919370607531043</v>
      </c>
      <c r="B45">
        <v>475.20502213394144</v>
      </c>
      <c r="C45">
        <v>-115.08618846604674</v>
      </c>
      <c r="E45" s="19">
        <f t="shared" si="12"/>
        <v>43</v>
      </c>
      <c r="F45">
        <f t="shared" si="1"/>
        <v>43.5</v>
      </c>
      <c r="G45">
        <f t="array" ref="G45">SUM(IF(($A$2:$A$1149&gt;=E45)*(($A$2:$A$1149&lt;E46)+(E46=0)),1,0))</f>
        <v>1</v>
      </c>
      <c r="H45">
        <f t="shared" si="2"/>
        <v>8.710801393728223E-4</v>
      </c>
      <c r="I45">
        <f t="shared" si="3"/>
        <v>0</v>
      </c>
      <c r="J45">
        <f t="shared" si="3"/>
        <v>-3.0599418880619549</v>
      </c>
      <c r="K45">
        <f t="shared" si="4"/>
        <v>2.9822032191829256E-8</v>
      </c>
      <c r="L45">
        <f t="shared" si="5"/>
        <v>4.957943488821895E-5</v>
      </c>
      <c r="M45">
        <f t="shared" si="6"/>
        <v>1.4034611758873916E-6</v>
      </c>
    </row>
    <row r="46" spans="1:13" x14ac:dyDescent="0.25">
      <c r="A46">
        <v>1.1394933642100376</v>
      </c>
      <c r="B46">
        <v>501.300686096167</v>
      </c>
      <c r="C46">
        <v>-120.57071723590586</v>
      </c>
      <c r="E46" s="19">
        <f t="shared" si="12"/>
        <v>44</v>
      </c>
      <c r="F46">
        <f t="shared" si="1"/>
        <v>44.5</v>
      </c>
      <c r="G46">
        <f t="array" ref="G46">SUM(IF(($A$2:$A$1149&gt;=E46)*(($A$2:$A$1149&lt;E47)+(E47=0)),1,0))</f>
        <v>0</v>
      </c>
      <c r="H46">
        <f t="shared" si="2"/>
        <v>0</v>
      </c>
      <c r="I46" t="str">
        <f t="shared" si="3"/>
        <v/>
      </c>
      <c r="J46" t="str">
        <f t="shared" si="3"/>
        <v/>
      </c>
      <c r="K46">
        <f t="shared" si="4"/>
        <v>1.9992340384454216E-8</v>
      </c>
      <c r="L46">
        <f t="shared" si="5"/>
        <v>4.091210495403238E-5</v>
      </c>
      <c r="M46">
        <f t="shared" si="6"/>
        <v>1.0563238831634336E-6</v>
      </c>
    </row>
    <row r="47" spans="1:13" x14ac:dyDescent="0.25">
      <c r="A47">
        <v>1.0467171498148753</v>
      </c>
      <c r="B47">
        <v>608.35293135835127</v>
      </c>
      <c r="C47">
        <v>-133.21393220233756</v>
      </c>
      <c r="E47" s="19">
        <f t="shared" si="12"/>
        <v>45</v>
      </c>
      <c r="F47">
        <f t="shared" si="1"/>
        <v>45.5</v>
      </c>
      <c r="G47">
        <f t="array" ref="G47">SUM(IF(($A$2:$A$1149&gt;=E47)*(($A$2:$A$1149&lt;E48)+(E48=0)),1,0))</f>
        <v>0</v>
      </c>
      <c r="H47">
        <f t="shared" si="2"/>
        <v>0</v>
      </c>
      <c r="I47" t="str">
        <f t="shared" si="3"/>
        <v/>
      </c>
      <c r="J47" t="str">
        <f t="shared" si="3"/>
        <v/>
      </c>
      <c r="K47">
        <f t="shared" si="4"/>
        <v>1.339963306871187E-8</v>
      </c>
      <c r="L47">
        <f t="shared" si="5"/>
        <v>3.3759971963042454E-5</v>
      </c>
      <c r="M47">
        <f t="shared" si="6"/>
        <v>7.9504881596454273E-7</v>
      </c>
    </row>
    <row r="48" spans="1:13" x14ac:dyDescent="0.25">
      <c r="A48">
        <v>1.0342668347486783</v>
      </c>
      <c r="B48">
        <v>541.92180236290153</v>
      </c>
      <c r="C48">
        <v>-126.17010530261723</v>
      </c>
      <c r="E48" s="19">
        <f t="shared" si="12"/>
        <v>46</v>
      </c>
      <c r="F48">
        <f t="shared" si="1"/>
        <v>46.5</v>
      </c>
      <c r="G48">
        <f t="array" ref="G48">SUM(IF(($A$2:$A$1149&gt;=E48)*(($A$2:$A$1149&lt;E49)+(E49=0)),1,0))</f>
        <v>0</v>
      </c>
      <c r="H48">
        <f t="shared" si="2"/>
        <v>0</v>
      </c>
      <c r="I48" t="str">
        <f t="shared" si="3"/>
        <v/>
      </c>
      <c r="J48" t="str">
        <f t="shared" si="3"/>
        <v/>
      </c>
      <c r="K48">
        <f t="shared" si="4"/>
        <v>8.9790267241146383E-9</v>
      </c>
      <c r="L48">
        <f t="shared" si="5"/>
        <v>2.785815367422394E-5</v>
      </c>
      <c r="M48">
        <f t="shared" si="6"/>
        <v>5.9839849296375493E-7</v>
      </c>
    </row>
    <row r="49" spans="1:13" x14ac:dyDescent="0.25">
      <c r="A49">
        <v>0.90076713742595715</v>
      </c>
      <c r="B49">
        <v>671.8440831296341</v>
      </c>
      <c r="C49">
        <v>-138.8040117669446</v>
      </c>
      <c r="E49" s="19">
        <f t="shared" si="12"/>
        <v>47</v>
      </c>
      <c r="F49">
        <f t="shared" si="1"/>
        <v>47.5</v>
      </c>
      <c r="G49">
        <f t="array" ref="G49">SUM(IF(($A$2:$A$1149&gt;=E49)*(($A$2:$A$1149&lt;E50)+(E50=0)),1,0))</f>
        <v>0</v>
      </c>
      <c r="H49">
        <f t="shared" si="2"/>
        <v>0</v>
      </c>
      <c r="I49" t="str">
        <f t="shared" si="3"/>
        <v/>
      </c>
      <c r="J49" t="str">
        <f t="shared" si="3"/>
        <v/>
      </c>
      <c r="K49">
        <f t="shared" si="4"/>
        <v>6.0155683550218934E-9</v>
      </c>
      <c r="L49">
        <f t="shared" si="5"/>
        <v>2.2988073775246607E-5</v>
      </c>
      <c r="M49">
        <f t="shared" si="6"/>
        <v>4.5038839023598177E-7</v>
      </c>
    </row>
    <row r="50" spans="1:13" x14ac:dyDescent="0.25">
      <c r="A50">
        <v>0.79123788325556588</v>
      </c>
      <c r="B50">
        <v>728.5875733944963</v>
      </c>
      <c r="C50">
        <v>-122.81359368189527</v>
      </c>
      <c r="E50" s="19">
        <f t="shared" si="12"/>
        <v>48</v>
      </c>
      <c r="F50">
        <f t="shared" si="1"/>
        <v>48.5</v>
      </c>
      <c r="G50">
        <f t="array" ref="G50">SUM(IF(($A$2:$A$1149&gt;=E50)*(($A$2:$A$1149&lt;E51)+(E51=0)),1,0))</f>
        <v>0</v>
      </c>
      <c r="H50">
        <f t="shared" si="2"/>
        <v>0</v>
      </c>
      <c r="I50" t="str">
        <f t="shared" si="3"/>
        <v/>
      </c>
      <c r="J50" t="str">
        <f t="shared" si="3"/>
        <v/>
      </c>
      <c r="K50">
        <f t="shared" si="4"/>
        <v>4.0293854938155152E-9</v>
      </c>
      <c r="L50">
        <f t="shared" si="5"/>
        <v>1.8969366817196336E-5</v>
      </c>
      <c r="M50">
        <f t="shared" si="6"/>
        <v>3.3898765529084577E-7</v>
      </c>
    </row>
    <row r="51" spans="1:13" x14ac:dyDescent="0.25">
      <c r="A51">
        <v>0.60893491738383843</v>
      </c>
      <c r="B51">
        <v>1179.1218884690231</v>
      </c>
      <c r="C51">
        <v>-131.86748991307286</v>
      </c>
      <c r="E51" s="19">
        <f t="shared" si="12"/>
        <v>49</v>
      </c>
      <c r="F51">
        <f t="shared" si="1"/>
        <v>49.5</v>
      </c>
      <c r="G51">
        <f t="array" ref="G51">SUM(IF(($A$2:$A$1149&gt;=E51)*(($A$2:$A$1149&lt;E52)+(E52=0)),1,0))</f>
        <v>0</v>
      </c>
      <c r="H51">
        <f t="shared" si="2"/>
        <v>0</v>
      </c>
      <c r="I51" t="str">
        <f t="shared" si="3"/>
        <v/>
      </c>
      <c r="J51" t="str">
        <f t="shared" si="3"/>
        <v/>
      </c>
      <c r="K51">
        <f t="shared" si="4"/>
        <v>2.6984799882491148E-9</v>
      </c>
      <c r="L51">
        <f t="shared" si="5"/>
        <v>1.5653198304627846E-5</v>
      </c>
      <c r="M51">
        <f t="shared" si="6"/>
        <v>2.5514119131573622E-7</v>
      </c>
    </row>
    <row r="52" spans="1:13" x14ac:dyDescent="0.25">
      <c r="A52">
        <v>0.38861090393754488</v>
      </c>
      <c r="B52">
        <v>5416.0541982701834</v>
      </c>
      <c r="C52">
        <v>-130.19168229239304</v>
      </c>
      <c r="E52" s="19">
        <f t="shared" si="12"/>
        <v>50</v>
      </c>
      <c r="F52">
        <f t="shared" si="1"/>
        <v>50.5</v>
      </c>
      <c r="G52">
        <f t="array" ref="G52">SUM(IF(($A$2:$A$1149&gt;=E52)*(($A$2:$A$1149&lt;E53)+(E53=0)),1,0))</f>
        <v>0</v>
      </c>
      <c r="H52">
        <f t="shared" si="2"/>
        <v>0</v>
      </c>
      <c r="I52" t="str">
        <f t="shared" si="3"/>
        <v/>
      </c>
      <c r="J52" t="str">
        <f t="shared" si="3"/>
        <v/>
      </c>
      <c r="K52">
        <f t="shared" si="4"/>
        <v>1.8068457832199247E-9</v>
      </c>
      <c r="L52">
        <f t="shared" si="5"/>
        <v>1.2916752547685636E-5</v>
      </c>
      <c r="M52">
        <f t="shared" si="6"/>
        <v>1.9203362272930282E-7</v>
      </c>
    </row>
    <row r="53" spans="1:13" x14ac:dyDescent="0.25">
      <c r="A53">
        <v>1.1308450874921985</v>
      </c>
      <c r="B53">
        <v>627.00556214019184</v>
      </c>
      <c r="C53">
        <v>-142.70233617105214</v>
      </c>
      <c r="E53" s="19">
        <f t="shared" si="12"/>
        <v>51</v>
      </c>
      <c r="F53">
        <f t="shared" si="1"/>
        <v>51.5</v>
      </c>
      <c r="G53">
        <f t="array" ref="G53">SUM(IF(($A$2:$A$1149&gt;=E53)*(($A$2:$A$1149&lt;E54)+(E54=0)),1,0))</f>
        <v>0</v>
      </c>
      <c r="H53">
        <f t="shared" si="2"/>
        <v>0</v>
      </c>
      <c r="I53" t="str">
        <f t="shared" si="3"/>
        <v/>
      </c>
      <c r="J53" t="str">
        <f t="shared" si="3"/>
        <v/>
      </c>
      <c r="K53">
        <f t="shared" si="4"/>
        <v>1.2096160804906297E-9</v>
      </c>
      <c r="L53">
        <f t="shared" si="5"/>
        <v>1.0658684131588403E-5</v>
      </c>
      <c r="M53">
        <f t="shared" si="6"/>
        <v>1.4453531422491937E-7</v>
      </c>
    </row>
    <row r="54" spans="1:13" x14ac:dyDescent="0.25">
      <c r="A54">
        <v>1.3766362387876705</v>
      </c>
      <c r="B54">
        <v>500.23948863364757</v>
      </c>
      <c r="C54">
        <v>-126.63015335112344</v>
      </c>
      <c r="E54" s="19">
        <f t="shared" si="12"/>
        <v>52</v>
      </c>
      <c r="F54">
        <f t="shared" si="1"/>
        <v>52.5</v>
      </c>
      <c r="G54">
        <f t="array" ref="G54">SUM(IF(($A$2:$A$1149&gt;=E54)*(($A$2:$A$1149&lt;E55)+(E55=0)),1,0))</f>
        <v>0</v>
      </c>
      <c r="H54">
        <f t="shared" si="2"/>
        <v>0</v>
      </c>
      <c r="I54" t="str">
        <f t="shared" si="3"/>
        <v/>
      </c>
      <c r="J54" t="str">
        <f t="shared" si="3"/>
        <v/>
      </c>
      <c r="K54">
        <f t="shared" si="4"/>
        <v>8.0965778896287873E-10</v>
      </c>
      <c r="L54">
        <f t="shared" si="5"/>
        <v>8.7953645467436115E-6</v>
      </c>
      <c r="M54">
        <f t="shared" si="6"/>
        <v>1.0878541351867349E-7</v>
      </c>
    </row>
    <row r="55" spans="1:13" x14ac:dyDescent="0.25">
      <c r="A55">
        <v>1.3500983172943124</v>
      </c>
      <c r="B55">
        <v>561.52706286394357</v>
      </c>
      <c r="C55">
        <v>-119.48888791659265</v>
      </c>
      <c r="E55" s="19">
        <f t="shared" si="12"/>
        <v>53</v>
      </c>
      <c r="F55">
        <f t="shared" si="1"/>
        <v>53.5</v>
      </c>
      <c r="G55">
        <f t="array" ref="G55">SUM(IF(($A$2:$A$1149&gt;=E55)*(($A$2:$A$1149&lt;E56)+(E56=0)),1,0))</f>
        <v>0</v>
      </c>
      <c r="H55">
        <f t="shared" si="2"/>
        <v>0</v>
      </c>
      <c r="I55" t="str">
        <f t="shared" si="3"/>
        <v/>
      </c>
      <c r="J55" t="str">
        <f t="shared" si="3"/>
        <v/>
      </c>
      <c r="K55">
        <f t="shared" si="4"/>
        <v>5.4185821609158428E-10</v>
      </c>
      <c r="L55">
        <f t="shared" si="5"/>
        <v>7.2577849718665181E-6</v>
      </c>
      <c r="M55">
        <f t="shared" si="6"/>
        <v>8.1878025850574192E-8</v>
      </c>
    </row>
    <row r="56" spans="1:13" x14ac:dyDescent="0.25">
      <c r="A56">
        <v>1.3736328869816739</v>
      </c>
      <c r="B56">
        <v>539.0999205314057</v>
      </c>
      <c r="C56">
        <v>-119.49973471039689</v>
      </c>
      <c r="E56" s="19">
        <f t="shared" ref="E56:E119" si="13">E55+$U$2</f>
        <v>54</v>
      </c>
      <c r="F56">
        <f t="shared" si="1"/>
        <v>54.5</v>
      </c>
      <c r="G56">
        <f t="array" ref="G56">SUM(IF(($A$2:$A$1149&gt;=E56)*(($A$2:$A$1149&lt;E57)+(E57=0)),1,0))</f>
        <v>0</v>
      </c>
      <c r="H56">
        <f t="shared" si="2"/>
        <v>0</v>
      </c>
      <c r="I56" t="str">
        <f t="shared" si="3"/>
        <v/>
      </c>
      <c r="J56" t="str">
        <f t="shared" si="3"/>
        <v/>
      </c>
      <c r="K56">
        <f t="shared" si="4"/>
        <v>3.6257898635196243E-10</v>
      </c>
      <c r="L56">
        <f t="shared" si="5"/>
        <v>5.9890005033792484E-6</v>
      </c>
      <c r="M56">
        <f t="shared" si="6"/>
        <v>6.1626011248617642E-8</v>
      </c>
    </row>
    <row r="57" spans="1:13" x14ac:dyDescent="0.25">
      <c r="A57">
        <v>1.3565888623940259</v>
      </c>
      <c r="B57">
        <v>607.60784402056493</v>
      </c>
      <c r="C57">
        <v>-112.35640481012416</v>
      </c>
      <c r="E57" s="19">
        <f t="shared" si="13"/>
        <v>55</v>
      </c>
      <c r="F57">
        <f t="shared" si="1"/>
        <v>55.5</v>
      </c>
      <c r="G57">
        <f t="array" ref="G57">SUM(IF(($A$2:$A$1149&gt;=E57)*(($A$2:$A$1149&lt;E58)+(E58=0)),1,0))</f>
        <v>1</v>
      </c>
      <c r="H57">
        <f t="shared" si="2"/>
        <v>8.710801393728223E-4</v>
      </c>
      <c r="I57">
        <f t="shared" si="3"/>
        <v>0</v>
      </c>
      <c r="J57">
        <f t="shared" si="3"/>
        <v>-3.0599418880619549</v>
      </c>
      <c r="K57">
        <f t="shared" si="4"/>
        <v>2.4257991791640251E-10</v>
      </c>
      <c r="L57">
        <f t="shared" si="5"/>
        <v>4.9420211770551413E-6</v>
      </c>
      <c r="M57">
        <f t="shared" si="6"/>
        <v>4.6383205053643935E-8</v>
      </c>
    </row>
    <row r="58" spans="1:13" x14ac:dyDescent="0.25">
      <c r="A58">
        <v>1.3953727860960121</v>
      </c>
      <c r="B58">
        <v>579.62659103143733</v>
      </c>
      <c r="C58">
        <v>-123.09586423934279</v>
      </c>
      <c r="E58" s="19">
        <f t="shared" si="13"/>
        <v>56</v>
      </c>
      <c r="F58">
        <f t="shared" si="1"/>
        <v>56.5</v>
      </c>
      <c r="G58">
        <f t="array" ref="G58">SUM(IF(($A$2:$A$1149&gt;=E58)*(($A$2:$A$1149&lt;E59)+(E59=0)),1,0))</f>
        <v>0</v>
      </c>
      <c r="H58">
        <f t="shared" si="2"/>
        <v>0</v>
      </c>
      <c r="I58" t="str">
        <f t="shared" si="3"/>
        <v/>
      </c>
      <c r="J58" t="str">
        <f t="shared" si="3"/>
        <v/>
      </c>
      <c r="K58">
        <f t="shared" si="4"/>
        <v>1.6227238471352559E-10</v>
      </c>
      <c r="L58">
        <f t="shared" si="5"/>
        <v>4.0780716750116601E-6</v>
      </c>
      <c r="M58">
        <f t="shared" si="6"/>
        <v>3.491061107896454E-8</v>
      </c>
    </row>
    <row r="59" spans="1:13" x14ac:dyDescent="0.25">
      <c r="A59">
        <v>1.3955191329867704</v>
      </c>
      <c r="B59">
        <v>586.1115422143663</v>
      </c>
      <c r="C59">
        <v>-142.78017592919355</v>
      </c>
      <c r="E59" s="19">
        <f t="shared" si="13"/>
        <v>57</v>
      </c>
      <c r="F59">
        <f t="shared" si="1"/>
        <v>57.5</v>
      </c>
      <c r="G59">
        <f t="array" ref="G59">SUM(IF(($A$2:$A$1149&gt;=E59)*(($A$2:$A$1149&lt;E60)+(E60=0)),1,0))</f>
        <v>0</v>
      </c>
      <c r="H59">
        <f t="shared" si="2"/>
        <v>0</v>
      </c>
      <c r="I59" t="str">
        <f t="shared" si="3"/>
        <v/>
      </c>
      <c r="J59" t="str">
        <f t="shared" si="3"/>
        <v/>
      </c>
      <c r="K59">
        <f t="shared" si="4"/>
        <v>1.0853608265927344E-10</v>
      </c>
      <c r="L59">
        <f t="shared" si="5"/>
        <v>3.3651552655713849E-6</v>
      </c>
      <c r="M59">
        <f t="shared" si="6"/>
        <v>2.6275691050180552E-8</v>
      </c>
    </row>
    <row r="60" spans="1:13" x14ac:dyDescent="0.25">
      <c r="A60">
        <v>1.4435014595296007</v>
      </c>
      <c r="B60">
        <v>512.88445328850082</v>
      </c>
      <c r="C60">
        <v>-148.16167875911796</v>
      </c>
      <c r="E60" s="19">
        <f t="shared" si="13"/>
        <v>58</v>
      </c>
      <c r="F60">
        <f t="shared" si="1"/>
        <v>58.5</v>
      </c>
      <c r="G60">
        <f t="array" ref="G60">SUM(IF(($A$2:$A$1149&gt;=E60)*(($A$2:$A$1149&lt;E61)+(E61=0)),1,0))</f>
        <v>0</v>
      </c>
      <c r="H60">
        <f t="shared" si="2"/>
        <v>0</v>
      </c>
      <c r="I60" t="str">
        <f t="shared" si="3"/>
        <v/>
      </c>
      <c r="J60" t="str">
        <f t="shared" si="3"/>
        <v/>
      </c>
      <c r="K60">
        <f t="shared" si="4"/>
        <v>7.2584768368326152E-11</v>
      </c>
      <c r="L60">
        <f t="shared" si="5"/>
        <v>2.7768687909023676E-6</v>
      </c>
      <c r="M60">
        <f t="shared" si="6"/>
        <v>1.9776564168495648E-8</v>
      </c>
    </row>
    <row r="61" spans="1:13" x14ac:dyDescent="0.25">
      <c r="A61">
        <v>1.4839692686641062</v>
      </c>
      <c r="B61">
        <v>450.69880947796963</v>
      </c>
      <c r="C61">
        <v>-157.1195674522852</v>
      </c>
      <c r="E61" s="19">
        <f t="shared" si="13"/>
        <v>59</v>
      </c>
      <c r="F61">
        <f t="shared" si="1"/>
        <v>59.5</v>
      </c>
      <c r="G61">
        <f t="array" ref="G61">SUM(IF(($A$2:$A$1149&gt;=E61)*(($A$2:$A$1149&lt;E62)+(E62=0)),1,0))</f>
        <v>0</v>
      </c>
      <c r="H61">
        <f t="shared" si="2"/>
        <v>0</v>
      </c>
      <c r="I61" t="str">
        <f t="shared" si="3"/>
        <v/>
      </c>
      <c r="J61" t="str">
        <f t="shared" si="3"/>
        <v/>
      </c>
      <c r="K61">
        <f t="shared" si="4"/>
        <v>4.8535627415217245E-11</v>
      </c>
      <c r="L61">
        <f t="shared" si="5"/>
        <v>2.2914248150087334E-6</v>
      </c>
      <c r="M61">
        <f t="shared" si="6"/>
        <v>1.4884955435184962E-8</v>
      </c>
    </row>
    <row r="62" spans="1:13" x14ac:dyDescent="0.25">
      <c r="A62">
        <v>1.4318075980924976</v>
      </c>
      <c r="B62">
        <v>382.07028435050887</v>
      </c>
      <c r="C62">
        <v>-128.50998604184588</v>
      </c>
      <c r="E62" s="19">
        <f t="shared" si="13"/>
        <v>60</v>
      </c>
      <c r="F62">
        <f t="shared" si="1"/>
        <v>60.5</v>
      </c>
      <c r="G62">
        <f t="array" ref="G62">SUM(IF(($A$2:$A$1149&gt;=E62)*(($A$2:$A$1149&lt;E63)+(E63=0)),1,0))</f>
        <v>0</v>
      </c>
      <c r="H62">
        <f t="shared" si="2"/>
        <v>0</v>
      </c>
      <c r="I62" t="str">
        <f t="shared" si="3"/>
        <v/>
      </c>
      <c r="J62" t="str">
        <f t="shared" si="3"/>
        <v/>
      </c>
      <c r="K62">
        <f t="shared" si="4"/>
        <v>3.245050611556867E-11</v>
      </c>
      <c r="L62">
        <f t="shared" si="5"/>
        <v>1.8908447169128118E-6</v>
      </c>
      <c r="M62">
        <f t="shared" si="6"/>
        <v>1.1203255349096205E-8</v>
      </c>
    </row>
    <row r="63" spans="1:13" x14ac:dyDescent="0.25">
      <c r="A63">
        <v>1.5176859162464218</v>
      </c>
      <c r="B63">
        <v>305.71180580825705</v>
      </c>
      <c r="C63">
        <v>-130.30970746981103</v>
      </c>
      <c r="E63" s="19">
        <f t="shared" si="13"/>
        <v>61</v>
      </c>
      <c r="F63">
        <f t="shared" si="1"/>
        <v>61.5</v>
      </c>
      <c r="G63">
        <f t="array" ref="G63">SUM(IF(($A$2:$A$1149&gt;=E63)*(($A$2:$A$1149&lt;E64)+(E64=0)),1,0))</f>
        <v>1</v>
      </c>
      <c r="H63">
        <f t="shared" si="2"/>
        <v>8.710801393728223E-4</v>
      </c>
      <c r="I63">
        <f t="shared" si="3"/>
        <v>0</v>
      </c>
      <c r="J63">
        <f t="shared" si="3"/>
        <v>-3.0599418880619549</v>
      </c>
      <c r="K63">
        <f t="shared" si="4"/>
        <v>2.1693506504319511E-11</v>
      </c>
      <c r="L63">
        <f t="shared" si="5"/>
        <v>1.5602928448967957E-6</v>
      </c>
      <c r="M63">
        <f t="shared" si="6"/>
        <v>8.4322006178376305E-9</v>
      </c>
    </row>
    <row r="64" spans="1:13" x14ac:dyDescent="0.25">
      <c r="A64">
        <v>1.6870455950305063</v>
      </c>
      <c r="B64">
        <v>254.82173521331111</v>
      </c>
      <c r="C64">
        <v>-144.63310017785335</v>
      </c>
      <c r="E64" s="19">
        <f t="shared" si="13"/>
        <v>62</v>
      </c>
      <c r="F64">
        <f t="shared" si="1"/>
        <v>62.5</v>
      </c>
      <c r="G64">
        <f t="array" ref="G64">SUM(IF(($A$2:$A$1149&gt;=E64)*(($A$2:$A$1149&lt;E65)+(E65=0)),1,0))</f>
        <v>0</v>
      </c>
      <c r="H64">
        <f t="shared" si="2"/>
        <v>0</v>
      </c>
      <c r="I64" t="str">
        <f t="shared" si="3"/>
        <v/>
      </c>
      <c r="J64" t="str">
        <f t="shared" si="3"/>
        <v/>
      </c>
      <c r="K64">
        <f t="shared" si="4"/>
        <v>1.4500640586791087E-11</v>
      </c>
      <c r="L64">
        <f t="shared" si="5"/>
        <v>1.287527071927395E-6</v>
      </c>
      <c r="M64">
        <f t="shared" si="6"/>
        <v>6.3465488417344083E-9</v>
      </c>
    </row>
    <row r="65" spans="1:13" x14ac:dyDescent="0.25">
      <c r="A65">
        <v>0.85951441425034492</v>
      </c>
      <c r="B65">
        <v>297.686385280396</v>
      </c>
      <c r="C65">
        <v>-37.680114863817614</v>
      </c>
      <c r="E65" s="19">
        <f t="shared" si="13"/>
        <v>63</v>
      </c>
      <c r="F65">
        <f t="shared" si="1"/>
        <v>63.5</v>
      </c>
      <c r="G65">
        <f t="array" ref="G65">SUM(IF(($A$2:$A$1149&gt;=E65)*(($A$2:$A$1149&lt;E66)+(E66=0)),1,0))</f>
        <v>0</v>
      </c>
      <c r="H65">
        <f t="shared" si="2"/>
        <v>0</v>
      </c>
      <c r="I65" t="str">
        <f t="shared" si="3"/>
        <v/>
      </c>
      <c r="J65" t="str">
        <f t="shared" si="3"/>
        <v/>
      </c>
      <c r="K65">
        <f t="shared" si="4"/>
        <v>9.6915978452097543E-12</v>
      </c>
      <c r="L65">
        <f t="shared" si="5"/>
        <v>1.0624454033534838E-6</v>
      </c>
      <c r="M65">
        <f t="shared" si="6"/>
        <v>4.7767699116781266E-9</v>
      </c>
    </row>
    <row r="66" spans="1:13" x14ac:dyDescent="0.25">
      <c r="A66">
        <v>0.88763185729828087</v>
      </c>
      <c r="B66">
        <v>239.09600467490867</v>
      </c>
      <c r="C66">
        <v>-35.883134756275425</v>
      </c>
      <c r="E66" s="19">
        <f t="shared" si="13"/>
        <v>64</v>
      </c>
      <c r="F66">
        <f t="shared" si="1"/>
        <v>64.5</v>
      </c>
      <c r="G66">
        <f t="array" ref="G66">SUM(IF(($A$2:$A$1149&gt;=E66)*(($A$2:$A$1149&lt;E67)+(E67=0)),1,0))</f>
        <v>0</v>
      </c>
      <c r="H66">
        <f t="shared" si="2"/>
        <v>0</v>
      </c>
      <c r="I66" t="str">
        <f t="shared" si="3"/>
        <v/>
      </c>
      <c r="J66" t="str">
        <f t="shared" si="3"/>
        <v/>
      </c>
      <c r="K66">
        <f t="shared" si="4"/>
        <v>6.4767313682459467E-12</v>
      </c>
      <c r="L66">
        <f t="shared" si="5"/>
        <v>8.767118453029319E-7</v>
      </c>
      <c r="M66">
        <f t="shared" si="6"/>
        <v>3.5952659245395037E-9</v>
      </c>
    </row>
    <row r="67" spans="1:13" x14ac:dyDescent="0.25">
      <c r="A67">
        <v>0.92328838488675213</v>
      </c>
      <c r="B67">
        <v>200.47209177806411</v>
      </c>
      <c r="C67">
        <v>-39.82879096519639</v>
      </c>
      <c r="E67" s="19">
        <f t="shared" si="13"/>
        <v>65</v>
      </c>
      <c r="F67">
        <f t="shared" ref="F67:F130" si="14">E67+$U$2/2</f>
        <v>65.5</v>
      </c>
      <c r="G67">
        <f t="array" ref="G67">SUM(IF(($A$2:$A$1149&gt;=E67)*(($A$2:$A$1149&lt;E68)+(E68=0)),1,0))</f>
        <v>0</v>
      </c>
      <c r="H67">
        <f t="shared" ref="H67:H130" si="15">G67/SUM($G$2:$G$202)</f>
        <v>0</v>
      </c>
      <c r="I67" t="str">
        <f t="shared" ref="I67:J130" si="16">IFERROR(LOG(G67),"")</f>
        <v/>
      </c>
      <c r="J67" t="str">
        <f t="shared" si="16"/>
        <v/>
      </c>
      <c r="K67">
        <f t="shared" ref="K67:K130" si="17">_xlfn.GAMMA.DIST(F67,$V$5,$V$6,FALSE)*$U$2</f>
        <v>4.3278296220377761E-12</v>
      </c>
      <c r="L67">
        <f t="shared" ref="L67:L130" si="18">-1*$V$17*EXP($V$17*E67)</f>
        <v>7.2344767765797834E-7</v>
      </c>
      <c r="M67">
        <f t="shared" ref="M67:M130" si="19">1/$V$9*EXP(-E67/$V$9)</f>
        <v>2.7059995158137906E-9</v>
      </c>
    </row>
    <row r="68" spans="1:13" x14ac:dyDescent="0.25">
      <c r="A68">
        <v>0.92611741021507832</v>
      </c>
      <c r="B68">
        <v>150.77644962964015</v>
      </c>
      <c r="C68">
        <v>-32.649710388257255</v>
      </c>
      <c r="E68" s="19">
        <f t="shared" si="13"/>
        <v>66</v>
      </c>
      <c r="F68">
        <f t="shared" si="14"/>
        <v>66.5</v>
      </c>
      <c r="G68">
        <f t="array" ref="G68">SUM(IF(($A$2:$A$1149&gt;=E68)*(($A$2:$A$1149&lt;E69)+(E69=0)),1,0))</f>
        <v>0</v>
      </c>
      <c r="H68">
        <f t="shared" si="15"/>
        <v>0</v>
      </c>
      <c r="I68" t="str">
        <f t="shared" si="16"/>
        <v/>
      </c>
      <c r="J68" t="str">
        <f t="shared" si="16"/>
        <v/>
      </c>
      <c r="K68">
        <f t="shared" si="17"/>
        <v>2.8916091994096935E-12</v>
      </c>
      <c r="L68">
        <f t="shared" si="18"/>
        <v>5.9697669777448809E-7</v>
      </c>
      <c r="M68">
        <f t="shared" si="19"/>
        <v>2.036687558938323E-9</v>
      </c>
    </row>
    <row r="69" spans="1:13" x14ac:dyDescent="0.25">
      <c r="A69">
        <v>0.93285851757649429</v>
      </c>
      <c r="B69">
        <v>131.66519876099369</v>
      </c>
      <c r="C69">
        <v>-29.776299173931868</v>
      </c>
      <c r="E69" s="19">
        <f t="shared" si="13"/>
        <v>67</v>
      </c>
      <c r="F69">
        <f t="shared" si="14"/>
        <v>67.5</v>
      </c>
      <c r="G69">
        <f t="array" ref="G69">SUM(IF(($A$2:$A$1149&gt;=E69)*(($A$2:$A$1149&lt;E70)+(E70=0)),1,0))</f>
        <v>0</v>
      </c>
      <c r="H69">
        <f t="shared" si="15"/>
        <v>0</v>
      </c>
      <c r="I69" t="str">
        <f t="shared" si="16"/>
        <v/>
      </c>
      <c r="J69" t="str">
        <f t="shared" si="16"/>
        <v/>
      </c>
      <c r="K69">
        <f t="shared" si="17"/>
        <v>1.931815073803405E-12</v>
      </c>
      <c r="L69">
        <f t="shared" si="18"/>
        <v>4.9261499993952232E-7</v>
      </c>
      <c r="M69">
        <f t="shared" si="19"/>
        <v>1.5329257039747289E-9</v>
      </c>
    </row>
    <row r="70" spans="1:13" x14ac:dyDescent="0.25">
      <c r="A70">
        <v>1.0854971295595002</v>
      </c>
      <c r="B70">
        <v>88.272919708307285</v>
      </c>
      <c r="C70">
        <v>-31.568628153253453</v>
      </c>
      <c r="E70" s="19">
        <f t="shared" si="13"/>
        <v>68</v>
      </c>
      <c r="F70">
        <f t="shared" si="14"/>
        <v>68.5</v>
      </c>
      <c r="G70">
        <f t="array" ref="G70">SUM(IF(($A$2:$A$1149&gt;=E70)*(($A$2:$A$1149&lt;E71)+(E71=0)),1,0))</f>
        <v>0</v>
      </c>
      <c r="H70">
        <f t="shared" si="15"/>
        <v>0</v>
      </c>
      <c r="I70" t="str">
        <f t="shared" si="16"/>
        <v/>
      </c>
      <c r="J70" t="str">
        <f t="shared" si="16"/>
        <v/>
      </c>
      <c r="K70">
        <f t="shared" si="17"/>
        <v>1.2904740999693842E-12</v>
      </c>
      <c r="L70">
        <f t="shared" si="18"/>
        <v>4.0649750496138382E-7</v>
      </c>
      <c r="M70">
        <f t="shared" si="19"/>
        <v>1.1537661746857947E-9</v>
      </c>
    </row>
    <row r="71" spans="1:13" x14ac:dyDescent="0.25">
      <c r="A71">
        <v>1.2182689412472698</v>
      </c>
      <c r="B71">
        <v>62.517093103023115</v>
      </c>
      <c r="C71">
        <v>-30.13233689972434</v>
      </c>
      <c r="E71" s="19">
        <f t="shared" si="13"/>
        <v>69</v>
      </c>
      <c r="F71">
        <f t="shared" si="14"/>
        <v>69.5</v>
      </c>
      <c r="G71">
        <f t="array" ref="G71">SUM(IF(($A$2:$A$1149&gt;=E71)*(($A$2:$A$1149&lt;E72)+(E72=0)),1,0))</f>
        <v>0</v>
      </c>
      <c r="H71">
        <f t="shared" si="15"/>
        <v>0</v>
      </c>
      <c r="I71" t="str">
        <f t="shared" si="16"/>
        <v/>
      </c>
      <c r="J71" t="str">
        <f t="shared" si="16"/>
        <v/>
      </c>
      <c r="K71">
        <f t="shared" si="17"/>
        <v>8.6196979495034155E-13</v>
      </c>
      <c r="L71">
        <f t="shared" si="18"/>
        <v>3.354348153428471E-7</v>
      </c>
      <c r="M71">
        <f t="shared" si="19"/>
        <v>8.6838936968535675E-10</v>
      </c>
    </row>
    <row r="72" spans="1:13" x14ac:dyDescent="0.25">
      <c r="A72">
        <v>1.5074324316750471</v>
      </c>
      <c r="B72">
        <v>43.579942988933126</v>
      </c>
      <c r="C72">
        <v>-32.641495416391642</v>
      </c>
      <c r="E72" s="19">
        <f t="shared" si="13"/>
        <v>70</v>
      </c>
      <c r="F72">
        <f t="shared" si="14"/>
        <v>70.5</v>
      </c>
      <c r="G72">
        <f t="array" ref="G72">SUM(IF(($A$2:$A$1149&gt;=E72)*(($A$2:$A$1149&lt;E73)+(E73=0)),1,0))</f>
        <v>0</v>
      </c>
      <c r="H72">
        <f t="shared" si="15"/>
        <v>0</v>
      </c>
      <c r="I72" t="str">
        <f t="shared" si="16"/>
        <v/>
      </c>
      <c r="J72" t="str">
        <f t="shared" si="16"/>
        <v/>
      </c>
      <c r="K72">
        <f t="shared" si="17"/>
        <v>5.7569835246928379E-13</v>
      </c>
      <c r="L72">
        <f t="shared" si="18"/>
        <v>2.7679509460895383E-7</v>
      </c>
      <c r="M72">
        <f t="shared" si="19"/>
        <v>6.5359872210492959E-10</v>
      </c>
    </row>
    <row r="73" spans="1:13" x14ac:dyDescent="0.25">
      <c r="A73">
        <v>1.534472417204547</v>
      </c>
      <c r="B73">
        <v>32.861820616870062</v>
      </c>
      <c r="C73">
        <v>-26.540684095903295</v>
      </c>
      <c r="E73" s="19">
        <f t="shared" si="13"/>
        <v>71</v>
      </c>
      <c r="F73">
        <f t="shared" si="14"/>
        <v>71.5</v>
      </c>
      <c r="G73">
        <f t="array" ref="G73">SUM(IF(($A$2:$A$1149&gt;=E73)*(($A$2:$A$1149&lt;E74)+(E74=0)),1,0))</f>
        <v>0</v>
      </c>
      <c r="H73">
        <f t="shared" si="15"/>
        <v>0</v>
      </c>
      <c r="I73" t="str">
        <f t="shared" si="16"/>
        <v/>
      </c>
      <c r="J73" t="str">
        <f t="shared" si="16"/>
        <v/>
      </c>
      <c r="K73">
        <f t="shared" si="17"/>
        <v>3.8446714372937687E-13</v>
      </c>
      <c r="L73">
        <f t="shared" si="18"/>
        <v>2.2840659614080655E-7</v>
      </c>
      <c r="M73">
        <f t="shared" si="19"/>
        <v>4.9193518996205716E-10</v>
      </c>
    </row>
    <row r="74" spans="1:13" x14ac:dyDescent="0.25">
      <c r="A74">
        <v>1.8201411124544116</v>
      </c>
      <c r="B74">
        <v>26.482986143879884</v>
      </c>
      <c r="C74">
        <v>-29.049895432349718</v>
      </c>
      <c r="E74" s="19">
        <f t="shared" si="13"/>
        <v>72</v>
      </c>
      <c r="F74">
        <f t="shared" si="14"/>
        <v>72.5</v>
      </c>
      <c r="G74">
        <f t="array" ref="G74">SUM(IF(($A$2:$A$1149&gt;=E74)*(($A$2:$A$1149&lt;E75)+(E75=0)),1,0))</f>
        <v>0</v>
      </c>
      <c r="H74">
        <f t="shared" si="15"/>
        <v>0</v>
      </c>
      <c r="I74" t="str">
        <f t="shared" si="16"/>
        <v/>
      </c>
      <c r="J74" t="str">
        <f t="shared" si="16"/>
        <v/>
      </c>
      <c r="K74">
        <f t="shared" si="17"/>
        <v>2.5673545963544923E-13</v>
      </c>
      <c r="L74">
        <f t="shared" si="18"/>
        <v>1.8847723162989146E-7</v>
      </c>
      <c r="M74">
        <f t="shared" si="19"/>
        <v>3.7025811547433695E-10</v>
      </c>
    </row>
    <row r="75" spans="1:13" x14ac:dyDescent="0.25">
      <c r="A75">
        <v>3.2875402397341436</v>
      </c>
      <c r="B75">
        <v>11.79563271585271</v>
      </c>
      <c r="C75">
        <v>-30.124694304805416</v>
      </c>
      <c r="E75" s="19">
        <f t="shared" si="13"/>
        <v>73</v>
      </c>
      <c r="F75">
        <f t="shared" si="14"/>
        <v>73.5</v>
      </c>
      <c r="G75">
        <f t="array" ref="G75">SUM(IF(($A$2:$A$1149&gt;=E75)*(($A$2:$A$1149&lt;E76)+(E76=0)),1,0))</f>
        <v>0</v>
      </c>
      <c r="H75">
        <f t="shared" si="15"/>
        <v>0</v>
      </c>
      <c r="I75" t="str">
        <f t="shared" si="16"/>
        <v/>
      </c>
      <c r="J75" t="str">
        <f t="shared" si="16"/>
        <v/>
      </c>
      <c r="K75">
        <f t="shared" si="17"/>
        <v>1.7142568474761673E-13</v>
      </c>
      <c r="L75">
        <f t="shared" si="18"/>
        <v>1.5552820033694809E-7</v>
      </c>
      <c r="M75">
        <f t="shared" si="19"/>
        <v>2.7867709989435954E-10</v>
      </c>
    </row>
    <row r="76" spans="1:13" x14ac:dyDescent="0.25">
      <c r="A76">
        <v>3.9869079582558924</v>
      </c>
      <c r="B76">
        <v>10.396755980797074</v>
      </c>
      <c r="C76">
        <v>-33.70874055526901</v>
      </c>
      <c r="E76" s="19">
        <f t="shared" si="13"/>
        <v>74</v>
      </c>
      <c r="F76">
        <f t="shared" si="14"/>
        <v>74.5</v>
      </c>
      <c r="G76">
        <f t="array" ref="G76">SUM(IF(($A$2:$A$1149&gt;=E76)*(($A$2:$A$1149&lt;E77)+(E77=0)),1,0))</f>
        <v>0</v>
      </c>
      <c r="H76">
        <f t="shared" si="15"/>
        <v>0</v>
      </c>
      <c r="I76" t="str">
        <f t="shared" si="16"/>
        <v/>
      </c>
      <c r="J76" t="str">
        <f t="shared" si="16"/>
        <v/>
      </c>
      <c r="K76">
        <f t="shared" si="17"/>
        <v>1.1445382983693461E-13</v>
      </c>
      <c r="L76">
        <f t="shared" si="18"/>
        <v>1.2833922108718844E-7</v>
      </c>
      <c r="M76">
        <f t="shared" si="19"/>
        <v>2.0974807238469197E-10</v>
      </c>
    </row>
    <row r="77" spans="1:13" x14ac:dyDescent="0.25">
      <c r="A77">
        <v>4.3579815254300565</v>
      </c>
      <c r="B77">
        <v>7.9109320933634493</v>
      </c>
      <c r="C77">
        <v>-29.402957810225004</v>
      </c>
      <c r="E77" s="19">
        <f t="shared" si="13"/>
        <v>75</v>
      </c>
      <c r="F77">
        <f t="shared" si="14"/>
        <v>75.5</v>
      </c>
      <c r="G77">
        <f t="array" ref="G77">SUM(IF(($A$2:$A$1149&gt;=E77)*(($A$2:$A$1149&lt;E78)+(E78=0)),1,0))</f>
        <v>0</v>
      </c>
      <c r="H77">
        <f t="shared" si="15"/>
        <v>0</v>
      </c>
      <c r="I77" t="str">
        <f t="shared" si="16"/>
        <v/>
      </c>
      <c r="J77" t="str">
        <f t="shared" si="16"/>
        <v/>
      </c>
      <c r="K77">
        <f t="shared" si="17"/>
        <v>7.6409985235704995E-14</v>
      </c>
      <c r="L77">
        <f t="shared" si="18"/>
        <v>1.0590333864586809E-7</v>
      </c>
      <c r="M77">
        <f t="shared" si="19"/>
        <v>1.5786820619911504E-10</v>
      </c>
    </row>
    <row r="78" spans="1:13" x14ac:dyDescent="0.25">
      <c r="A78">
        <v>3.8214238255266562</v>
      </c>
      <c r="B78">
        <v>41.78204807065827</v>
      </c>
      <c r="C78">
        <v>-42.553728145957081</v>
      </c>
      <c r="E78" s="19">
        <f t="shared" si="13"/>
        <v>76</v>
      </c>
      <c r="F78">
        <f t="shared" si="14"/>
        <v>76.5</v>
      </c>
      <c r="G78">
        <f t="array" ref="G78">SUM(IF(($A$2:$A$1149&gt;=E78)*(($A$2:$A$1149&lt;E79)+(E79=0)),1,0))</f>
        <v>0</v>
      </c>
      <c r="H78">
        <f t="shared" si="15"/>
        <v>0</v>
      </c>
      <c r="I78" t="str">
        <f t="shared" si="16"/>
        <v/>
      </c>
      <c r="J78" t="str">
        <f t="shared" si="16"/>
        <v/>
      </c>
      <c r="K78">
        <f t="shared" si="17"/>
        <v>5.100774960384216E-14</v>
      </c>
      <c r="L78">
        <f t="shared" si="18"/>
        <v>8.7389630709399832E-8</v>
      </c>
      <c r="M78">
        <f t="shared" si="19"/>
        <v>1.1882049853987181E-10</v>
      </c>
    </row>
    <row r="79" spans="1:13" x14ac:dyDescent="0.25">
      <c r="A79">
        <v>4.6009453176836095</v>
      </c>
      <c r="B79">
        <v>37.717332568279943</v>
      </c>
      <c r="C79">
        <v>-43.678967310576276</v>
      </c>
      <c r="E79" s="19">
        <f t="shared" si="13"/>
        <v>77</v>
      </c>
      <c r="F79">
        <f t="shared" si="14"/>
        <v>77.5</v>
      </c>
      <c r="G79">
        <f t="array" ref="G79">SUM(IF(($A$2:$A$1149&gt;=E79)*(($A$2:$A$1149&lt;E80)+(E80=0)),1,0))</f>
        <v>0</v>
      </c>
      <c r="H79">
        <f t="shared" si="15"/>
        <v>0</v>
      </c>
      <c r="I79" t="str">
        <f t="shared" si="16"/>
        <v/>
      </c>
      <c r="J79" t="str">
        <f t="shared" si="16"/>
        <v/>
      </c>
      <c r="K79">
        <f t="shared" si="17"/>
        <v>3.4047823028406065E-14</v>
      </c>
      <c r="L79">
        <f t="shared" si="18"/>
        <v>7.211243434980452E-8</v>
      </c>
      <c r="M79">
        <f t="shared" si="19"/>
        <v>8.9430995722195141E-11</v>
      </c>
    </row>
    <row r="80" spans="1:13" x14ac:dyDescent="0.25">
      <c r="A80">
        <v>5.0042368984534162</v>
      </c>
      <c r="B80">
        <v>35.27810060804277</v>
      </c>
      <c r="C80">
        <v>-40.590195775744647</v>
      </c>
      <c r="E80" s="19">
        <f t="shared" si="13"/>
        <v>78</v>
      </c>
      <c r="F80">
        <f t="shared" si="14"/>
        <v>78.5</v>
      </c>
      <c r="G80">
        <f t="array" ref="G80">SUM(IF(($A$2:$A$1149&gt;=E80)*(($A$2:$A$1149&lt;E81)+(E81=0)),1,0))</f>
        <v>0</v>
      </c>
      <c r="H80">
        <f t="shared" si="15"/>
        <v>0</v>
      </c>
      <c r="I80" t="str">
        <f t="shared" si="16"/>
        <v/>
      </c>
      <c r="J80" t="str">
        <f t="shared" si="16"/>
        <v/>
      </c>
      <c r="K80">
        <f t="shared" si="17"/>
        <v>2.2725346560141398E-14</v>
      </c>
      <c r="L80">
        <f t="shared" si="18"/>
        <v>5.9505952200980313E-8</v>
      </c>
      <c r="M80">
        <f t="shared" si="19"/>
        <v>6.7310801537998182E-11</v>
      </c>
    </row>
    <row r="81" spans="1:13" x14ac:dyDescent="0.25">
      <c r="A81">
        <v>4.5295458773723043</v>
      </c>
      <c r="B81">
        <v>36.062973092284622</v>
      </c>
      <c r="C81">
        <v>-30.825418133888085</v>
      </c>
      <c r="E81" s="19">
        <f t="shared" si="13"/>
        <v>79</v>
      </c>
      <c r="F81">
        <f t="shared" si="14"/>
        <v>79.5</v>
      </c>
      <c r="G81">
        <f t="array" ref="G81">SUM(IF(($A$2:$A$1149&gt;=E81)*(($A$2:$A$1149&lt;E82)+(E82=0)),1,0))</f>
        <v>0</v>
      </c>
      <c r="H81">
        <f t="shared" si="15"/>
        <v>0</v>
      </c>
      <c r="I81" t="str">
        <f t="shared" si="16"/>
        <v/>
      </c>
      <c r="J81" t="str">
        <f t="shared" si="16"/>
        <v/>
      </c>
      <c r="K81">
        <f t="shared" si="17"/>
        <v>1.5167027423362518E-14</v>
      </c>
      <c r="L81">
        <f t="shared" si="18"/>
        <v>4.9103297916262232E-8</v>
      </c>
      <c r="M81">
        <f t="shared" si="19"/>
        <v>5.0661898227789876E-11</v>
      </c>
    </row>
    <row r="82" spans="1:13" x14ac:dyDescent="0.25">
      <c r="A82">
        <v>4.2155815394373795</v>
      </c>
      <c r="B82">
        <v>39.814165955914234</v>
      </c>
      <c r="C82">
        <v>-22.818639005253573</v>
      </c>
      <c r="E82" s="19">
        <f t="shared" si="13"/>
        <v>80</v>
      </c>
      <c r="F82">
        <f t="shared" si="14"/>
        <v>80.5</v>
      </c>
      <c r="G82">
        <f t="array" ref="G82">SUM(IF(($A$2:$A$1149&gt;=E82)*(($A$2:$A$1149&lt;E83)+(E83=0)),1,0))</f>
        <v>0</v>
      </c>
      <c r="H82">
        <f t="shared" si="15"/>
        <v>0</v>
      </c>
      <c r="I82" t="str">
        <f t="shared" si="16"/>
        <v/>
      </c>
      <c r="J82" t="str">
        <f t="shared" si="16"/>
        <v/>
      </c>
      <c r="K82">
        <f t="shared" si="17"/>
        <v>1.0121852411510047E-14</v>
      </c>
      <c r="L82">
        <f t="shared" si="18"/>
        <v>4.0519204837015975E-8</v>
      </c>
      <c r="M82">
        <f t="shared" si="19"/>
        <v>3.8130996413614697E-11</v>
      </c>
    </row>
    <row r="83" spans="1:13" x14ac:dyDescent="0.25">
      <c r="A83">
        <v>5.7129960079883881</v>
      </c>
      <c r="B83">
        <v>29.827705655198677</v>
      </c>
      <c r="C83">
        <v>-32.022013036349399</v>
      </c>
      <c r="E83" s="19">
        <f t="shared" si="13"/>
        <v>81</v>
      </c>
      <c r="F83">
        <f t="shared" si="14"/>
        <v>81.5</v>
      </c>
      <c r="G83">
        <f t="array" ref="G83">SUM(IF(($A$2:$A$1149&gt;=E83)*(($A$2:$A$1149&lt;E84)+(E84=0)),1,0))</f>
        <v>0</v>
      </c>
      <c r="H83">
        <f t="shared" si="15"/>
        <v>0</v>
      </c>
      <c r="I83" t="str">
        <f t="shared" si="16"/>
        <v/>
      </c>
      <c r="J83" t="str">
        <f t="shared" si="16"/>
        <v/>
      </c>
      <c r="K83">
        <f t="shared" si="17"/>
        <v>6.7544478313663674E-15</v>
      </c>
      <c r="L83">
        <f t="shared" si="18"/>
        <v>3.3435757480564574E-8</v>
      </c>
      <c r="M83">
        <f t="shared" si="19"/>
        <v>2.8699534331651734E-11</v>
      </c>
    </row>
    <row r="84" spans="1:13" x14ac:dyDescent="0.25">
      <c r="A84">
        <v>5.2777372069679753</v>
      </c>
      <c r="B84">
        <v>31.539348139950651</v>
      </c>
      <c r="C84">
        <v>-27.17696703231541</v>
      </c>
      <c r="E84" s="19">
        <f t="shared" si="13"/>
        <v>82</v>
      </c>
      <c r="F84">
        <f t="shared" si="14"/>
        <v>82.5</v>
      </c>
      <c r="G84">
        <f t="array" ref="G84">SUM(IF(($A$2:$A$1149&gt;=E84)*(($A$2:$A$1149&lt;E85)+(E85=0)),1,0))</f>
        <v>0</v>
      </c>
      <c r="H84">
        <f t="shared" si="15"/>
        <v>0</v>
      </c>
      <c r="I84" t="str">
        <f t="shared" si="16"/>
        <v/>
      </c>
      <c r="J84" t="str">
        <f t="shared" si="16"/>
        <v/>
      </c>
      <c r="K84">
        <f t="shared" si="17"/>
        <v>4.5070331203398378E-15</v>
      </c>
      <c r="L84">
        <f t="shared" si="18"/>
        <v>2.7590617407127358E-8</v>
      </c>
      <c r="M84">
        <f t="shared" si="19"/>
        <v>2.1600885062619668E-11</v>
      </c>
    </row>
    <row r="85" spans="1:13" x14ac:dyDescent="0.25">
      <c r="A85">
        <v>5.8997236070421541</v>
      </c>
      <c r="B85">
        <v>30.499415326544057</v>
      </c>
      <c r="C85">
        <v>-37.96152707107521</v>
      </c>
      <c r="E85" s="19">
        <f t="shared" si="13"/>
        <v>83</v>
      </c>
      <c r="F85">
        <f t="shared" si="14"/>
        <v>83.5</v>
      </c>
      <c r="G85">
        <f t="array" ref="G85">SUM(IF(($A$2:$A$1149&gt;=E85)*(($A$2:$A$1149&lt;E86)+(E86=0)),1,0))</f>
        <v>0</v>
      </c>
      <c r="H85">
        <f t="shared" si="15"/>
        <v>0</v>
      </c>
      <c r="I85" t="str">
        <f t="shared" si="16"/>
        <v/>
      </c>
      <c r="J85" t="str">
        <f t="shared" si="16"/>
        <v/>
      </c>
      <c r="K85">
        <f t="shared" si="17"/>
        <v>3.0072074709821317E-15</v>
      </c>
      <c r="L85">
        <f t="shared" si="18"/>
        <v>2.2767307405820592E-8</v>
      </c>
      <c r="M85">
        <f t="shared" si="19"/>
        <v>1.6258042032894945E-11</v>
      </c>
    </row>
    <row r="86" spans="1:13" x14ac:dyDescent="0.25">
      <c r="A86">
        <v>6.2860304126462507</v>
      </c>
      <c r="B86">
        <v>28.180888658760747</v>
      </c>
      <c r="C86">
        <v>-34.871240179679894</v>
      </c>
      <c r="E86" s="19">
        <f t="shared" si="13"/>
        <v>84</v>
      </c>
      <c r="F86">
        <f t="shared" si="14"/>
        <v>84.5</v>
      </c>
      <c r="G86">
        <f t="array" ref="G86">SUM(IF(($A$2:$A$1149&gt;=E86)*(($A$2:$A$1149&lt;E87)+(E87=0)),1,0))</f>
        <v>0</v>
      </c>
      <c r="H86">
        <f t="shared" si="15"/>
        <v>0</v>
      </c>
      <c r="I86" t="str">
        <f t="shared" si="16"/>
        <v/>
      </c>
      <c r="J86" t="str">
        <f t="shared" si="16"/>
        <v/>
      </c>
      <c r="K86">
        <f t="shared" si="17"/>
        <v>2.0063581056942777E-15</v>
      </c>
      <c r="L86">
        <f t="shared" si="18"/>
        <v>1.8787194170480254E-8</v>
      </c>
      <c r="M86">
        <f t="shared" si="19"/>
        <v>1.2236717614908861E-11</v>
      </c>
    </row>
    <row r="87" spans="1:13" x14ac:dyDescent="0.25">
      <c r="A87">
        <v>6.2035897532015554</v>
      </c>
      <c r="B87">
        <v>28.700068603177083</v>
      </c>
      <c r="C87">
        <v>-38.279476973216077</v>
      </c>
      <c r="E87" s="19">
        <f t="shared" si="13"/>
        <v>85</v>
      </c>
      <c r="F87">
        <f t="shared" si="14"/>
        <v>85.5</v>
      </c>
      <c r="G87">
        <f t="array" ref="G87">SUM(IF(($A$2:$A$1149&gt;=E87)*(($A$2:$A$1149&lt;E88)+(E88=0)),1,0))</f>
        <v>0</v>
      </c>
      <c r="H87">
        <f t="shared" si="15"/>
        <v>0</v>
      </c>
      <c r="I87" t="str">
        <f t="shared" si="16"/>
        <v/>
      </c>
      <c r="J87" t="str">
        <f t="shared" si="16"/>
        <v/>
      </c>
      <c r="K87">
        <f t="shared" si="17"/>
        <v>1.3385252746250948E-15</v>
      </c>
      <c r="L87">
        <f t="shared" si="18"/>
        <v>1.5502872540346605E-8</v>
      </c>
      <c r="M87">
        <f t="shared" si="19"/>
        <v>9.210042493681366E-12</v>
      </c>
    </row>
    <row r="88" spans="1:13" x14ac:dyDescent="0.25">
      <c r="A88">
        <v>7.5489671081932315</v>
      </c>
      <c r="B88">
        <v>25.514975148358324</v>
      </c>
      <c r="C88">
        <v>-56.79095465587357</v>
      </c>
      <c r="E88" s="19">
        <f t="shared" si="13"/>
        <v>86</v>
      </c>
      <c r="F88">
        <f t="shared" si="14"/>
        <v>86.5</v>
      </c>
      <c r="G88">
        <f t="array" ref="G88">SUM(IF(($A$2:$A$1149&gt;=E88)*(($A$2:$A$1149&lt;E89)+(E89=0)),1,0))</f>
        <v>0</v>
      </c>
      <c r="H88">
        <f t="shared" si="15"/>
        <v>0</v>
      </c>
      <c r="I88" t="str">
        <f t="shared" si="16"/>
        <v/>
      </c>
      <c r="J88" t="str">
        <f t="shared" si="16"/>
        <v/>
      </c>
      <c r="K88">
        <f t="shared" si="17"/>
        <v>8.9293201415785798E-16</v>
      </c>
      <c r="L88">
        <f t="shared" si="18"/>
        <v>1.2792706288194495E-8</v>
      </c>
      <c r="M88">
        <f t="shared" si="19"/>
        <v>6.9319964229678987E-12</v>
      </c>
    </row>
    <row r="89" spans="1:13" x14ac:dyDescent="0.25">
      <c r="A89">
        <v>6.354470072366416</v>
      </c>
      <c r="B89">
        <v>31.596155776885229</v>
      </c>
      <c r="C89">
        <v>-60.902518009033301</v>
      </c>
      <c r="E89" s="19">
        <f t="shared" si="13"/>
        <v>87</v>
      </c>
      <c r="F89">
        <f t="shared" si="14"/>
        <v>87.5</v>
      </c>
      <c r="G89">
        <f t="array" ref="G89">SUM(IF(($A$2:$A$1149&gt;=E89)*(($A$2:$A$1149&lt;E90)+(E90=0)),1,0))</f>
        <v>0</v>
      </c>
      <c r="H89">
        <f t="shared" si="15"/>
        <v>0</v>
      </c>
      <c r="I89" t="str">
        <f t="shared" si="16"/>
        <v/>
      </c>
      <c r="J89" t="str">
        <f t="shared" si="16"/>
        <v/>
      </c>
      <c r="K89">
        <f t="shared" si="17"/>
        <v>5.9564089706573097E-16</v>
      </c>
      <c r="L89">
        <f t="shared" si="18"/>
        <v>1.0556323271709714E-8</v>
      </c>
      <c r="M89">
        <f t="shared" si="19"/>
        <v>5.2174107167265319E-12</v>
      </c>
    </row>
    <row r="90" spans="1:13" x14ac:dyDescent="0.25">
      <c r="A90">
        <v>5.396809905659274</v>
      </c>
      <c r="B90">
        <v>38.599323440205389</v>
      </c>
      <c r="C90">
        <v>-53.598519664976351</v>
      </c>
      <c r="E90" s="19">
        <f t="shared" si="13"/>
        <v>88</v>
      </c>
      <c r="F90">
        <f t="shared" si="14"/>
        <v>88.5</v>
      </c>
      <c r="G90">
        <f t="array" ref="G90">SUM(IF(($A$2:$A$1149&gt;=E90)*(($A$2:$A$1149&lt;E91)+(E91=0)),1,0))</f>
        <v>0</v>
      </c>
      <c r="H90">
        <f t="shared" si="15"/>
        <v>0</v>
      </c>
      <c r="I90" t="str">
        <f t="shared" si="16"/>
        <v/>
      </c>
      <c r="J90" t="str">
        <f t="shared" si="16"/>
        <v/>
      </c>
      <c r="K90">
        <f t="shared" si="17"/>
        <v>3.9730634935721667E-16</v>
      </c>
      <c r="L90">
        <f t="shared" si="18"/>
        <v>8.7108981091574833E-9</v>
      </c>
      <c r="M90">
        <f t="shared" si="19"/>
        <v>3.9269169985171554E-12</v>
      </c>
    </row>
    <row r="91" spans="1:13" x14ac:dyDescent="0.25">
      <c r="A91">
        <v>3.9431035465266704</v>
      </c>
      <c r="B91">
        <v>57.323839787244886</v>
      </c>
      <c r="C91">
        <v>-56.4792532223276</v>
      </c>
      <c r="E91" s="19">
        <f t="shared" si="13"/>
        <v>89</v>
      </c>
      <c r="F91">
        <f t="shared" si="14"/>
        <v>89.5</v>
      </c>
      <c r="G91">
        <f t="array" ref="G91">SUM(IF(($A$2:$A$1149&gt;=E91)*(($A$2:$A$1149&lt;E92)+(E92=0)),1,0))</f>
        <v>0</v>
      </c>
      <c r="H91">
        <f t="shared" si="15"/>
        <v>0</v>
      </c>
      <c r="I91" t="str">
        <f t="shared" si="16"/>
        <v/>
      </c>
      <c r="J91" t="str">
        <f t="shared" si="16"/>
        <v/>
      </c>
      <c r="K91">
        <f t="shared" si="17"/>
        <v>2.6499760450287426E-16</v>
      </c>
      <c r="L91">
        <f t="shared" si="18"/>
        <v>7.188084706677763E-9</v>
      </c>
      <c r="M91">
        <f t="shared" si="19"/>
        <v>2.9556187830499404E-12</v>
      </c>
    </row>
    <row r="92" spans="1:13" x14ac:dyDescent="0.25">
      <c r="A92">
        <v>2.7919846529906049</v>
      </c>
      <c r="B92">
        <v>96.541301924966419</v>
      </c>
      <c r="C92">
        <v>-61.643363389221484</v>
      </c>
      <c r="E92" s="19">
        <f t="shared" si="13"/>
        <v>90</v>
      </c>
      <c r="F92">
        <f t="shared" si="14"/>
        <v>90.5</v>
      </c>
      <c r="G92">
        <f t="array" ref="G92">SUM(IF(($A$2:$A$1149&gt;=E92)*(($A$2:$A$1149&lt;E93)+(E93=0)),1,0))</f>
        <v>0</v>
      </c>
      <c r="H92">
        <f t="shared" si="15"/>
        <v>0</v>
      </c>
      <c r="I92" t="str">
        <f t="shared" si="16"/>
        <v/>
      </c>
      <c r="J92" t="str">
        <f t="shared" si="16"/>
        <v/>
      </c>
      <c r="K92">
        <f t="shared" si="17"/>
        <v>1.7673980934040278E-16</v>
      </c>
      <c r="L92">
        <f t="shared" si="18"/>
        <v>5.9314850320723469E-9</v>
      </c>
      <c r="M92">
        <f t="shared" si="19"/>
        <v>2.2245650707708679E-12</v>
      </c>
    </row>
    <row r="93" spans="1:13" x14ac:dyDescent="0.25">
      <c r="A93">
        <v>2.3072668376176315</v>
      </c>
      <c r="B93">
        <v>138.55332277546543</v>
      </c>
      <c r="C93">
        <v>-88.055463174991971</v>
      </c>
      <c r="E93" s="19">
        <f t="shared" si="13"/>
        <v>91</v>
      </c>
      <c r="F93">
        <f t="shared" si="14"/>
        <v>91.5</v>
      </c>
      <c r="G93">
        <f t="array" ref="G93">SUM(IF(($A$2:$A$1149&gt;=E93)*(($A$2:$A$1149&lt;E94)+(E94=0)),1,0))</f>
        <v>0</v>
      </c>
      <c r="H93">
        <f t="shared" si="15"/>
        <v>0</v>
      </c>
      <c r="I93" t="str">
        <f t="shared" si="16"/>
        <v/>
      </c>
      <c r="J93" t="str">
        <f t="shared" si="16"/>
        <v/>
      </c>
      <c r="K93">
        <f t="shared" si="17"/>
        <v>1.1787001411234546E-16</v>
      </c>
      <c r="L93">
        <f t="shared" si="18"/>
        <v>4.8945603900596008E-9</v>
      </c>
      <c r="M93">
        <f t="shared" si="19"/>
        <v>1.6743328951872355E-12</v>
      </c>
    </row>
    <row r="94" spans="1:13" x14ac:dyDescent="0.25">
      <c r="A94">
        <v>1.8452308235488286</v>
      </c>
      <c r="B94">
        <v>180.9105977435147</v>
      </c>
      <c r="C94">
        <v>-84.439612502769862</v>
      </c>
      <c r="E94" s="19">
        <f t="shared" si="13"/>
        <v>92</v>
      </c>
      <c r="F94">
        <f t="shared" si="14"/>
        <v>92.5</v>
      </c>
      <c r="G94">
        <f t="array" ref="G94">SUM(IF(($A$2:$A$1149&gt;=E94)*(($A$2:$A$1149&lt;E95)+(E95=0)),1,0))</f>
        <v>0</v>
      </c>
      <c r="H94">
        <f t="shared" si="15"/>
        <v>0</v>
      </c>
      <c r="I94" t="str">
        <f t="shared" si="16"/>
        <v/>
      </c>
      <c r="J94" t="str">
        <f t="shared" si="16"/>
        <v/>
      </c>
      <c r="K94">
        <f t="shared" si="17"/>
        <v>7.8604845540154288E-17</v>
      </c>
      <c r="L94">
        <f t="shared" si="18"/>
        <v>4.0389078422019485E-9</v>
      </c>
      <c r="M94">
        <f t="shared" si="19"/>
        <v>1.2601971867402484E-12</v>
      </c>
    </row>
    <row r="95" spans="1:13" x14ac:dyDescent="0.25">
      <c r="A95">
        <v>1.6925606005346132</v>
      </c>
      <c r="B95">
        <v>188.36374514200546</v>
      </c>
      <c r="C95">
        <v>-82.579246355589291</v>
      </c>
      <c r="E95" s="19">
        <f t="shared" si="13"/>
        <v>93</v>
      </c>
      <c r="F95">
        <f t="shared" si="14"/>
        <v>93.5</v>
      </c>
      <c r="G95">
        <f t="array" ref="G95">SUM(IF(($A$2:$A$1149&gt;=E95)*(($A$2:$A$1149&lt;E96)+(E96=0)),1,0))</f>
        <v>0</v>
      </c>
      <c r="H95">
        <f t="shared" si="15"/>
        <v>0</v>
      </c>
      <c r="I95" t="str">
        <f t="shared" si="16"/>
        <v/>
      </c>
      <c r="J95" t="str">
        <f t="shared" si="16"/>
        <v/>
      </c>
      <c r="K95">
        <f t="shared" si="17"/>
        <v>5.2417080177038437E-17</v>
      </c>
      <c r="L95">
        <f t="shared" si="18"/>
        <v>3.3328379379954289E-9</v>
      </c>
      <c r="M95">
        <f t="shared" si="19"/>
        <v>9.4849534046241769E-13</v>
      </c>
    </row>
    <row r="96" spans="1:13" x14ac:dyDescent="0.25">
      <c r="A96">
        <v>1.3651115209091973</v>
      </c>
      <c r="B96">
        <v>231.74796962456878</v>
      </c>
      <c r="C96">
        <v>-66.599450807511218</v>
      </c>
      <c r="E96" s="19">
        <f t="shared" si="13"/>
        <v>94</v>
      </c>
      <c r="F96">
        <f t="shared" si="14"/>
        <v>94.5</v>
      </c>
      <c r="G96">
        <f t="array" ref="G96">SUM(IF(($A$2:$A$1149&gt;=E96)*(($A$2:$A$1149&lt;E97)+(E97=0)),1,0))</f>
        <v>0</v>
      </c>
      <c r="H96">
        <f t="shared" si="15"/>
        <v>0</v>
      </c>
      <c r="I96" t="str">
        <f t="shared" si="16"/>
        <v/>
      </c>
      <c r="J96" t="str">
        <f t="shared" si="16"/>
        <v/>
      </c>
      <c r="K96">
        <f t="shared" si="17"/>
        <v>3.4952185315148632E-17</v>
      </c>
      <c r="L96">
        <f t="shared" si="18"/>
        <v>2.7502010827971407E-9</v>
      </c>
      <c r="M96">
        <f t="shared" si="19"/>
        <v>7.1389098495452258E-13</v>
      </c>
    </row>
    <row r="97" spans="1:13" x14ac:dyDescent="0.25">
      <c r="A97">
        <v>1.2787444134074091</v>
      </c>
      <c r="B97">
        <v>224.07442164957209</v>
      </c>
      <c r="C97">
        <v>-63.967669225993262</v>
      </c>
      <c r="E97" s="19">
        <f t="shared" si="13"/>
        <v>95</v>
      </c>
      <c r="F97">
        <f t="shared" si="14"/>
        <v>95.5</v>
      </c>
      <c r="G97">
        <f t="array" ref="G97">SUM(IF(($A$2:$A$1149&gt;=E97)*(($A$2:$A$1149&lt;E98)+(E98=0)),1,0))</f>
        <v>0</v>
      </c>
      <c r="H97">
        <f t="shared" si="15"/>
        <v>0</v>
      </c>
      <c r="I97" t="str">
        <f t="shared" si="16"/>
        <v/>
      </c>
      <c r="J97" t="str">
        <f t="shared" si="16"/>
        <v/>
      </c>
      <c r="K97">
        <f t="shared" si="17"/>
        <v>2.3305279095335872E-17</v>
      </c>
      <c r="L97">
        <f t="shared" si="18"/>
        <v>2.2694190766346565E-9</v>
      </c>
      <c r="M97">
        <f t="shared" si="19"/>
        <v>5.3731454089260429E-13</v>
      </c>
    </row>
    <row r="98" spans="1:13" x14ac:dyDescent="0.25">
      <c r="A98">
        <v>1.349973790156602</v>
      </c>
      <c r="B98">
        <v>209.18485503583568</v>
      </c>
      <c r="C98">
        <v>-74.153493551403784</v>
      </c>
      <c r="E98" s="19">
        <f t="shared" si="13"/>
        <v>96</v>
      </c>
      <c r="F98">
        <f t="shared" si="14"/>
        <v>96.5</v>
      </c>
      <c r="G98">
        <f t="array" ref="G98">SUM(IF(($A$2:$A$1149&gt;=E98)*(($A$2:$A$1149&lt;E99)+(E99=0)),1,0))</f>
        <v>0</v>
      </c>
      <c r="H98">
        <f t="shared" si="15"/>
        <v>0</v>
      </c>
      <c r="I98" t="str">
        <f t="shared" si="16"/>
        <v/>
      </c>
      <c r="J98" t="str">
        <f t="shared" si="16"/>
        <v/>
      </c>
      <c r="K98">
        <f t="shared" si="17"/>
        <v>1.5538646829764234E-17</v>
      </c>
      <c r="L98">
        <f t="shared" si="18"/>
        <v>1.8726859565319968E-9</v>
      </c>
      <c r="M98">
        <f t="shared" si="19"/>
        <v>4.0441316943233687E-13</v>
      </c>
    </row>
    <row r="99" spans="1:13" x14ac:dyDescent="0.25">
      <c r="A99">
        <v>1.2789890114011957</v>
      </c>
      <c r="B99">
        <v>195.64211356490199</v>
      </c>
      <c r="C99">
        <v>-69.591531214581451</v>
      </c>
      <c r="E99" s="19">
        <f t="shared" si="13"/>
        <v>97</v>
      </c>
      <c r="F99">
        <f t="shared" si="14"/>
        <v>97.5</v>
      </c>
      <c r="G99">
        <f t="array" ref="G99">SUM(IF(($A$2:$A$1149&gt;=E99)*(($A$2:$A$1149&lt;E100)+(E100=0)),1,0))</f>
        <v>0</v>
      </c>
      <c r="H99">
        <f t="shared" si="15"/>
        <v>0</v>
      </c>
      <c r="I99" t="str">
        <f t="shared" si="16"/>
        <v/>
      </c>
      <c r="J99" t="str">
        <f t="shared" si="16"/>
        <v/>
      </c>
      <c r="K99">
        <f t="shared" si="17"/>
        <v>1.0359801452591055E-17</v>
      </c>
      <c r="L99">
        <f t="shared" si="18"/>
        <v>1.5453085452126654E-9</v>
      </c>
      <c r="M99">
        <f t="shared" si="19"/>
        <v>3.043841161242591E-13</v>
      </c>
    </row>
    <row r="100" spans="1:13" x14ac:dyDescent="0.25">
      <c r="A100">
        <v>1.3888268404945996</v>
      </c>
      <c r="B100">
        <v>171.8944399046913</v>
      </c>
      <c r="C100">
        <v>-77.14058581685822</v>
      </c>
      <c r="E100" s="19">
        <f t="shared" si="13"/>
        <v>98</v>
      </c>
      <c r="F100">
        <f t="shared" si="14"/>
        <v>98.5</v>
      </c>
      <c r="G100">
        <f t="array" ref="G100">SUM(IF(($A$2:$A$1149&gt;=E100)*(($A$2:$A$1149&lt;E101)+(E101=0)),1,0))</f>
        <v>0</v>
      </c>
      <c r="H100">
        <f t="shared" si="15"/>
        <v>0</v>
      </c>
      <c r="I100" t="str">
        <f t="shared" si="16"/>
        <v/>
      </c>
      <c r="J100" t="str">
        <f t="shared" si="16"/>
        <v/>
      </c>
      <c r="K100">
        <f t="shared" si="17"/>
        <v>6.9066816480746702E-18</v>
      </c>
      <c r="L100">
        <f t="shared" si="18"/>
        <v>1.2751622831248991E-9</v>
      </c>
      <c r="M100">
        <f t="shared" si="19"/>
        <v>2.29096619872187E-13</v>
      </c>
    </row>
    <row r="101" spans="1:13" x14ac:dyDescent="0.25">
      <c r="A101">
        <v>1.329864505032383</v>
      </c>
      <c r="B101">
        <v>156.1932959858967</v>
      </c>
      <c r="C101">
        <v>-69.421119997428391</v>
      </c>
      <c r="E101" s="19">
        <f t="shared" si="13"/>
        <v>99</v>
      </c>
      <c r="F101">
        <f t="shared" si="14"/>
        <v>99.5</v>
      </c>
      <c r="G101">
        <f t="array" ref="G101">SUM(IF(($A$2:$A$1149&gt;=E101)*(($A$2:$A$1149&lt;E102)+(E102=0)),1,0))</f>
        <v>0</v>
      </c>
      <c r="H101">
        <f t="shared" si="15"/>
        <v>0</v>
      </c>
      <c r="I101" t="str">
        <f t="shared" si="16"/>
        <v/>
      </c>
      <c r="J101" t="str">
        <f t="shared" si="16"/>
        <v/>
      </c>
      <c r="K101">
        <f t="shared" si="17"/>
        <v>4.6043425170445149E-18</v>
      </c>
      <c r="L101">
        <f t="shared" si="18"/>
        <v>1.0522421903002778E-9</v>
      </c>
      <c r="M101">
        <f t="shared" si="19"/>
        <v>1.7243101218670497E-13</v>
      </c>
    </row>
    <row r="102" spans="1:13" x14ac:dyDescent="0.25">
      <c r="A102">
        <v>1.2534095838751211</v>
      </c>
      <c r="B102">
        <v>150.60620743562947</v>
      </c>
      <c r="C102">
        <v>-64.686578032953378</v>
      </c>
      <c r="E102" s="19">
        <f t="shared" si="13"/>
        <v>100</v>
      </c>
      <c r="F102">
        <f t="shared" si="14"/>
        <v>100.5</v>
      </c>
      <c r="G102">
        <f t="array" ref="G102">SUM(IF(($A$2:$A$1149&gt;=E102)*(($A$2:$A$1149&lt;E103)+(E103=0)),1,0))</f>
        <v>0</v>
      </c>
      <c r="H102">
        <f t="shared" si="15"/>
        <v>0</v>
      </c>
      <c r="I102" t="str">
        <f t="shared" si="16"/>
        <v/>
      </c>
      <c r="J102" t="str">
        <f t="shared" si="16"/>
        <v/>
      </c>
      <c r="K102">
        <f t="shared" si="17"/>
        <v>3.0693497827580487E-18</v>
      </c>
      <c r="L102">
        <f t="shared" si="18"/>
        <v>8.6829232772992331E-10</v>
      </c>
      <c r="M102">
        <f t="shared" si="19"/>
        <v>1.2978128608060314E-13</v>
      </c>
    </row>
    <row r="103" spans="1:13" x14ac:dyDescent="0.25">
      <c r="A103">
        <v>1.4613411314031968</v>
      </c>
      <c r="B103">
        <v>120.45604172691338</v>
      </c>
      <c r="C103">
        <v>-74.162309365555657</v>
      </c>
      <c r="E103" s="19">
        <f t="shared" si="13"/>
        <v>101</v>
      </c>
      <c r="F103">
        <f t="shared" si="14"/>
        <v>101.5</v>
      </c>
      <c r="G103">
        <f t="array" ref="G103">SUM(IF(($A$2:$A$1149&gt;=E103)*(($A$2:$A$1149&lt;E104)+(E104=0)),1,0))</f>
        <v>0</v>
      </c>
      <c r="H103">
        <f t="shared" si="15"/>
        <v>0</v>
      </c>
      <c r="I103" t="str">
        <f t="shared" si="16"/>
        <v/>
      </c>
      <c r="J103" t="str">
        <f t="shared" si="16"/>
        <v/>
      </c>
      <c r="K103">
        <f t="shared" si="17"/>
        <v>2.0460022326024872E-18</v>
      </c>
      <c r="L103">
        <f t="shared" si="18"/>
        <v>7.1650003520530014E-10</v>
      </c>
      <c r="M103">
        <f t="shared" si="19"/>
        <v>9.7680701418709294E-14</v>
      </c>
    </row>
    <row r="104" spans="1:13" x14ac:dyDescent="0.25">
      <c r="A104">
        <v>1.8238437475957388</v>
      </c>
      <c r="B104">
        <v>91.851607855094201</v>
      </c>
      <c r="C104">
        <v>-87.494262477205623</v>
      </c>
      <c r="E104" s="19">
        <f t="shared" si="13"/>
        <v>102</v>
      </c>
      <c r="F104">
        <f t="shared" si="14"/>
        <v>102.5</v>
      </c>
      <c r="G104">
        <f t="array" ref="G104">SUM(IF(($A$2:$A$1149&gt;=E104)*(($A$2:$A$1149&lt;E105)+(E105=0)),1,0))</f>
        <v>0</v>
      </c>
      <c r="H104">
        <f t="shared" si="15"/>
        <v>0</v>
      </c>
      <c r="I104" t="str">
        <f t="shared" si="16"/>
        <v/>
      </c>
      <c r="J104" t="str">
        <f t="shared" si="16"/>
        <v/>
      </c>
      <c r="K104">
        <f t="shared" si="17"/>
        <v>1.3637889155191966E-18</v>
      </c>
      <c r="L104">
        <f t="shared" si="18"/>
        <v>5.912436215938506E-10</v>
      </c>
      <c r="M104">
        <f t="shared" si="19"/>
        <v>7.3519994429128468E-14</v>
      </c>
    </row>
    <row r="105" spans="1:13" x14ac:dyDescent="0.25">
      <c r="A105">
        <v>1.7847493611395659</v>
      </c>
      <c r="B105">
        <v>79.894577982258255</v>
      </c>
      <c r="C105">
        <v>-77.498359240383209</v>
      </c>
      <c r="E105" s="19">
        <f t="shared" si="13"/>
        <v>103</v>
      </c>
      <c r="F105">
        <f t="shared" si="14"/>
        <v>103.5</v>
      </c>
      <c r="G105">
        <f t="array" ref="G105">SUM(IF(($A$2:$A$1149&gt;=E105)*(($A$2:$A$1149&lt;E106)+(E106=0)),1,0))</f>
        <v>0</v>
      </c>
      <c r="H105">
        <f t="shared" si="15"/>
        <v>0</v>
      </c>
      <c r="I105" t="str">
        <f t="shared" si="16"/>
        <v/>
      </c>
      <c r="J105" t="str">
        <f t="shared" si="16"/>
        <v/>
      </c>
      <c r="K105">
        <f t="shared" si="17"/>
        <v>9.0901260385563821E-19</v>
      </c>
      <c r="L105">
        <f t="shared" si="18"/>
        <v>4.878841631532523E-10</v>
      </c>
      <c r="M105">
        <f t="shared" si="19"/>
        <v>5.5335286319143667E-14</v>
      </c>
    </row>
    <row r="106" spans="1:13" x14ac:dyDescent="0.25">
      <c r="A106">
        <v>2.1406812739173882</v>
      </c>
      <c r="B106">
        <v>61.249583870631113</v>
      </c>
      <c r="C106">
        <v>-80.129421377148901</v>
      </c>
      <c r="E106" s="19">
        <f t="shared" si="13"/>
        <v>104</v>
      </c>
      <c r="F106">
        <f t="shared" si="14"/>
        <v>104.5</v>
      </c>
      <c r="G106">
        <f t="array" ref="G106">SUM(IF(($A$2:$A$1149&gt;=E106)*(($A$2:$A$1149&lt;E107)+(E107=0)),1,0))</f>
        <v>0</v>
      </c>
      <c r="H106">
        <f t="shared" si="15"/>
        <v>0</v>
      </c>
      <c r="I106" t="str">
        <f t="shared" si="16"/>
        <v/>
      </c>
      <c r="J106" t="str">
        <f t="shared" si="16"/>
        <v/>
      </c>
      <c r="K106">
        <f t="shared" si="17"/>
        <v>6.0586337700147171E-19</v>
      </c>
      <c r="L106">
        <f t="shared" si="18"/>
        <v>4.0259369904756733E-10</v>
      </c>
      <c r="M106">
        <f t="shared" si="19"/>
        <v>4.1648451360715187E-14</v>
      </c>
    </row>
    <row r="107" spans="1:13" x14ac:dyDescent="0.25">
      <c r="A107">
        <v>2.2708018960671246</v>
      </c>
      <c r="B107">
        <v>51.305547441360204</v>
      </c>
      <c r="C107">
        <v>-76.272541251318017</v>
      </c>
      <c r="E107" s="19">
        <f t="shared" si="13"/>
        <v>105</v>
      </c>
      <c r="F107">
        <f t="shared" si="14"/>
        <v>105.5</v>
      </c>
      <c r="G107">
        <f t="array" ref="G107">SUM(IF(($A$2:$A$1149&gt;=E107)*(($A$2:$A$1149&lt;E108)+(E108=0)),1,0))</f>
        <v>0</v>
      </c>
      <c r="H107">
        <f t="shared" si="15"/>
        <v>0</v>
      </c>
      <c r="I107" t="str">
        <f t="shared" si="16"/>
        <v/>
      </c>
      <c r="J107" t="str">
        <f t="shared" si="16"/>
        <v/>
      </c>
      <c r="K107">
        <f t="shared" si="17"/>
        <v>4.0379588338771896E-19</v>
      </c>
      <c r="L107">
        <f t="shared" si="18"/>
        <v>3.3221346121434016E-10</v>
      </c>
      <c r="M107">
        <f t="shared" si="19"/>
        <v>3.1346968925789561E-14</v>
      </c>
    </row>
    <row r="108" spans="1:13" x14ac:dyDescent="0.25">
      <c r="A108">
        <v>2.7218364936412227</v>
      </c>
      <c r="B108">
        <v>39.146033668107982</v>
      </c>
      <c r="C108">
        <v>-74.69531455511779</v>
      </c>
      <c r="E108" s="19">
        <f t="shared" si="13"/>
        <v>106</v>
      </c>
      <c r="F108">
        <f t="shared" si="14"/>
        <v>106.5</v>
      </c>
      <c r="G108">
        <f t="array" ref="G108">SUM(IF(($A$2:$A$1149&gt;=E108)*(($A$2:$A$1149&lt;E109)+(E109=0)),1,0))</f>
        <v>0</v>
      </c>
      <c r="H108">
        <f t="shared" si="15"/>
        <v>0</v>
      </c>
      <c r="I108" t="str">
        <f t="shared" si="16"/>
        <v/>
      </c>
      <c r="J108" t="str">
        <f t="shared" si="16"/>
        <v/>
      </c>
      <c r="K108">
        <f t="shared" si="17"/>
        <v>2.6911121364074055E-19</v>
      </c>
      <c r="L108">
        <f t="shared" si="18"/>
        <v>2.7413688806632697E-10</v>
      </c>
      <c r="M108">
        <f t="shared" si="19"/>
        <v>2.3593493364828418E-14</v>
      </c>
    </row>
    <row r="109" spans="1:13" x14ac:dyDescent="0.25">
      <c r="A109">
        <v>2.3527038205315032</v>
      </c>
      <c r="B109">
        <v>34.321580452439939</v>
      </c>
      <c r="C109">
        <v>-54.715691176501714</v>
      </c>
      <c r="E109" s="19">
        <f t="shared" si="13"/>
        <v>107</v>
      </c>
      <c r="F109">
        <f t="shared" si="14"/>
        <v>107.5</v>
      </c>
      <c r="G109">
        <f t="array" ref="G109">SUM(IF(($A$2:$A$1149&gt;=E109)*(($A$2:$A$1149&lt;E110)+(E110=0)),1,0))</f>
        <v>0</v>
      </c>
      <c r="H109">
        <f t="shared" si="15"/>
        <v>0</v>
      </c>
      <c r="I109" t="str">
        <f t="shared" si="16"/>
        <v/>
      </c>
      <c r="J109" t="str">
        <f t="shared" si="16"/>
        <v/>
      </c>
      <c r="K109">
        <f t="shared" si="17"/>
        <v>1.79343130973555E-19</v>
      </c>
      <c r="L109">
        <f t="shared" si="18"/>
        <v>2.2621308939135252E-10</v>
      </c>
      <c r="M109">
        <f t="shared" si="19"/>
        <v>1.775779120699089E-14</v>
      </c>
    </row>
    <row r="110" spans="1:13" x14ac:dyDescent="0.25">
      <c r="A110">
        <v>0.84985741117522995</v>
      </c>
      <c r="B110">
        <v>32.943134773116682</v>
      </c>
      <c r="C110">
        <v>-12.485610256284778</v>
      </c>
      <c r="E110" s="19">
        <f t="shared" si="13"/>
        <v>108</v>
      </c>
      <c r="F110">
        <f t="shared" si="14"/>
        <v>108.5</v>
      </c>
      <c r="G110">
        <f t="array" ref="G110">SUM(IF(($A$2:$A$1149&gt;=E110)*(($A$2:$A$1149&lt;E111)+(E111=0)),1,0))</f>
        <v>0</v>
      </c>
      <c r="H110">
        <f t="shared" si="15"/>
        <v>0</v>
      </c>
      <c r="I110" t="str">
        <f t="shared" si="16"/>
        <v/>
      </c>
      <c r="J110" t="str">
        <f t="shared" si="16"/>
        <v/>
      </c>
      <c r="K110">
        <f t="shared" si="17"/>
        <v>1.19514626560175E-19</v>
      </c>
      <c r="L110">
        <f t="shared" si="18"/>
        <v>1.8666718723238298E-10</v>
      </c>
      <c r="M110">
        <f t="shared" si="19"/>
        <v>1.3365513265668847E-14</v>
      </c>
    </row>
    <row r="111" spans="1:13" x14ac:dyDescent="0.25">
      <c r="A111">
        <v>1.0387032465114932</v>
      </c>
      <c r="B111">
        <v>21.374770421341783</v>
      </c>
      <c r="C111">
        <v>-12.321213509727674</v>
      </c>
      <c r="E111" s="19">
        <f t="shared" si="13"/>
        <v>109</v>
      </c>
      <c r="F111">
        <f t="shared" si="14"/>
        <v>109.5</v>
      </c>
      <c r="G111">
        <f t="array" ref="G111">SUM(IF(($A$2:$A$1149&gt;=E111)*(($A$2:$A$1149&lt;E112)+(E112=0)),1,0))</f>
        <v>0</v>
      </c>
      <c r="H111">
        <f t="shared" si="15"/>
        <v>0</v>
      </c>
      <c r="I111" t="str">
        <f t="shared" si="16"/>
        <v/>
      </c>
      <c r="J111" t="str">
        <f t="shared" si="16"/>
        <v/>
      </c>
      <c r="K111">
        <f t="shared" si="17"/>
        <v>7.9641794010132388E-20</v>
      </c>
      <c r="L111">
        <f t="shared" si="18"/>
        <v>1.5403458253897864E-10</v>
      </c>
      <c r="M111">
        <f t="shared" si="19"/>
        <v>1.0059637641445151E-14</v>
      </c>
    </row>
    <row r="112" spans="1:13" x14ac:dyDescent="0.25">
      <c r="A112">
        <v>1.2559240880605833</v>
      </c>
      <c r="B112">
        <v>15.768295881562329</v>
      </c>
      <c r="C112">
        <v>-12.157149844265829</v>
      </c>
      <c r="E112" s="19">
        <f t="shared" si="13"/>
        <v>110</v>
      </c>
      <c r="F112">
        <f t="shared" si="14"/>
        <v>110.5</v>
      </c>
      <c r="G112">
        <f t="array" ref="G112">SUM(IF(($A$2:$A$1149&gt;=E112)*(($A$2:$A$1149&lt;E113)+(E113=0)),1,0))</f>
        <v>0</v>
      </c>
      <c r="H112">
        <f t="shared" si="15"/>
        <v>0</v>
      </c>
      <c r="I112" t="str">
        <f t="shared" si="16"/>
        <v/>
      </c>
      <c r="J112" t="str">
        <f t="shared" si="16"/>
        <v/>
      </c>
      <c r="K112">
        <f t="shared" si="17"/>
        <v>5.306949697574726E-20</v>
      </c>
      <c r="L112">
        <f t="shared" si="18"/>
        <v>1.2710671312800092E-10</v>
      </c>
      <c r="M112">
        <f t="shared" si="19"/>
        <v>7.5714495557096747E-15</v>
      </c>
    </row>
    <row r="113" spans="1:13" x14ac:dyDescent="0.25">
      <c r="A113">
        <v>3.2840849037468223</v>
      </c>
      <c r="B113">
        <v>96.870133452753137</v>
      </c>
      <c r="C113">
        <v>-59.997875302158384</v>
      </c>
      <c r="E113" s="19">
        <f t="shared" si="13"/>
        <v>111</v>
      </c>
      <c r="F113">
        <f t="shared" si="14"/>
        <v>111.5</v>
      </c>
      <c r="G113">
        <f t="array" ref="G113">SUM(IF(($A$2:$A$1149&gt;=E113)*(($A$2:$A$1149&lt;E114)+(E114=0)),1,0))</f>
        <v>0</v>
      </c>
      <c r="H113">
        <f t="shared" si="15"/>
        <v>0</v>
      </c>
      <c r="I113" t="str">
        <f t="shared" si="16"/>
        <v/>
      </c>
      <c r="J113" t="str">
        <f t="shared" si="16"/>
        <v/>
      </c>
      <c r="K113">
        <f t="shared" si="17"/>
        <v>3.5361701850308495E-20</v>
      </c>
      <c r="L113">
        <f t="shared" si="18"/>
        <v>1.0488629407695284E-10</v>
      </c>
      <c r="M113">
        <f t="shared" si="19"/>
        <v>5.6986991398649386E-15</v>
      </c>
    </row>
    <row r="114" spans="1:13" x14ac:dyDescent="0.25">
      <c r="A114">
        <v>3.209098475523565</v>
      </c>
      <c r="B114">
        <v>100.21929479136871</v>
      </c>
      <c r="C114">
        <v>-57.929375496034318</v>
      </c>
      <c r="E114" s="19">
        <f t="shared" si="13"/>
        <v>112</v>
      </c>
      <c r="F114">
        <f t="shared" si="14"/>
        <v>112.5</v>
      </c>
      <c r="G114">
        <f t="array" ref="G114">SUM(IF(($A$2:$A$1149&gt;=E114)*(($A$2:$A$1149&lt;E115)+(E115=0)),1,0))</f>
        <v>0</v>
      </c>
      <c r="H114">
        <f t="shared" si="15"/>
        <v>0</v>
      </c>
      <c r="I114" t="str">
        <f t="shared" si="16"/>
        <v/>
      </c>
      <c r="J114" t="str">
        <f t="shared" si="16"/>
        <v/>
      </c>
      <c r="K114">
        <f t="shared" si="17"/>
        <v>2.3561659553653111E-20</v>
      </c>
      <c r="L114">
        <f t="shared" si="18"/>
        <v>8.6550382859152877E-11</v>
      </c>
      <c r="M114">
        <f t="shared" si="19"/>
        <v>4.2891617579631834E-15</v>
      </c>
    </row>
    <row r="115" spans="1:13" x14ac:dyDescent="0.25">
      <c r="A115">
        <v>3.339049437166044</v>
      </c>
      <c r="B115">
        <v>95.734465254650232</v>
      </c>
      <c r="C115">
        <v>-59.40319918798555</v>
      </c>
      <c r="E115" s="19">
        <f t="shared" si="13"/>
        <v>113</v>
      </c>
      <c r="F115">
        <f t="shared" si="14"/>
        <v>113.5</v>
      </c>
      <c r="G115">
        <f t="array" ref="G115">SUM(IF(($A$2:$A$1149&gt;=E115)*(($A$2:$A$1149&lt;E116)+(E116=0)),1,0))</f>
        <v>0</v>
      </c>
      <c r="H115">
        <f t="shared" si="15"/>
        <v>0</v>
      </c>
      <c r="I115" t="str">
        <f t="shared" si="16"/>
        <v/>
      </c>
      <c r="J115" t="str">
        <f t="shared" si="16"/>
        <v/>
      </c>
      <c r="K115">
        <f t="shared" si="17"/>
        <v>1.5698689513651645E-20</v>
      </c>
      <c r="L115">
        <f t="shared" si="18"/>
        <v>7.1419901322569431E-11</v>
      </c>
      <c r="M115">
        <f t="shared" si="19"/>
        <v>3.2282645801178243E-15</v>
      </c>
    </row>
    <row r="116" spans="1:13" x14ac:dyDescent="0.25">
      <c r="A116">
        <v>3.4948388810561264</v>
      </c>
      <c r="B116">
        <v>92.195983470895229</v>
      </c>
      <c r="C116">
        <v>-60.167044544839875</v>
      </c>
      <c r="E116" s="19">
        <f t="shared" si="13"/>
        <v>114</v>
      </c>
      <c r="F116">
        <f t="shared" si="14"/>
        <v>114.5</v>
      </c>
      <c r="G116">
        <f t="array" ref="G116">SUM(IF(($A$2:$A$1149&gt;=E116)*(($A$2:$A$1149&lt;E117)+(E117=0)),1,0))</f>
        <v>0</v>
      </c>
      <c r="H116">
        <f t="shared" si="15"/>
        <v>0</v>
      </c>
      <c r="I116" t="str">
        <f t="shared" si="16"/>
        <v/>
      </c>
      <c r="J116" t="str">
        <f t="shared" si="16"/>
        <v/>
      </c>
      <c r="K116">
        <f t="shared" si="17"/>
        <v>1.0459381298535588E-20</v>
      </c>
      <c r="L116">
        <f t="shared" si="18"/>
        <v>5.8934485746022518E-11</v>
      </c>
      <c r="M116">
        <f t="shared" si="19"/>
        <v>2.4297736451404612E-15</v>
      </c>
    </row>
    <row r="117" spans="1:13" x14ac:dyDescent="0.25">
      <c r="A117">
        <v>3.0761417553427846</v>
      </c>
      <c r="B117">
        <v>110.30042095768086</v>
      </c>
      <c r="C117">
        <v>-58.455522281927863</v>
      </c>
      <c r="E117" s="19">
        <f t="shared" si="13"/>
        <v>115</v>
      </c>
      <c r="F117">
        <f t="shared" si="14"/>
        <v>115.5</v>
      </c>
      <c r="G117">
        <f t="array" ref="G117">SUM(IF(($A$2:$A$1149&gt;=E117)*(($A$2:$A$1149&lt;E118)+(E118=0)),1,0))</f>
        <v>0</v>
      </c>
      <c r="H117">
        <f t="shared" si="15"/>
        <v>0</v>
      </c>
      <c r="I117" t="str">
        <f t="shared" si="16"/>
        <v/>
      </c>
      <c r="J117" t="str">
        <f t="shared" si="16"/>
        <v/>
      </c>
      <c r="K117">
        <f t="shared" si="17"/>
        <v>6.9684136441709772E-21</v>
      </c>
      <c r="L117">
        <f t="shared" si="18"/>
        <v>4.863173353406123E-11</v>
      </c>
      <c r="M117">
        <f t="shared" si="19"/>
        <v>1.8287844196474412E-15</v>
      </c>
    </row>
    <row r="118" spans="1:13" x14ac:dyDescent="0.25">
      <c r="A118">
        <v>2.6289801608873069</v>
      </c>
      <c r="B118">
        <v>114.12018740908984</v>
      </c>
      <c r="C118">
        <v>-37.319504459048119</v>
      </c>
      <c r="E118" s="19">
        <f t="shared" si="13"/>
        <v>116</v>
      </c>
      <c r="F118">
        <f t="shared" si="14"/>
        <v>116.5</v>
      </c>
      <c r="G118">
        <f t="array" ref="G118">SUM(IF(($A$2:$A$1149&gt;=E118)*(($A$2:$A$1149&lt;E119)+(E119=0)),1,0))</f>
        <v>0</v>
      </c>
      <c r="H118">
        <f t="shared" si="15"/>
        <v>0</v>
      </c>
      <c r="I118" t="str">
        <f t="shared" si="16"/>
        <v/>
      </c>
      <c r="J118" t="str">
        <f t="shared" si="16"/>
        <v/>
      </c>
      <c r="K118">
        <f t="shared" si="17"/>
        <v>4.6424521232965814E-21</v>
      </c>
      <c r="L118">
        <f t="shared" si="18"/>
        <v>4.0130077943159859E-11</v>
      </c>
      <c r="M118">
        <f t="shared" si="19"/>
        <v>1.376446098275089E-15</v>
      </c>
    </row>
    <row r="119" spans="1:13" x14ac:dyDescent="0.25">
      <c r="A119">
        <v>2.651682920391913</v>
      </c>
      <c r="B119">
        <v>123.49541784003557</v>
      </c>
      <c r="C119">
        <v>-39.686588975143252</v>
      </c>
      <c r="E119" s="19">
        <f t="shared" si="13"/>
        <v>117</v>
      </c>
      <c r="F119">
        <f t="shared" si="14"/>
        <v>117.5</v>
      </c>
      <c r="G119">
        <f t="array" ref="G119">SUM(IF(($A$2:$A$1149&gt;=E119)*(($A$2:$A$1149&lt;E120)+(E120=0)),1,0))</f>
        <v>0</v>
      </c>
      <c r="H119">
        <f t="shared" si="15"/>
        <v>0</v>
      </c>
      <c r="I119" t="str">
        <f t="shared" si="16"/>
        <v/>
      </c>
      <c r="J119" t="str">
        <f t="shared" si="16"/>
        <v/>
      </c>
      <c r="K119">
        <f t="shared" si="17"/>
        <v>3.0927639581624513E-21</v>
      </c>
      <c r="L119">
        <f t="shared" si="18"/>
        <v>3.3114656597551987E-11</v>
      </c>
      <c r="M119">
        <f t="shared" si="19"/>
        <v>1.0359908150474965E-15</v>
      </c>
    </row>
    <row r="120" spans="1:13" x14ac:dyDescent="0.25">
      <c r="A120">
        <v>2.5138470747868116</v>
      </c>
      <c r="B120">
        <v>133.00479651818119</v>
      </c>
      <c r="C120">
        <v>-37.111652093771248</v>
      </c>
      <c r="E120" s="19">
        <f t="shared" ref="E120:E183" si="20">E119+$U$2</f>
        <v>118</v>
      </c>
      <c r="F120">
        <f t="shared" si="14"/>
        <v>118.5</v>
      </c>
      <c r="G120">
        <f t="array" ref="G120">SUM(IF(($A$2:$A$1149&gt;=E120)*(($A$2:$A$1149&lt;E121)+(E121=0)),1,0))</f>
        <v>0</v>
      </c>
      <c r="H120">
        <f t="shared" si="15"/>
        <v>0</v>
      </c>
      <c r="I120" t="str">
        <f t="shared" si="16"/>
        <v/>
      </c>
      <c r="J120" t="str">
        <f t="shared" si="16"/>
        <v/>
      </c>
      <c r="K120">
        <f t="shared" si="17"/>
        <v>2.0603081881636088E-21</v>
      </c>
      <c r="L120">
        <f t="shared" si="18"/>
        <v>2.7325650429261143E-11</v>
      </c>
      <c r="M120">
        <f t="shared" si="19"/>
        <v>7.7974500433236504E-16</v>
      </c>
    </row>
    <row r="121" spans="1:13" x14ac:dyDescent="0.25">
      <c r="A121">
        <v>2.2257346435990311</v>
      </c>
      <c r="B121">
        <v>148.48824925527916</v>
      </c>
      <c r="C121">
        <v>-28.193381219413258</v>
      </c>
      <c r="E121" s="19">
        <f t="shared" si="20"/>
        <v>119</v>
      </c>
      <c r="F121">
        <f t="shared" si="14"/>
        <v>119.5</v>
      </c>
      <c r="G121">
        <f t="array" ref="G121">SUM(IF(($A$2:$A$1149&gt;=E121)*(($A$2:$A$1149&lt;E122)+(E122=0)),1,0))</f>
        <v>0</v>
      </c>
      <c r="H121">
        <f t="shared" si="15"/>
        <v>0</v>
      </c>
      <c r="I121" t="str">
        <f t="shared" si="16"/>
        <v/>
      </c>
      <c r="J121" t="str">
        <f t="shared" si="16"/>
        <v/>
      </c>
      <c r="K121">
        <f t="shared" si="17"/>
        <v>1.3724733063335308E-21</v>
      </c>
      <c r="L121">
        <f t="shared" si="18"/>
        <v>2.2548661170092941E-11</v>
      </c>
      <c r="M121">
        <f t="shared" si="19"/>
        <v>5.8687998286298477E-16</v>
      </c>
    </row>
    <row r="122" spans="1:13" x14ac:dyDescent="0.25">
      <c r="A122">
        <v>2.1733821479085669</v>
      </c>
      <c r="B122">
        <v>163.72349718215779</v>
      </c>
      <c r="C122">
        <v>-32.322110061531689</v>
      </c>
      <c r="E122" s="19">
        <f t="shared" si="20"/>
        <v>120</v>
      </c>
      <c r="F122">
        <f t="shared" si="14"/>
        <v>120.5</v>
      </c>
      <c r="G122">
        <f t="array" ref="G122">SUM(IF(($A$2:$A$1149&gt;=E122)*(($A$2:$A$1149&lt;E123)+(E123=0)),1,0))</f>
        <v>0</v>
      </c>
      <c r="H122">
        <f t="shared" si="15"/>
        <v>0</v>
      </c>
      <c r="I122" t="str">
        <f t="shared" si="16"/>
        <v/>
      </c>
      <c r="J122" t="str">
        <f t="shared" si="16"/>
        <v/>
      </c>
      <c r="K122">
        <f t="shared" si="17"/>
        <v>9.1424408184172897E-22</v>
      </c>
      <c r="L122">
        <f t="shared" si="18"/>
        <v>1.8606771021969889E-11</v>
      </c>
      <c r="M122">
        <f t="shared" si="19"/>
        <v>4.4171891114603775E-16</v>
      </c>
    </row>
    <row r="123" spans="1:13" x14ac:dyDescent="0.25">
      <c r="A123">
        <v>2.4828077213646575</v>
      </c>
      <c r="B123">
        <v>163.50590444755477</v>
      </c>
      <c r="C123">
        <v>-42.958001543898789</v>
      </c>
      <c r="E123" s="19">
        <f t="shared" si="20"/>
        <v>121</v>
      </c>
      <c r="F123">
        <f t="shared" si="14"/>
        <v>121.5</v>
      </c>
      <c r="G123">
        <f t="array" ref="G123">SUM(IF(($A$2:$A$1149&gt;=E123)*(($A$2:$A$1149&lt;E124)+(E124=0)),1,0))</f>
        <v>0</v>
      </c>
      <c r="H123">
        <f t="shared" si="15"/>
        <v>0</v>
      </c>
      <c r="I123" t="str">
        <f t="shared" si="16"/>
        <v/>
      </c>
      <c r="J123" t="str">
        <f t="shared" si="16"/>
        <v/>
      </c>
      <c r="K123">
        <f t="shared" si="17"/>
        <v>6.0898579820573464E-22</v>
      </c>
      <c r="L123">
        <f t="shared" si="18"/>
        <v>1.5353990432177514E-11</v>
      </c>
      <c r="M123">
        <f t="shared" si="19"/>
        <v>3.3246251731436823E-16</v>
      </c>
    </row>
    <row r="124" spans="1:13" x14ac:dyDescent="0.25">
      <c r="A124">
        <v>2.2322593904138452</v>
      </c>
      <c r="B124">
        <v>178.47026812670495</v>
      </c>
      <c r="C124">
        <v>-35.813373747725713</v>
      </c>
      <c r="E124" s="19">
        <f t="shared" si="20"/>
        <v>122</v>
      </c>
      <c r="F124">
        <f t="shared" si="14"/>
        <v>122.5</v>
      </c>
      <c r="G124">
        <f t="array" ref="G124">SUM(IF(($A$2:$A$1149&gt;=E124)*(($A$2:$A$1149&lt;E125)+(E125=0)),1,0))</f>
        <v>0</v>
      </c>
      <c r="H124">
        <f t="shared" si="15"/>
        <v>0</v>
      </c>
      <c r="I124" t="str">
        <f t="shared" si="16"/>
        <v/>
      </c>
      <c r="J124" t="str">
        <f t="shared" si="16"/>
        <v/>
      </c>
      <c r="K124">
        <f t="shared" si="17"/>
        <v>4.0563847839755073E-22</v>
      </c>
      <c r="L124">
        <f t="shared" si="18"/>
        <v>1.2669851309130563E-11</v>
      </c>
      <c r="M124">
        <f t="shared" si="19"/>
        <v>2.5023000516829482E-16</v>
      </c>
    </row>
    <row r="125" spans="1:13" x14ac:dyDescent="0.25">
      <c r="A125">
        <v>2.2753644100272012</v>
      </c>
      <c r="B125">
        <v>180.10137178754076</v>
      </c>
      <c r="C125">
        <v>-46.60918635359122</v>
      </c>
      <c r="E125" s="19">
        <f t="shared" si="20"/>
        <v>123</v>
      </c>
      <c r="F125">
        <f t="shared" si="14"/>
        <v>123.5</v>
      </c>
      <c r="G125">
        <f t="array" ref="G125">SUM(IF(($A$2:$A$1149&gt;=E125)*(($A$2:$A$1149&lt;E126)+(E126=0)),1,0))</f>
        <v>0</v>
      </c>
      <c r="H125">
        <f t="shared" si="15"/>
        <v>0</v>
      </c>
      <c r="I125" t="str">
        <f t="shared" si="16"/>
        <v/>
      </c>
      <c r="J125" t="str">
        <f t="shared" si="16"/>
        <v/>
      </c>
      <c r="K125">
        <f t="shared" si="17"/>
        <v>2.701831806048307E-22</v>
      </c>
      <c r="L125">
        <f t="shared" si="18"/>
        <v>1.0454945436143025E-11</v>
      </c>
      <c r="M125">
        <f t="shared" si="19"/>
        <v>1.8833718757930728E-16</v>
      </c>
    </row>
    <row r="126" spans="1:13" x14ac:dyDescent="0.25">
      <c r="A126">
        <v>1.8845649629606114</v>
      </c>
      <c r="B126">
        <v>211.16710472404458</v>
      </c>
      <c r="C126">
        <v>-37.364221746297297</v>
      </c>
      <c r="E126" s="19">
        <f t="shared" si="20"/>
        <v>124</v>
      </c>
      <c r="F126">
        <f t="shared" si="14"/>
        <v>124.5</v>
      </c>
      <c r="G126">
        <f t="array" ref="G126">SUM(IF(($A$2:$A$1149&gt;=E126)*(($A$2:$A$1149&lt;E127)+(E127=0)),1,0))</f>
        <v>0</v>
      </c>
      <c r="H126">
        <f t="shared" si="15"/>
        <v>0</v>
      </c>
      <c r="I126" t="str">
        <f t="shared" si="16"/>
        <v/>
      </c>
      <c r="J126" t="str">
        <f t="shared" si="16"/>
        <v/>
      </c>
      <c r="K126">
        <f t="shared" si="17"/>
        <v>1.7995539301304326E-22</v>
      </c>
      <c r="L126">
        <f t="shared" si="18"/>
        <v>8.627242846485177E-12</v>
      </c>
      <c r="M126">
        <f t="shared" si="19"/>
        <v>1.4175316905511334E-16</v>
      </c>
    </row>
    <row r="127" spans="1:13" x14ac:dyDescent="0.25">
      <c r="A127">
        <v>1.9002059077492197</v>
      </c>
      <c r="B127">
        <v>215.44391566448633</v>
      </c>
      <c r="C127">
        <v>-44.808972172498457</v>
      </c>
      <c r="E127" s="19">
        <f t="shared" si="20"/>
        <v>125</v>
      </c>
      <c r="F127">
        <f t="shared" si="14"/>
        <v>125.5</v>
      </c>
      <c r="G127">
        <f t="array" ref="G127">SUM(IF(($A$2:$A$1149&gt;=E127)*(($A$2:$A$1149&lt;E128)+(E128=0)),1,0))</f>
        <v>0</v>
      </c>
      <c r="H127">
        <f t="shared" si="15"/>
        <v>0</v>
      </c>
      <c r="I127" t="str">
        <f t="shared" si="16"/>
        <v/>
      </c>
      <c r="J127" t="str">
        <f t="shared" si="16"/>
        <v/>
      </c>
      <c r="K127">
        <f t="shared" si="17"/>
        <v>1.1985578926501364E-22</v>
      </c>
      <c r="L127">
        <f t="shared" si="18"/>
        <v>7.1190538092074373E-12</v>
      </c>
      <c r="M127">
        <f t="shared" si="19"/>
        <v>1.0669141445422866E-16</v>
      </c>
    </row>
    <row r="128" spans="1:13" x14ac:dyDescent="0.25">
      <c r="A128">
        <v>2.2618526495407347</v>
      </c>
      <c r="B128">
        <v>190.58266927310868</v>
      </c>
      <c r="C128">
        <v>-87.642720165033964</v>
      </c>
      <c r="E128" s="19">
        <f t="shared" si="20"/>
        <v>126</v>
      </c>
      <c r="F128">
        <f t="shared" si="14"/>
        <v>126.5</v>
      </c>
      <c r="G128">
        <f t="array" ref="G128">SUM(IF(($A$2:$A$1149&gt;=E128)*(($A$2:$A$1149&lt;E129)+(E129=0)),1,0))</f>
        <v>0</v>
      </c>
      <c r="H128">
        <f t="shared" si="15"/>
        <v>0</v>
      </c>
      <c r="I128" t="str">
        <f t="shared" si="16"/>
        <v/>
      </c>
      <c r="J128" t="str">
        <f t="shared" si="16"/>
        <v/>
      </c>
      <c r="K128">
        <f t="shared" si="17"/>
        <v>7.9825372915821456E-23</v>
      </c>
      <c r="L128">
        <f t="shared" si="18"/>
        <v>5.8745219116022277E-12</v>
      </c>
      <c r="M128">
        <f t="shared" si="19"/>
        <v>8.0301964281434881E-17</v>
      </c>
    </row>
    <row r="129" spans="1:13" x14ac:dyDescent="0.25">
      <c r="A129">
        <v>1.759822721714148</v>
      </c>
      <c r="B129">
        <v>228.77330375486417</v>
      </c>
      <c r="C129">
        <v>-66.693044983166644</v>
      </c>
      <c r="E129" s="19">
        <f t="shared" si="20"/>
        <v>127</v>
      </c>
      <c r="F129">
        <f t="shared" si="14"/>
        <v>127.5</v>
      </c>
      <c r="G129">
        <f t="array" ref="G129">SUM(IF(($A$2:$A$1149&gt;=E129)*(($A$2:$A$1149&lt;E130)+(E130=0)),1,0))</f>
        <v>0</v>
      </c>
      <c r="H129">
        <f t="shared" si="15"/>
        <v>0</v>
      </c>
      <c r="I129" t="str">
        <f t="shared" si="16"/>
        <v/>
      </c>
      <c r="J129" t="str">
        <f t="shared" si="16"/>
        <v/>
      </c>
      <c r="K129">
        <f t="shared" si="17"/>
        <v>5.3163171160412112E-23</v>
      </c>
      <c r="L129">
        <f t="shared" si="18"/>
        <v>4.8475553935638544E-12</v>
      </c>
      <c r="M129">
        <f t="shared" si="19"/>
        <v>6.0439778593649191E-17</v>
      </c>
    </row>
    <row r="130" spans="1:13" x14ac:dyDescent="0.25">
      <c r="A130">
        <v>1.5753096276213394</v>
      </c>
      <c r="B130">
        <v>239.53482070136567</v>
      </c>
      <c r="C130">
        <v>-60.666535409908235</v>
      </c>
      <c r="E130" s="19">
        <f t="shared" si="20"/>
        <v>128</v>
      </c>
      <c r="F130">
        <f t="shared" si="14"/>
        <v>128.5</v>
      </c>
      <c r="G130">
        <f t="array" ref="G130">SUM(IF(($A$2:$A$1149&gt;=E130)*(($A$2:$A$1149&lt;E131)+(E131=0)),1,0))</f>
        <v>0</v>
      </c>
      <c r="H130">
        <f t="shared" si="15"/>
        <v>0</v>
      </c>
      <c r="I130" t="str">
        <f t="shared" si="16"/>
        <v/>
      </c>
      <c r="J130" t="str">
        <f t="shared" si="16"/>
        <v/>
      </c>
      <c r="K130">
        <f t="shared" si="17"/>
        <v>3.5405356461276455E-23</v>
      </c>
      <c r="L130">
        <f t="shared" si="18"/>
        <v>4.0001201199470588E-12</v>
      </c>
      <c r="M130">
        <f t="shared" si="19"/>
        <v>4.5490379583328193E-17</v>
      </c>
    </row>
    <row r="131" spans="1:13" x14ac:dyDescent="0.25">
      <c r="A131">
        <v>1.4022207503075301</v>
      </c>
      <c r="B131">
        <v>266.75702534511402</v>
      </c>
      <c r="C131">
        <v>-57.799449310720519</v>
      </c>
      <c r="E131" s="19">
        <f t="shared" si="20"/>
        <v>129</v>
      </c>
      <c r="F131">
        <f t="shared" ref="F131:F194" si="21">E131+$U$2/2</f>
        <v>129.5</v>
      </c>
      <c r="G131">
        <f t="array" ref="G131">SUM(IF(($A$2:$A$1149&gt;=E131)*(($A$2:$A$1149&lt;E132)+(E132=0)),1,0))</f>
        <v>0</v>
      </c>
      <c r="H131">
        <f t="shared" ref="H131:H194" si="22">G131/SUM($G$2:$G$202)</f>
        <v>0</v>
      </c>
      <c r="I131" t="str">
        <f t="shared" ref="I131:J194" si="23">IFERROR(LOG(G131),"")</f>
        <v/>
      </c>
      <c r="J131" t="str">
        <f t="shared" si="23"/>
        <v/>
      </c>
      <c r="K131">
        <f t="shared" ref="K131:K194" si="24">_xlfn.GAMMA.DIST(F131,$V$5,$V$6,FALSE)*$U$2</f>
        <v>2.3578458987728748E-23</v>
      </c>
      <c r="L131">
        <f t="shared" ref="L131:L194" si="25">-1*$V$17*EXP($V$17*E131)</f>
        <v>3.3008309704412872E-12</v>
      </c>
      <c r="M131">
        <f t="shared" ref="M131:M194" si="26">1/$V$9*EXP(-E131/$V$9)</f>
        <v>3.4238620371993318E-17</v>
      </c>
    </row>
    <row r="132" spans="1:13" x14ac:dyDescent="0.25">
      <c r="A132">
        <v>1.3610405563129417</v>
      </c>
      <c r="B132">
        <v>277.84920063011413</v>
      </c>
      <c r="C132">
        <v>-67.922327190483742</v>
      </c>
      <c r="E132" s="19">
        <f t="shared" si="20"/>
        <v>130</v>
      </c>
      <c r="F132">
        <f t="shared" si="21"/>
        <v>130.5</v>
      </c>
      <c r="G132">
        <f t="array" ref="G132">SUM(IF(($A$2:$A$1149&gt;=E132)*(($A$2:$A$1149&lt;E133)+(E133=0)),1,0))</f>
        <v>0</v>
      </c>
      <c r="H132">
        <f t="shared" si="22"/>
        <v>0</v>
      </c>
      <c r="I132" t="str">
        <f t="shared" si="23"/>
        <v/>
      </c>
      <c r="J132" t="str">
        <f t="shared" si="23"/>
        <v/>
      </c>
      <c r="K132">
        <f t="shared" si="24"/>
        <v>1.5701834547244339E-23</v>
      </c>
      <c r="L132">
        <f t="shared" si="25"/>
        <v>2.7237894784941132E-12</v>
      </c>
      <c r="M132">
        <f t="shared" si="26"/>
        <v>2.5769913017105418E-17</v>
      </c>
    </row>
    <row r="133" spans="1:13" x14ac:dyDescent="0.25">
      <c r="A133">
        <v>1.2962592160211788</v>
      </c>
      <c r="B133">
        <v>268.68966321038295</v>
      </c>
      <c r="C133">
        <v>-67.512498987581665</v>
      </c>
      <c r="E133" s="19">
        <f t="shared" si="20"/>
        <v>131</v>
      </c>
      <c r="F133">
        <f t="shared" si="21"/>
        <v>131.5</v>
      </c>
      <c r="G133">
        <f t="array" ref="G133">SUM(IF(($A$2:$A$1149&gt;=E133)*(($A$2:$A$1149&lt;E134)+(E134=0)),1,0))</f>
        <v>0</v>
      </c>
      <c r="H133">
        <f t="shared" si="22"/>
        <v>0</v>
      </c>
      <c r="I133" t="str">
        <f t="shared" si="23"/>
        <v/>
      </c>
      <c r="J133" t="str">
        <f t="shared" si="23"/>
        <v/>
      </c>
      <c r="K133">
        <f t="shared" si="24"/>
        <v>1.0456204872591362E-23</v>
      </c>
      <c r="L133">
        <f t="shared" si="25"/>
        <v>2.247624670754758E-12</v>
      </c>
      <c r="M133">
        <f t="shared" si="26"/>
        <v>1.9395887150067486E-17</v>
      </c>
    </row>
    <row r="134" spans="1:13" x14ac:dyDescent="0.25">
      <c r="A134">
        <v>1.33780754062705</v>
      </c>
      <c r="B134">
        <v>243.28033045909297</v>
      </c>
      <c r="C134">
        <v>-77.458099126332428</v>
      </c>
      <c r="E134" s="19">
        <f t="shared" si="20"/>
        <v>132</v>
      </c>
      <c r="F134">
        <f t="shared" si="21"/>
        <v>132.5</v>
      </c>
      <c r="G134">
        <f t="array" ref="G134">SUM(IF(($A$2:$A$1149&gt;=E134)*(($A$2:$A$1149&lt;E135)+(E135=0)),1,0))</f>
        <v>0</v>
      </c>
      <c r="H134">
        <f t="shared" si="22"/>
        <v>0</v>
      </c>
      <c r="I134" t="str">
        <f t="shared" si="23"/>
        <v/>
      </c>
      <c r="J134" t="str">
        <f t="shared" si="23"/>
        <v/>
      </c>
      <c r="K134">
        <f t="shared" si="24"/>
        <v>6.9628437602834843E-24</v>
      </c>
      <c r="L134">
        <f t="shared" si="25"/>
        <v>1.8547015841247843E-12</v>
      </c>
      <c r="M134">
        <f t="shared" si="26"/>
        <v>1.4598436482437404E-17</v>
      </c>
    </row>
    <row r="135" spans="1:13" x14ac:dyDescent="0.25">
      <c r="A135">
        <v>1.2023582625128246</v>
      </c>
      <c r="B135">
        <v>248.06074135568477</v>
      </c>
      <c r="C135">
        <v>-73.713338696794096</v>
      </c>
      <c r="E135" s="19">
        <f t="shared" si="20"/>
        <v>133</v>
      </c>
      <c r="F135">
        <f t="shared" si="21"/>
        <v>133.5</v>
      </c>
      <c r="G135">
        <f t="array" ref="G135">SUM(IF(($A$2:$A$1149&gt;=E135)*(($A$2:$A$1149&lt;E136)+(E136=0)),1,0))</f>
        <v>0</v>
      </c>
      <c r="H135">
        <f t="shared" si="22"/>
        <v>0</v>
      </c>
      <c r="I135" t="str">
        <f t="shared" si="23"/>
        <v/>
      </c>
      <c r="J135" t="str">
        <f t="shared" si="23"/>
        <v/>
      </c>
      <c r="K135">
        <f t="shared" si="24"/>
        <v>4.6364786312740659E-24</v>
      </c>
      <c r="L135">
        <f t="shared" si="25"/>
        <v>1.5304681475131877E-12</v>
      </c>
      <c r="M135">
        <f t="shared" si="26"/>
        <v>1.0987605056828651E-17</v>
      </c>
    </row>
    <row r="136" spans="1:13" x14ac:dyDescent="0.25">
      <c r="A136">
        <v>1.4089060812060172</v>
      </c>
      <c r="B136">
        <v>215.46073423050265</v>
      </c>
      <c r="C136">
        <v>-98.050376676673494</v>
      </c>
      <c r="E136" s="19">
        <f t="shared" si="20"/>
        <v>134</v>
      </c>
      <c r="F136">
        <f t="shared" si="21"/>
        <v>134.5</v>
      </c>
      <c r="G136">
        <f t="array" ref="G136">SUM(IF(($A$2:$A$1149&gt;=E136)*(($A$2:$A$1149&lt;E137)+(E137=0)),1,0))</f>
        <v>0</v>
      </c>
      <c r="H136">
        <f t="shared" si="22"/>
        <v>0</v>
      </c>
      <c r="I136" t="str">
        <f t="shared" si="23"/>
        <v/>
      </c>
      <c r="J136" t="str">
        <f t="shared" si="23"/>
        <v/>
      </c>
      <c r="K136">
        <f t="shared" si="24"/>
        <v>3.0873017897925628E-24</v>
      </c>
      <c r="L136">
        <f t="shared" si="25"/>
        <v>1.2629162397883975E-12</v>
      </c>
      <c r="M136">
        <f t="shared" si="26"/>
        <v>8.269890068712997E-18</v>
      </c>
    </row>
    <row r="137" spans="1:13" x14ac:dyDescent="0.25">
      <c r="A137">
        <v>1.4428181481439977</v>
      </c>
      <c r="B137">
        <v>184.45691678186924</v>
      </c>
      <c r="C137">
        <v>-99.921133930970782</v>
      </c>
      <c r="E137" s="19">
        <f t="shared" si="20"/>
        <v>135</v>
      </c>
      <c r="F137">
        <f t="shared" si="21"/>
        <v>135.5</v>
      </c>
      <c r="G137">
        <f t="array" ref="G137">SUM(IF(($A$2:$A$1149&gt;=E137)*(($A$2:$A$1149&lt;E138)+(E138=0)),1,0))</f>
        <v>0</v>
      </c>
      <c r="H137">
        <f t="shared" si="22"/>
        <v>0</v>
      </c>
      <c r="I137" t="str">
        <f t="shared" si="23"/>
        <v/>
      </c>
      <c r="J137" t="str">
        <f t="shared" si="23"/>
        <v/>
      </c>
      <c r="K137">
        <f t="shared" si="24"/>
        <v>2.0556978253203214E-24</v>
      </c>
      <c r="L137">
        <f t="shared" si="25"/>
        <v>1.0421369639824639E-12</v>
      </c>
      <c r="M137">
        <f t="shared" si="26"/>
        <v>6.224384785844999E-18</v>
      </c>
    </row>
    <row r="138" spans="1:13" x14ac:dyDescent="0.25">
      <c r="A138">
        <v>1.5079995397223194</v>
      </c>
      <c r="B138">
        <v>157.74887254141171</v>
      </c>
      <c r="C138">
        <v>-97.931380431058173</v>
      </c>
      <c r="E138" s="19">
        <f t="shared" si="20"/>
        <v>136</v>
      </c>
      <c r="F138">
        <f t="shared" si="21"/>
        <v>136.5</v>
      </c>
      <c r="G138">
        <f t="array" ref="G138">SUM(IF(($A$2:$A$1149&gt;=E138)*(($A$2:$A$1149&lt;E139)+(E139=0)),1,0))</f>
        <v>0</v>
      </c>
      <c r="H138">
        <f t="shared" si="22"/>
        <v>0</v>
      </c>
      <c r="I138" t="str">
        <f t="shared" si="23"/>
        <v/>
      </c>
      <c r="J138" t="str">
        <f t="shared" si="23"/>
        <v/>
      </c>
      <c r="K138">
        <f t="shared" si="24"/>
        <v>1.3687653233422137E-24</v>
      </c>
      <c r="L138">
        <f t="shared" si="25"/>
        <v>8.5995366714150376E-13</v>
      </c>
      <c r="M138">
        <f t="shared" si="26"/>
        <v>4.6848223664825667E-18</v>
      </c>
    </row>
    <row r="139" spans="1:13" x14ac:dyDescent="0.25">
      <c r="A139">
        <v>1.4225951235155665</v>
      </c>
      <c r="B139">
        <v>150.15654866286746</v>
      </c>
      <c r="C139">
        <v>-88.921567538519184</v>
      </c>
      <c r="E139" s="19">
        <f t="shared" si="20"/>
        <v>137</v>
      </c>
      <c r="F139">
        <f t="shared" si="21"/>
        <v>137.5</v>
      </c>
      <c r="G139">
        <f t="array" ref="G139">SUM(IF(($A$2:$A$1149&gt;=E139)*(($A$2:$A$1149&lt;E140)+(E140=0)),1,0))</f>
        <v>0</v>
      </c>
      <c r="H139">
        <f t="shared" si="22"/>
        <v>0</v>
      </c>
      <c r="I139" t="str">
        <f t="shared" si="23"/>
        <v/>
      </c>
      <c r="J139" t="str">
        <f t="shared" si="23"/>
        <v/>
      </c>
      <c r="K139">
        <f t="shared" si="24"/>
        <v>9.1135669990999934E-25</v>
      </c>
      <c r="L139">
        <f t="shared" si="25"/>
        <v>7.0961911455869023E-13</v>
      </c>
      <c r="M139">
        <f t="shared" si="26"/>
        <v>3.5260610262088665E-18</v>
      </c>
    </row>
    <row r="140" spans="1:13" x14ac:dyDescent="0.25">
      <c r="A140">
        <v>1.5144044999951258</v>
      </c>
      <c r="B140">
        <v>117.89492535018746</v>
      </c>
      <c r="C140">
        <v>-83.071326116253545</v>
      </c>
      <c r="E140" s="19">
        <f t="shared" si="20"/>
        <v>138</v>
      </c>
      <c r="F140">
        <f t="shared" si="21"/>
        <v>138.5</v>
      </c>
      <c r="G140">
        <f t="array" ref="G140">SUM(IF(($A$2:$A$1149&gt;=E140)*(($A$2:$A$1149&lt;E141)+(E141=0)),1,0))</f>
        <v>0</v>
      </c>
      <c r="H140">
        <f t="shared" si="22"/>
        <v>0</v>
      </c>
      <c r="I140" t="str">
        <f t="shared" si="23"/>
        <v/>
      </c>
      <c r="J140" t="str">
        <f t="shared" si="23"/>
        <v/>
      </c>
      <c r="K140">
        <f t="shared" si="24"/>
        <v>6.0678888323633371E-25</v>
      </c>
      <c r="L140">
        <f t="shared" si="25"/>
        <v>5.8556560311080281E-13</v>
      </c>
      <c r="M140">
        <f t="shared" si="26"/>
        <v>2.6539120137193151E-18</v>
      </c>
    </row>
    <row r="141" spans="1:13" x14ac:dyDescent="0.25">
      <c r="A141">
        <v>1.5712587207934452</v>
      </c>
      <c r="B141">
        <v>90.85183096282563</v>
      </c>
      <c r="C141">
        <v>-71.956717750740651</v>
      </c>
      <c r="E141" s="19">
        <f t="shared" si="20"/>
        <v>139</v>
      </c>
      <c r="F141">
        <f t="shared" si="21"/>
        <v>139.5</v>
      </c>
      <c r="G141">
        <f t="array" ref="G141">SUM(IF(($A$2:$A$1149&gt;=E141)*(($A$2:$A$1149&lt;E142)+(E142=0)),1,0))</f>
        <v>0</v>
      </c>
      <c r="H141">
        <f t="shared" si="22"/>
        <v>0</v>
      </c>
      <c r="I141" t="str">
        <f t="shared" si="23"/>
        <v/>
      </c>
      <c r="J141" t="str">
        <f t="shared" si="23"/>
        <v/>
      </c>
      <c r="K141">
        <f t="shared" si="24"/>
        <v>4.0399576765206854E-25</v>
      </c>
      <c r="L141">
        <f t="shared" si="25"/>
        <v>4.8319875904097856E-13</v>
      </c>
      <c r="M141">
        <f t="shared" si="26"/>
        <v>1.9974835728060094E-18</v>
      </c>
    </row>
    <row r="142" spans="1:13" x14ac:dyDescent="0.25">
      <c r="A142">
        <v>1.6710136923791576</v>
      </c>
      <c r="B142">
        <v>84.765428230523696</v>
      </c>
      <c r="C142">
        <v>-78.390628370628022</v>
      </c>
      <c r="E142" s="19">
        <f t="shared" si="20"/>
        <v>140</v>
      </c>
      <c r="F142">
        <f t="shared" si="21"/>
        <v>140.5</v>
      </c>
      <c r="G142">
        <f t="array" ref="G142">SUM(IF(($A$2:$A$1149&gt;=E142)*(($A$2:$A$1149&lt;E143)+(E143=0)),1,0))</f>
        <v>0</v>
      </c>
      <c r="H142">
        <f t="shared" si="22"/>
        <v>0</v>
      </c>
      <c r="I142" t="str">
        <f t="shared" si="23"/>
        <v/>
      </c>
      <c r="J142" t="str">
        <f t="shared" si="23"/>
        <v/>
      </c>
      <c r="K142">
        <f t="shared" si="24"/>
        <v>2.68971418345062E-25</v>
      </c>
      <c r="L142">
        <f t="shared" si="25"/>
        <v>3.9872738340226984E-13</v>
      </c>
      <c r="M142">
        <f t="shared" si="26"/>
        <v>1.5034185771811526E-18</v>
      </c>
    </row>
    <row r="143" spans="1:13" x14ac:dyDescent="0.25">
      <c r="A143">
        <v>3.5873355879321607</v>
      </c>
      <c r="B143">
        <v>33.386018045947104</v>
      </c>
      <c r="C143">
        <v>-85.200794767625553</v>
      </c>
      <c r="E143" s="19">
        <f t="shared" si="20"/>
        <v>141</v>
      </c>
      <c r="F143">
        <f t="shared" si="21"/>
        <v>141.5</v>
      </c>
      <c r="G143">
        <f t="array" ref="G143">SUM(IF(($A$2:$A$1149&gt;=E143)*(($A$2:$A$1149&lt;E144)+(E144=0)),1,0))</f>
        <v>0</v>
      </c>
      <c r="H143">
        <f t="shared" si="22"/>
        <v>0</v>
      </c>
      <c r="I143" t="str">
        <f t="shared" si="23"/>
        <v/>
      </c>
      <c r="J143" t="str">
        <f t="shared" si="23"/>
        <v/>
      </c>
      <c r="K143">
        <f t="shared" si="24"/>
        <v>1.7907118560278537E-25</v>
      </c>
      <c r="L143">
        <f t="shared" si="25"/>
        <v>3.2902304341666831E-13</v>
      </c>
      <c r="M143">
        <f t="shared" si="26"/>
        <v>1.1315574500761678E-18</v>
      </c>
    </row>
    <row r="144" spans="1:13" x14ac:dyDescent="0.25">
      <c r="A144">
        <v>3.8393869009123502</v>
      </c>
      <c r="B144">
        <v>27.989566500122859</v>
      </c>
      <c r="C144">
        <v>-78.705286303839131</v>
      </c>
      <c r="E144" s="19">
        <f t="shared" si="20"/>
        <v>142</v>
      </c>
      <c r="F144">
        <f t="shared" si="21"/>
        <v>142.5</v>
      </c>
      <c r="G144">
        <f t="array" ref="G144">SUM(IF(($A$2:$A$1149&gt;=E144)*(($A$2:$A$1149&lt;E145)+(E145=0)),1,0))</f>
        <v>0</v>
      </c>
      <c r="H144">
        <f t="shared" si="22"/>
        <v>0</v>
      </c>
      <c r="I144" t="str">
        <f t="shared" si="23"/>
        <v/>
      </c>
      <c r="J144" t="str">
        <f t="shared" si="23"/>
        <v/>
      </c>
      <c r="K144">
        <f t="shared" si="24"/>
        <v>1.192163113593876E-25</v>
      </c>
      <c r="L144">
        <f t="shared" si="25"/>
        <v>2.715042096568252E-13</v>
      </c>
      <c r="M144">
        <f t="shared" si="26"/>
        <v>8.5167383339350352E-19</v>
      </c>
    </row>
    <row r="145" spans="1:13" x14ac:dyDescent="0.25">
      <c r="A145">
        <v>6.8232489733803465</v>
      </c>
      <c r="B145">
        <v>16.944453736149018</v>
      </c>
      <c r="C145">
        <v>-95.029784370816046</v>
      </c>
      <c r="E145" s="19">
        <f t="shared" si="20"/>
        <v>143</v>
      </c>
      <c r="F145">
        <f t="shared" si="21"/>
        <v>143.5</v>
      </c>
      <c r="G145">
        <f t="array" ref="G145">SUM(IF(($A$2:$A$1149&gt;=E145)*(($A$2:$A$1149&lt;E146)+(E146=0)),1,0))</f>
        <v>0</v>
      </c>
      <c r="H145">
        <f t="shared" si="22"/>
        <v>0</v>
      </c>
      <c r="I145" t="str">
        <f t="shared" si="23"/>
        <v/>
      </c>
      <c r="J145" t="str">
        <f t="shared" si="23"/>
        <v/>
      </c>
      <c r="K145">
        <f t="shared" si="24"/>
        <v>7.9366308595661941E-26</v>
      </c>
      <c r="L145">
        <f t="shared" si="25"/>
        <v>2.2404064802241338E-13</v>
      </c>
      <c r="M145">
        <f t="shared" si="26"/>
        <v>6.4101766855793784E-19</v>
      </c>
    </row>
    <row r="146" spans="1:13" x14ac:dyDescent="0.25">
      <c r="A146">
        <v>5.8972979044327971</v>
      </c>
      <c r="B146">
        <v>16.656499323588218</v>
      </c>
      <c r="C146">
        <v>-80.632739889473712</v>
      </c>
      <c r="E146" s="19">
        <f t="shared" si="20"/>
        <v>144</v>
      </c>
      <c r="F146">
        <f t="shared" si="21"/>
        <v>144.5</v>
      </c>
      <c r="G146">
        <f t="array" ref="G146">SUM(IF(($A$2:$A$1149&gt;=E146)*(($A$2:$A$1149&lt;E147)+(E147=0)),1,0))</f>
        <v>0</v>
      </c>
      <c r="H146">
        <f t="shared" si="22"/>
        <v>0</v>
      </c>
      <c r="I146" t="str">
        <f t="shared" si="23"/>
        <v/>
      </c>
      <c r="J146" t="str">
        <f t="shared" si="23"/>
        <v/>
      </c>
      <c r="K146">
        <f t="shared" si="24"/>
        <v>5.2835685154059338E-26</v>
      </c>
      <c r="L146">
        <f t="shared" si="25"/>
        <v>1.8487452562797234E-13</v>
      </c>
      <c r="M146">
        <f t="shared" si="26"/>
        <v>4.8246598086288663E-19</v>
      </c>
    </row>
    <row r="147" spans="1:13" x14ac:dyDescent="0.25">
      <c r="A147">
        <v>7.9627883309099046</v>
      </c>
      <c r="B147">
        <v>12.276984602433481</v>
      </c>
      <c r="C147">
        <v>-84.846209634052798</v>
      </c>
      <c r="E147" s="19">
        <f t="shared" si="20"/>
        <v>145</v>
      </c>
      <c r="F147">
        <f t="shared" si="21"/>
        <v>145.5</v>
      </c>
      <c r="G147">
        <f t="array" ref="G147">SUM(IF(($A$2:$A$1149&gt;=E147)*(($A$2:$A$1149&lt;E148)+(E148=0)),1,0))</f>
        <v>0</v>
      </c>
      <c r="H147">
        <f t="shared" si="22"/>
        <v>0</v>
      </c>
      <c r="I147" t="str">
        <f t="shared" si="23"/>
        <v/>
      </c>
      <c r="J147" t="str">
        <f t="shared" si="23"/>
        <v/>
      </c>
      <c r="K147">
        <f t="shared" si="24"/>
        <v>3.5172990592267257E-26</v>
      </c>
      <c r="L147">
        <f t="shared" si="25"/>
        <v>1.5255530872571121E-13</v>
      </c>
      <c r="M147">
        <f t="shared" si="26"/>
        <v>3.6313105567533707E-19</v>
      </c>
    </row>
    <row r="148" spans="1:13" x14ac:dyDescent="0.25">
      <c r="A148">
        <v>5.6418439702294698</v>
      </c>
      <c r="B148">
        <v>18.717737806458477</v>
      </c>
      <c r="C148">
        <v>0.68566593004920884</v>
      </c>
      <c r="E148" s="19">
        <f t="shared" si="20"/>
        <v>146</v>
      </c>
      <c r="F148">
        <f t="shared" si="21"/>
        <v>146.5</v>
      </c>
      <c r="G148">
        <f t="array" ref="G148">SUM(IF(($A$2:$A$1149&gt;=E148)*(($A$2:$A$1149&lt;E149)+(E149=0)),1,0))</f>
        <v>0</v>
      </c>
      <c r="H148">
        <f t="shared" si="22"/>
        <v>0</v>
      </c>
      <c r="I148" t="str">
        <f t="shared" si="23"/>
        <v/>
      </c>
      <c r="J148" t="str">
        <f t="shared" si="23"/>
        <v/>
      </c>
      <c r="K148">
        <f t="shared" si="24"/>
        <v>2.3414353152744275E-26</v>
      </c>
      <c r="L148">
        <f t="shared" si="25"/>
        <v>1.2588604158060279E-13</v>
      </c>
      <c r="M148">
        <f t="shared" si="26"/>
        <v>2.7331287350052482E-19</v>
      </c>
    </row>
    <row r="149" spans="1:13" x14ac:dyDescent="0.25">
      <c r="A149">
        <v>6.3113461155585941</v>
      </c>
      <c r="B149">
        <v>16.724622367559455</v>
      </c>
      <c r="C149">
        <v>1.9548999114964711</v>
      </c>
      <c r="E149" s="19">
        <f t="shared" si="20"/>
        <v>147</v>
      </c>
      <c r="F149">
        <f t="shared" si="21"/>
        <v>147.5</v>
      </c>
      <c r="G149">
        <f t="array" ref="G149">SUM(IF(($A$2:$A$1149&gt;=E149)*(($A$2:$A$1149&lt;E150)+(E150=0)),1,0))</f>
        <v>0</v>
      </c>
      <c r="H149">
        <f t="shared" si="22"/>
        <v>0</v>
      </c>
      <c r="I149" t="str">
        <f t="shared" si="23"/>
        <v/>
      </c>
      <c r="J149" t="str">
        <f t="shared" si="23"/>
        <v/>
      </c>
      <c r="K149">
        <f t="shared" si="24"/>
        <v>1.5586409160864384E-26</v>
      </c>
      <c r="L149">
        <f t="shared" si="25"/>
        <v>1.038790167133813E-13</v>
      </c>
      <c r="M149">
        <f t="shared" si="26"/>
        <v>2.0571065364318633E-19</v>
      </c>
    </row>
    <row r="150" spans="1:13" x14ac:dyDescent="0.25">
      <c r="A150">
        <v>7.2050641861356137</v>
      </c>
      <c r="B150">
        <v>14.998715971129311</v>
      </c>
      <c r="C150">
        <v>0.38990156293202827</v>
      </c>
      <c r="E150" s="19">
        <f t="shared" si="20"/>
        <v>148</v>
      </c>
      <c r="F150">
        <f t="shared" si="21"/>
        <v>148.5</v>
      </c>
      <c r="G150">
        <f t="array" ref="G150">SUM(IF(($A$2:$A$1149&gt;=E150)*(($A$2:$A$1149&lt;E151)+(E151=0)),1,0))</f>
        <v>0</v>
      </c>
      <c r="H150">
        <f t="shared" si="22"/>
        <v>0</v>
      </c>
      <c r="I150" t="str">
        <f t="shared" si="23"/>
        <v/>
      </c>
      <c r="J150" t="str">
        <f t="shared" si="23"/>
        <v/>
      </c>
      <c r="K150">
        <f t="shared" si="24"/>
        <v>1.0375311441205431E-26</v>
      </c>
      <c r="L150">
        <f t="shared" si="25"/>
        <v>8.5719194740346041E-14</v>
      </c>
      <c r="M150">
        <f t="shared" si="26"/>
        <v>1.5482941758404113E-19</v>
      </c>
    </row>
    <row r="151" spans="1:13" x14ac:dyDescent="0.25">
      <c r="A151">
        <v>6.1530147982386278</v>
      </c>
      <c r="B151">
        <v>16.640243545424166</v>
      </c>
      <c r="C151">
        <v>1.1274227707898374</v>
      </c>
      <c r="E151" s="19">
        <f t="shared" si="20"/>
        <v>149</v>
      </c>
      <c r="F151">
        <f t="shared" si="21"/>
        <v>149.5</v>
      </c>
      <c r="G151">
        <f t="array" ref="G151">SUM(IF(($A$2:$A$1149&gt;=E151)*(($A$2:$A$1149&lt;E152)+(E152=0)),1,0))</f>
        <v>0</v>
      </c>
      <c r="H151">
        <f t="shared" si="22"/>
        <v>0</v>
      </c>
      <c r="I151" t="str">
        <f t="shared" si="23"/>
        <v/>
      </c>
      <c r="J151" t="str">
        <f t="shared" si="23"/>
        <v/>
      </c>
      <c r="K151">
        <f t="shared" si="24"/>
        <v>6.9063326199015336E-27</v>
      </c>
      <c r="L151">
        <f t="shared" si="25"/>
        <v>7.0734019048399691E-14</v>
      </c>
      <c r="M151">
        <f t="shared" si="26"/>
        <v>1.1653333517181003E-19</v>
      </c>
    </row>
    <row r="152" spans="1:13" x14ac:dyDescent="0.25">
      <c r="A152">
        <v>6.8503093085101394</v>
      </c>
      <c r="B152">
        <v>15.237536599302715</v>
      </c>
      <c r="C152">
        <v>-2.0326359990904561</v>
      </c>
      <c r="E152" s="19">
        <f t="shared" si="20"/>
        <v>150</v>
      </c>
      <c r="F152">
        <f t="shared" si="21"/>
        <v>150.5</v>
      </c>
      <c r="G152">
        <f t="array" ref="G152">SUM(IF(($A$2:$A$1149&gt;=E152)*(($A$2:$A$1149&lt;E153)+(E153=0)),1,0))</f>
        <v>0</v>
      </c>
      <c r="H152">
        <f t="shared" si="22"/>
        <v>0</v>
      </c>
      <c r="I152" t="str">
        <f t="shared" si="23"/>
        <v/>
      </c>
      <c r="J152" t="str">
        <f t="shared" si="23"/>
        <v/>
      </c>
      <c r="K152">
        <f t="shared" si="24"/>
        <v>4.5971135962330556E-27</v>
      </c>
      <c r="L152">
        <f t="shared" si="25"/>
        <v>5.8368507379181549E-14</v>
      </c>
      <c r="M152">
        <f t="shared" si="26"/>
        <v>8.7709547824747913E-20</v>
      </c>
    </row>
    <row r="153" spans="1:13" x14ac:dyDescent="0.25">
      <c r="A153">
        <v>6.5546917504174216</v>
      </c>
      <c r="B153">
        <v>15.846061040326617</v>
      </c>
      <c r="C153">
        <v>-0.23006565060926396</v>
      </c>
      <c r="E153" s="19">
        <f t="shared" si="20"/>
        <v>151</v>
      </c>
      <c r="F153">
        <f t="shared" si="21"/>
        <v>151.5</v>
      </c>
      <c r="G153">
        <f t="array" ref="G153">SUM(IF(($A$2:$A$1149&gt;=E153)*(($A$2:$A$1149&lt;E154)+(E154=0)),1,0))</f>
        <v>0</v>
      </c>
      <c r="H153">
        <f t="shared" si="22"/>
        <v>0</v>
      </c>
      <c r="I153" t="str">
        <f t="shared" si="23"/>
        <v/>
      </c>
      <c r="J153" t="str">
        <f t="shared" si="23"/>
        <v/>
      </c>
      <c r="K153">
        <f t="shared" si="24"/>
        <v>3.0599511255170808E-27</v>
      </c>
      <c r="L153">
        <f t="shared" si="25"/>
        <v>4.8164697828670001E-14</v>
      </c>
      <c r="M153">
        <f t="shared" si="26"/>
        <v>6.6015142948407651E-20</v>
      </c>
    </row>
    <row r="154" spans="1:13" x14ac:dyDescent="0.25">
      <c r="A154">
        <v>6.0445220488069396</v>
      </c>
      <c r="B154">
        <v>16.670118705221761</v>
      </c>
      <c r="C154">
        <v>0.68562529992089694</v>
      </c>
      <c r="E154" s="19">
        <f t="shared" si="20"/>
        <v>152</v>
      </c>
      <c r="F154">
        <f t="shared" si="21"/>
        <v>152.5</v>
      </c>
      <c r="G154">
        <f t="array" ref="G154">SUM(IF(($A$2:$A$1149&gt;=E154)*(($A$2:$A$1149&lt;E155)+(E155=0)),1,0))</f>
        <v>0</v>
      </c>
      <c r="H154">
        <f t="shared" si="22"/>
        <v>0</v>
      </c>
      <c r="I154" t="str">
        <f t="shared" si="23"/>
        <v/>
      </c>
      <c r="J154" t="str">
        <f t="shared" si="23"/>
        <v/>
      </c>
      <c r="K154">
        <f t="shared" si="24"/>
        <v>2.0367389357515677E-27</v>
      </c>
      <c r="L154">
        <f t="shared" si="25"/>
        <v>3.9744688036249482E-14</v>
      </c>
      <c r="M154">
        <f t="shared" si="26"/>
        <v>4.9686712639385588E-20</v>
      </c>
    </row>
    <row r="155" spans="1:13" x14ac:dyDescent="0.25">
      <c r="A155">
        <v>6.4197267747161399</v>
      </c>
      <c r="B155">
        <v>16.116367989054591</v>
      </c>
      <c r="C155">
        <v>-5.3089068590805439</v>
      </c>
      <c r="E155" s="19">
        <f t="shared" si="20"/>
        <v>153</v>
      </c>
      <c r="F155">
        <f t="shared" si="21"/>
        <v>153.5</v>
      </c>
      <c r="G155">
        <f t="array" ref="G155">SUM(IF(($A$2:$A$1149&gt;=E155)*(($A$2:$A$1149&lt;E156)+(E156=0)),1,0))</f>
        <v>0</v>
      </c>
      <c r="H155">
        <f t="shared" si="22"/>
        <v>0</v>
      </c>
      <c r="I155" t="str">
        <f t="shared" si="23"/>
        <v/>
      </c>
      <c r="J155" t="str">
        <f t="shared" si="23"/>
        <v/>
      </c>
      <c r="K155">
        <f t="shared" si="24"/>
        <v>1.3556512307457191E-27</v>
      </c>
      <c r="L155">
        <f t="shared" si="25"/>
        <v>3.2796639412497414E-14</v>
      </c>
      <c r="M155">
        <f t="shared" si="26"/>
        <v>3.7397016845639186E-20</v>
      </c>
    </row>
    <row r="156" spans="1:13" x14ac:dyDescent="0.25">
      <c r="A156">
        <v>5.600967108630976</v>
      </c>
      <c r="B156">
        <v>17.957572571344723</v>
      </c>
      <c r="C156">
        <v>1.0993749582237107</v>
      </c>
      <c r="E156" s="19">
        <f t="shared" si="20"/>
        <v>154</v>
      </c>
      <c r="F156">
        <f t="shared" si="21"/>
        <v>154.5</v>
      </c>
      <c r="G156">
        <f t="array" ref="G156">SUM(IF(($A$2:$A$1149&gt;=E156)*(($A$2:$A$1149&lt;E157)+(E157=0)),1,0))</f>
        <v>0</v>
      </c>
      <c r="H156">
        <f t="shared" si="22"/>
        <v>0</v>
      </c>
      <c r="I156" t="str">
        <f t="shared" si="23"/>
        <v/>
      </c>
      <c r="J156" t="str">
        <f t="shared" si="23"/>
        <v/>
      </c>
      <c r="K156">
        <f t="shared" si="24"/>
        <v>9.0230303469988076E-28</v>
      </c>
      <c r="L156">
        <f t="shared" si="25"/>
        <v>2.7063228066411154E-14</v>
      </c>
      <c r="M156">
        <f t="shared" si="26"/>
        <v>2.814709999237161E-20</v>
      </c>
    </row>
    <row r="157" spans="1:13" x14ac:dyDescent="0.25">
      <c r="A157">
        <v>6.5554459384855974</v>
      </c>
      <c r="B157">
        <v>17.115970350819353</v>
      </c>
      <c r="C157">
        <v>-7.3767011922210575</v>
      </c>
      <c r="E157" s="19">
        <f t="shared" si="20"/>
        <v>155</v>
      </c>
      <c r="F157">
        <f t="shared" si="21"/>
        <v>155.5</v>
      </c>
      <c r="G157">
        <f t="array" ref="G157">SUM(IF(($A$2:$A$1149&gt;=E157)*(($A$2:$A$1149&lt;E158)+(E158=0)),1,0))</f>
        <v>0</v>
      </c>
      <c r="H157">
        <f t="shared" si="22"/>
        <v>0</v>
      </c>
      <c r="I157" t="str">
        <f t="shared" si="23"/>
        <v/>
      </c>
      <c r="J157" t="str">
        <f t="shared" si="23"/>
        <v/>
      </c>
      <c r="K157">
        <f t="shared" si="24"/>
        <v>6.0054949635887565E-28</v>
      </c>
      <c r="L157">
        <f t="shared" si="25"/>
        <v>2.2332114707322364E-14</v>
      </c>
      <c r="M157">
        <f t="shared" si="26"/>
        <v>2.118509188181292E-20</v>
      </c>
    </row>
    <row r="158" spans="1:13" x14ac:dyDescent="0.25">
      <c r="A158">
        <v>6.0412366712536087</v>
      </c>
      <c r="B158">
        <v>19.51907821777538</v>
      </c>
      <c r="C158">
        <v>-9.6503977711975626</v>
      </c>
      <c r="E158" s="19">
        <f t="shared" si="20"/>
        <v>156</v>
      </c>
      <c r="F158">
        <f t="shared" si="21"/>
        <v>156.5</v>
      </c>
      <c r="G158">
        <f t="array" ref="G158">SUM(IF(($A$2:$A$1149&gt;=E158)*(($A$2:$A$1149&lt;E159)+(E159=0)),1,0))</f>
        <v>0</v>
      </c>
      <c r="H158">
        <f t="shared" si="22"/>
        <v>0</v>
      </c>
      <c r="I158" t="str">
        <f t="shared" si="23"/>
        <v/>
      </c>
      <c r="J158" t="str">
        <f t="shared" si="23"/>
        <v/>
      </c>
      <c r="K158">
        <f t="shared" si="24"/>
        <v>3.9970284839123843E-28</v>
      </c>
      <c r="L158">
        <f t="shared" si="25"/>
        <v>1.8428080570328696E-14</v>
      </c>
      <c r="M158">
        <f t="shared" si="26"/>
        <v>1.594509267961843E-20</v>
      </c>
    </row>
    <row r="159" spans="1:13" x14ac:dyDescent="0.25">
      <c r="A159">
        <v>5.4859415339531328</v>
      </c>
      <c r="B159">
        <v>21.958818259584906</v>
      </c>
      <c r="C159">
        <v>-8.912902462039666</v>
      </c>
      <c r="E159" s="19">
        <f t="shared" si="20"/>
        <v>157</v>
      </c>
      <c r="F159">
        <f t="shared" si="21"/>
        <v>157.5</v>
      </c>
      <c r="G159">
        <f t="array" ref="G159">SUM(IF(($A$2:$A$1149&gt;=E159)*(($A$2:$A$1149&lt;E160)+(E160=0)),1,0))</f>
        <v>0</v>
      </c>
      <c r="H159">
        <f t="shared" si="22"/>
        <v>0</v>
      </c>
      <c r="I159" t="str">
        <f t="shared" si="23"/>
        <v/>
      </c>
      <c r="J159" t="str">
        <f t="shared" si="23"/>
        <v/>
      </c>
      <c r="K159">
        <f t="shared" si="24"/>
        <v>2.6602216743023008E-28</v>
      </c>
      <c r="L159">
        <f t="shared" si="25"/>
        <v>1.5206538115943713E-14</v>
      </c>
      <c r="M159">
        <f t="shared" si="26"/>
        <v>1.2001174315410337E-20</v>
      </c>
    </row>
    <row r="160" spans="1:13" x14ac:dyDescent="0.25">
      <c r="A160">
        <v>5.0667216145686194</v>
      </c>
      <c r="B160">
        <v>24.159867604498938</v>
      </c>
      <c r="C160">
        <v>-9.2377992470019112</v>
      </c>
      <c r="E160" s="19">
        <f t="shared" si="20"/>
        <v>158</v>
      </c>
      <c r="F160">
        <f t="shared" si="21"/>
        <v>158.5</v>
      </c>
      <c r="G160">
        <f t="array" ref="G160">SUM(IF(($A$2:$A$1149&gt;=E160)*(($A$2:$A$1149&lt;E161)+(E161=0)),1,0))</f>
        <v>0</v>
      </c>
      <c r="H160">
        <f t="shared" si="22"/>
        <v>0</v>
      </c>
      <c r="I160" t="str">
        <f t="shared" si="23"/>
        <v/>
      </c>
      <c r="J160" t="str">
        <f t="shared" si="23"/>
        <v/>
      </c>
      <c r="K160">
        <f t="shared" si="24"/>
        <v>1.7704785100797026E-28</v>
      </c>
      <c r="L160">
        <f t="shared" si="25"/>
        <v>1.2548176170011466E-14</v>
      </c>
      <c r="M160">
        <f t="shared" si="26"/>
        <v>9.0327593475180349E-21</v>
      </c>
    </row>
    <row r="161" spans="1:13" x14ac:dyDescent="0.25">
      <c r="A161">
        <v>5.0734239665246825</v>
      </c>
      <c r="B161">
        <v>26.0106910297485</v>
      </c>
      <c r="C161">
        <v>-15.057423509643366</v>
      </c>
      <c r="E161" s="19">
        <f t="shared" si="20"/>
        <v>159</v>
      </c>
      <c r="F161">
        <f t="shared" si="21"/>
        <v>159.5</v>
      </c>
      <c r="G161">
        <f t="array" ref="G161">SUM(IF(($A$2:$A$1149&gt;=E161)*(($A$2:$A$1149&lt;E162)+(E162=0)),1,0))</f>
        <v>0</v>
      </c>
      <c r="H161">
        <f t="shared" si="22"/>
        <v>0</v>
      </c>
      <c r="I161" t="str">
        <f t="shared" si="23"/>
        <v/>
      </c>
      <c r="J161" t="str">
        <f t="shared" si="23"/>
        <v/>
      </c>
      <c r="K161">
        <f t="shared" si="24"/>
        <v>1.1782998897453869E-28</v>
      </c>
      <c r="L161">
        <f t="shared" si="25"/>
        <v>1.0354541184397074E-14</v>
      </c>
      <c r="M161">
        <f t="shared" si="26"/>
        <v>6.798563147725159E-21</v>
      </c>
    </row>
    <row r="162" spans="1:13" x14ac:dyDescent="0.25">
      <c r="A162">
        <v>4.5951046608059487</v>
      </c>
      <c r="B162">
        <v>28.64395029092886</v>
      </c>
      <c r="C162">
        <v>-13.788229112549866</v>
      </c>
      <c r="E162" s="19">
        <f t="shared" si="20"/>
        <v>160</v>
      </c>
      <c r="F162">
        <f t="shared" si="21"/>
        <v>160.5</v>
      </c>
      <c r="G162">
        <f t="array" ref="G162">SUM(IF(($A$2:$A$1149&gt;=E162)*(($A$2:$A$1149&lt;E163)+(E163=0)),1,0))</f>
        <v>0</v>
      </c>
      <c r="H162">
        <f t="shared" si="22"/>
        <v>0</v>
      </c>
      <c r="I162" t="str">
        <f t="shared" si="23"/>
        <v/>
      </c>
      <c r="J162" t="str">
        <f t="shared" si="23"/>
        <v/>
      </c>
      <c r="K162">
        <f t="shared" si="24"/>
        <v>7.841758354775493E-29</v>
      </c>
      <c r="L162">
        <f t="shared" si="25"/>
        <v>8.5443909685942489E-15</v>
      </c>
      <c r="M162">
        <f t="shared" si="26"/>
        <v>5.1169813226903682E-21</v>
      </c>
    </row>
    <row r="163" spans="1:13" x14ac:dyDescent="0.25">
      <c r="A163">
        <v>3.9513852559263789</v>
      </c>
      <c r="B163">
        <v>33.69757132700137</v>
      </c>
      <c r="C163">
        <v>-15.354700422062226</v>
      </c>
      <c r="E163" s="19">
        <f t="shared" si="20"/>
        <v>161</v>
      </c>
      <c r="F163">
        <f t="shared" si="21"/>
        <v>161.5</v>
      </c>
      <c r="G163">
        <f t="array" ref="G163">SUM(IF(($A$2:$A$1149&gt;=E163)*(($A$2:$A$1149&lt;E164)+(E164=0)),1,0))</f>
        <v>0</v>
      </c>
      <c r="H163">
        <f t="shared" si="22"/>
        <v>0</v>
      </c>
      <c r="I163" t="str">
        <f t="shared" si="23"/>
        <v/>
      </c>
      <c r="J163" t="str">
        <f t="shared" si="23"/>
        <v/>
      </c>
      <c r="K163">
        <f t="shared" si="24"/>
        <v>5.2187153388759991E-29</v>
      </c>
      <c r="L163">
        <f t="shared" si="25"/>
        <v>7.0506858511708875E-15</v>
      </c>
      <c r="M163">
        <f t="shared" si="26"/>
        <v>3.8513281832975857E-21</v>
      </c>
    </row>
    <row r="164" spans="1:13" x14ac:dyDescent="0.25">
      <c r="A164">
        <v>3.7956534904249395</v>
      </c>
      <c r="B164">
        <v>36.785655288828544</v>
      </c>
      <c r="C164">
        <v>-15.679420374850563</v>
      </c>
      <c r="E164" s="19">
        <f t="shared" si="20"/>
        <v>162</v>
      </c>
      <c r="F164">
        <f t="shared" si="21"/>
        <v>162.5</v>
      </c>
      <c r="G164">
        <f t="array" ref="G164">SUM(IF(($A$2:$A$1149&gt;=E164)*(($A$2:$A$1149&lt;E165)+(E165=0)),1,0))</f>
        <v>0</v>
      </c>
      <c r="H164">
        <f t="shared" si="22"/>
        <v>0</v>
      </c>
      <c r="I164" t="str">
        <f t="shared" si="23"/>
        <v/>
      </c>
      <c r="J164" t="str">
        <f t="shared" si="23"/>
        <v/>
      </c>
      <c r="K164">
        <f t="shared" si="24"/>
        <v>3.4730128360817334E-29</v>
      </c>
      <c r="L164">
        <f t="shared" si="25"/>
        <v>5.81810583745797E-15</v>
      </c>
      <c r="M164">
        <f t="shared" si="26"/>
        <v>2.8987263857479823E-21</v>
      </c>
    </row>
    <row r="165" spans="1:13" x14ac:dyDescent="0.25">
      <c r="A165">
        <v>3.5180135503286332</v>
      </c>
      <c r="B165">
        <v>40.497216554485121</v>
      </c>
      <c r="C165">
        <v>-16.537194465931087</v>
      </c>
      <c r="E165" s="19">
        <f t="shared" si="20"/>
        <v>163</v>
      </c>
      <c r="F165">
        <f t="shared" si="21"/>
        <v>163.5</v>
      </c>
      <c r="G165">
        <f t="array" ref="G165">SUM(IF(($A$2:$A$1149&gt;=E165)*(($A$2:$A$1149&lt;E166)+(E166=0)),1,0))</f>
        <v>0</v>
      </c>
      <c r="H165">
        <f t="shared" si="22"/>
        <v>0</v>
      </c>
      <c r="I165" t="str">
        <f t="shared" si="23"/>
        <v/>
      </c>
      <c r="J165" t="str">
        <f t="shared" si="23"/>
        <v/>
      </c>
      <c r="K165">
        <f t="shared" si="24"/>
        <v>2.3112231875283153E-29</v>
      </c>
      <c r="L165">
        <f t="shared" si="25"/>
        <v>4.8010018103758206E-15</v>
      </c>
      <c r="M165">
        <f t="shared" si="26"/>
        <v>2.1817446500331916E-21</v>
      </c>
    </row>
    <row r="166" spans="1:13" x14ac:dyDescent="0.25">
      <c r="A166">
        <v>2.9159858274211761</v>
      </c>
      <c r="B166">
        <v>50.748659834094056</v>
      </c>
      <c r="C166">
        <v>-15.975983250788358</v>
      </c>
      <c r="E166" s="19">
        <f t="shared" si="20"/>
        <v>164</v>
      </c>
      <c r="F166">
        <f t="shared" si="21"/>
        <v>164.5</v>
      </c>
      <c r="G166">
        <f t="array" ref="G166">SUM(IF(($A$2:$A$1149&gt;=E166)*(($A$2:$A$1149&lt;E167)+(E167=0)),1,0))</f>
        <v>0</v>
      </c>
      <c r="H166">
        <f t="shared" si="22"/>
        <v>0</v>
      </c>
      <c r="I166" t="str">
        <f t="shared" si="23"/>
        <v/>
      </c>
      <c r="J166" t="str">
        <f t="shared" si="23"/>
        <v/>
      </c>
      <c r="K166">
        <f t="shared" si="24"/>
        <v>1.5380490639014338E-29</v>
      </c>
      <c r="L166">
        <f t="shared" si="25"/>
        <v>3.9617048962626993E-15</v>
      </c>
      <c r="M166">
        <f t="shared" si="26"/>
        <v>1.6421038361370522E-21</v>
      </c>
    </row>
    <row r="167" spans="1:13" x14ac:dyDescent="0.25">
      <c r="A167">
        <v>2.8610425713749885</v>
      </c>
      <c r="B167">
        <v>51.848731171329568</v>
      </c>
      <c r="C167">
        <v>-18.427965317587329</v>
      </c>
      <c r="E167" s="19">
        <f t="shared" si="20"/>
        <v>165</v>
      </c>
      <c r="F167">
        <f t="shared" si="21"/>
        <v>165.5</v>
      </c>
      <c r="G167">
        <f t="array" ref="G167">SUM(IF(($A$2:$A$1149&gt;=E167)*(($A$2:$A$1149&lt;E168)+(E168=0)),1,0))</f>
        <v>0</v>
      </c>
      <c r="H167">
        <f t="shared" si="22"/>
        <v>0</v>
      </c>
      <c r="I167" t="str">
        <f t="shared" si="23"/>
        <v/>
      </c>
      <c r="J167" t="str">
        <f t="shared" si="23"/>
        <v/>
      </c>
      <c r="K167">
        <f t="shared" si="24"/>
        <v>1.0235083426088631E-29</v>
      </c>
      <c r="L167">
        <f t="shared" si="25"/>
        <v>3.2691313823610683E-15</v>
      </c>
      <c r="M167">
        <f t="shared" si="26"/>
        <v>1.2359397826940929E-21</v>
      </c>
    </row>
    <row r="168" spans="1:13" x14ac:dyDescent="0.25">
      <c r="A168">
        <v>2.4822941488277146</v>
      </c>
      <c r="B168">
        <v>59.045812387745201</v>
      </c>
      <c r="C168">
        <v>-19.109427561815536</v>
      </c>
      <c r="E168" s="19">
        <f t="shared" si="20"/>
        <v>166</v>
      </c>
      <c r="F168">
        <f t="shared" si="21"/>
        <v>166.5</v>
      </c>
      <c r="G168">
        <f t="array" ref="G168">SUM(IF(($A$2:$A$1149&gt;=E168)*(($A$2:$A$1149&lt;E169)+(E169=0)),1,0))</f>
        <v>0</v>
      </c>
      <c r="H168">
        <f t="shared" si="22"/>
        <v>0</v>
      </c>
      <c r="I168" t="str">
        <f t="shared" si="23"/>
        <v/>
      </c>
      <c r="J168" t="str">
        <f t="shared" si="23"/>
        <v/>
      </c>
      <c r="K168">
        <f t="shared" si="24"/>
        <v>6.8109166139640155E-30</v>
      </c>
      <c r="L168">
        <f t="shared" si="25"/>
        <v>2.6976315184959418E-15</v>
      </c>
      <c r="M168">
        <f t="shared" si="26"/>
        <v>9.3023785270448058E-22</v>
      </c>
    </row>
    <row r="169" spans="1:13" x14ac:dyDescent="0.25">
      <c r="A169">
        <v>2.3183339223619903</v>
      </c>
      <c r="B169">
        <v>64.201481005277031</v>
      </c>
      <c r="C169">
        <v>-17.485691332941965</v>
      </c>
      <c r="E169" s="19">
        <f t="shared" si="20"/>
        <v>167</v>
      </c>
      <c r="F169">
        <f t="shared" si="21"/>
        <v>167.5</v>
      </c>
      <c r="G169">
        <f t="array" ref="G169">SUM(IF(($A$2:$A$1149&gt;=E169)*(($A$2:$A$1149&lt;E170)+(E170=0)),1,0))</f>
        <v>0</v>
      </c>
      <c r="H169">
        <f t="shared" si="22"/>
        <v>0</v>
      </c>
      <c r="I169" t="str">
        <f t="shared" si="23"/>
        <v/>
      </c>
      <c r="J169" t="str">
        <f t="shared" si="23"/>
        <v/>
      </c>
      <c r="K169">
        <f t="shared" si="24"/>
        <v>4.5322389909492459E-30</v>
      </c>
      <c r="L169">
        <f t="shared" si="25"/>
        <v>2.2260395678337306E-15</v>
      </c>
      <c r="M169">
        <f t="shared" si="26"/>
        <v>7.0014937193620818E-22</v>
      </c>
    </row>
    <row r="170" spans="1:13" x14ac:dyDescent="0.25">
      <c r="A170">
        <v>2.1641225592368873</v>
      </c>
      <c r="B170">
        <v>67.863832450292691</v>
      </c>
      <c r="C170">
        <v>-20.648325156800077</v>
      </c>
      <c r="E170" s="19">
        <f t="shared" si="20"/>
        <v>168</v>
      </c>
      <c r="F170">
        <f t="shared" si="21"/>
        <v>168.5</v>
      </c>
      <c r="G170">
        <f t="array" ref="G170">SUM(IF(($A$2:$A$1149&gt;=E170)*(($A$2:$A$1149&lt;E171)+(E171=0)),1,0))</f>
        <v>0</v>
      </c>
      <c r="H170">
        <f t="shared" si="22"/>
        <v>0</v>
      </c>
      <c r="I170" t="str">
        <f t="shared" si="23"/>
        <v/>
      </c>
      <c r="J170" t="str">
        <f t="shared" si="23"/>
        <v/>
      </c>
      <c r="K170">
        <f t="shared" si="24"/>
        <v>3.0158739632926682E-30</v>
      </c>
      <c r="L170">
        <f t="shared" si="25"/>
        <v>1.8368899249532077E-15</v>
      </c>
      <c r="M170">
        <f t="shared" si="26"/>
        <v>5.2697182940630198E-22</v>
      </c>
    </row>
    <row r="171" spans="1:13" x14ac:dyDescent="0.25">
      <c r="A171">
        <v>1.9281806529196981</v>
      </c>
      <c r="B171">
        <v>74.291190003210033</v>
      </c>
      <c r="C171">
        <v>-17.606036072755181</v>
      </c>
      <c r="E171" s="19">
        <f t="shared" si="20"/>
        <v>169</v>
      </c>
      <c r="F171">
        <f t="shared" si="21"/>
        <v>169.5</v>
      </c>
      <c r="G171">
        <f t="array" ref="G171">SUM(IF(($A$2:$A$1149&gt;=E171)*(($A$2:$A$1149&lt;E172)+(E172=0)),1,0))</f>
        <v>0</v>
      </c>
      <c r="H171">
        <f t="shared" si="22"/>
        <v>0</v>
      </c>
      <c r="I171" t="str">
        <f t="shared" si="23"/>
        <v/>
      </c>
      <c r="J171" t="str">
        <f t="shared" si="23"/>
        <v/>
      </c>
      <c r="K171">
        <f t="shared" si="24"/>
        <v>2.006812511621983E-30</v>
      </c>
      <c r="L171">
        <f t="shared" si="25"/>
        <v>1.5157702698331385E-15</v>
      </c>
      <c r="M171">
        <f t="shared" si="26"/>
        <v>3.9662866256648506E-22</v>
      </c>
    </row>
    <row r="172" spans="1:13" x14ac:dyDescent="0.25">
      <c r="A172">
        <v>1.8732524988235668</v>
      </c>
      <c r="B172">
        <v>76.376390466539661</v>
      </c>
      <c r="C172">
        <v>-21.30035738784483</v>
      </c>
      <c r="E172" s="19">
        <f t="shared" si="20"/>
        <v>170</v>
      </c>
      <c r="F172">
        <f t="shared" si="21"/>
        <v>170.5</v>
      </c>
      <c r="G172">
        <f t="array" ref="G172">SUM(IF(($A$2:$A$1149&gt;=E172)*(($A$2:$A$1149&lt;E173)+(E173=0)),1,0))</f>
        <v>0</v>
      </c>
      <c r="H172">
        <f t="shared" si="22"/>
        <v>0</v>
      </c>
      <c r="I172" t="str">
        <f t="shared" si="23"/>
        <v/>
      </c>
      <c r="J172" t="str">
        <f t="shared" si="23"/>
        <v/>
      </c>
      <c r="K172">
        <f t="shared" si="24"/>
        <v>1.3353457195528183E-30</v>
      </c>
      <c r="L172">
        <f t="shared" si="25"/>
        <v>1.2507878015437167E-15</v>
      </c>
      <c r="M172">
        <f t="shared" si="26"/>
        <v>2.9852505805957856E-22</v>
      </c>
    </row>
    <row r="173" spans="1:13" x14ac:dyDescent="0.25">
      <c r="A173">
        <v>1.6042686932681076</v>
      </c>
      <c r="B173">
        <v>83.230064711723585</v>
      </c>
      <c r="C173">
        <v>-20.383382947194413</v>
      </c>
      <c r="E173" s="19">
        <f t="shared" si="20"/>
        <v>171</v>
      </c>
      <c r="F173">
        <f t="shared" si="21"/>
        <v>171.5</v>
      </c>
      <c r="G173">
        <f t="array" ref="G173">SUM(IF(($A$2:$A$1149&gt;=E173)*(($A$2:$A$1149&lt;E174)+(E174=0)),1,0))</f>
        <v>0</v>
      </c>
      <c r="H173">
        <f t="shared" si="22"/>
        <v>0</v>
      </c>
      <c r="I173" t="str">
        <f t="shared" si="23"/>
        <v/>
      </c>
      <c r="J173" t="str">
        <f t="shared" si="23"/>
        <v/>
      </c>
      <c r="K173">
        <f t="shared" si="24"/>
        <v>8.8853394112383818E-31</v>
      </c>
      <c r="L173">
        <f t="shared" si="25"/>
        <v>1.0321287833827134E-15</v>
      </c>
      <c r="M173">
        <f t="shared" si="26"/>
        <v>2.2468676296064825E-22</v>
      </c>
    </row>
    <row r="174" spans="1:13" x14ac:dyDescent="0.25">
      <c r="A174">
        <v>1.5571363183996723</v>
      </c>
      <c r="B174">
        <v>84.421150846612747</v>
      </c>
      <c r="C174">
        <v>-19.291035576678304</v>
      </c>
      <c r="E174" s="19">
        <f t="shared" si="20"/>
        <v>172</v>
      </c>
      <c r="F174">
        <f t="shared" si="21"/>
        <v>172.5</v>
      </c>
      <c r="G174">
        <f t="array" ref="G174">SUM(IF(($A$2:$A$1149&gt;=E174)*(($A$2:$A$1149&lt;E175)+(E175=0)),1,0))</f>
        <v>0</v>
      </c>
      <c r="H174">
        <f t="shared" si="22"/>
        <v>0</v>
      </c>
      <c r="I174" t="str">
        <f t="shared" si="23"/>
        <v/>
      </c>
      <c r="J174" t="str">
        <f t="shared" si="23"/>
        <v/>
      </c>
      <c r="K174">
        <f t="shared" si="24"/>
        <v>5.9121818968120535E-31</v>
      </c>
      <c r="L174">
        <f t="shared" si="25"/>
        <v>8.5169508702620177E-16</v>
      </c>
      <c r="M174">
        <f t="shared" si="26"/>
        <v>1.6911190563995833E-22</v>
      </c>
    </row>
    <row r="175" spans="1:13" x14ac:dyDescent="0.25">
      <c r="A175">
        <v>1.3569907438569611</v>
      </c>
      <c r="B175">
        <v>92.558262041308637</v>
      </c>
      <c r="C175">
        <v>-17.489878720028198</v>
      </c>
      <c r="E175" s="19">
        <f t="shared" si="20"/>
        <v>173</v>
      </c>
      <c r="F175">
        <f t="shared" si="21"/>
        <v>173.5</v>
      </c>
      <c r="G175">
        <f t="array" ref="G175">SUM(IF(($A$2:$A$1149&gt;=E175)*(($A$2:$A$1149&lt;E176)+(E176=0)),1,0))</f>
        <v>0</v>
      </c>
      <c r="H175">
        <f t="shared" si="22"/>
        <v>0</v>
      </c>
      <c r="I175" t="str">
        <f t="shared" si="23"/>
        <v/>
      </c>
      <c r="J175" t="str">
        <f t="shared" si="23"/>
        <v/>
      </c>
      <c r="K175">
        <f t="shared" si="24"/>
        <v>3.9338254876328424E-31</v>
      </c>
      <c r="L175">
        <f t="shared" si="25"/>
        <v>7.0280427495411849E-16</v>
      </c>
      <c r="M175">
        <f t="shared" si="26"/>
        <v>1.2728313965779543E-22</v>
      </c>
    </row>
    <row r="176" spans="1:13" x14ac:dyDescent="0.25">
      <c r="A176">
        <v>1.2316625995750636</v>
      </c>
      <c r="B176">
        <v>97.578809310736972</v>
      </c>
      <c r="C176">
        <v>-16.929581765928706</v>
      </c>
      <c r="E176" s="19">
        <f t="shared" si="20"/>
        <v>174</v>
      </c>
      <c r="F176">
        <f t="shared" si="21"/>
        <v>174.5</v>
      </c>
      <c r="G176">
        <f t="array" ref="G176">SUM(IF(($A$2:$A$1149&gt;=E176)*(($A$2:$A$1149&lt;E177)+(E177=0)),1,0))</f>
        <v>0</v>
      </c>
      <c r="H176">
        <f t="shared" si="22"/>
        <v>0</v>
      </c>
      <c r="I176" t="str">
        <f t="shared" si="23"/>
        <v/>
      </c>
      <c r="J176" t="str">
        <f t="shared" si="23"/>
        <v/>
      </c>
      <c r="K176">
        <f t="shared" si="24"/>
        <v>2.6174355940629854E-31</v>
      </c>
      <c r="L176">
        <f t="shared" si="25"/>
        <v>5.79942113577777E-16</v>
      </c>
      <c r="M176">
        <f t="shared" si="26"/>
        <v>9.5800455797820212E-23</v>
      </c>
    </row>
    <row r="177" spans="1:13" x14ac:dyDescent="0.25">
      <c r="A177">
        <v>1.2003633295179874</v>
      </c>
      <c r="B177">
        <v>93.36191751561023</v>
      </c>
      <c r="C177">
        <v>-16.545734318978855</v>
      </c>
      <c r="E177" s="19">
        <f t="shared" si="20"/>
        <v>175</v>
      </c>
      <c r="F177">
        <f t="shared" si="21"/>
        <v>175.5</v>
      </c>
      <c r="G177">
        <f t="array" ref="G177">SUM(IF(($A$2:$A$1149&gt;=E177)*(($A$2:$A$1149&lt;E178)+(E178=0)),1,0))</f>
        <v>0</v>
      </c>
      <c r="H177">
        <f t="shared" si="22"/>
        <v>0</v>
      </c>
      <c r="I177" t="str">
        <f t="shared" si="23"/>
        <v/>
      </c>
      <c r="J177" t="str">
        <f t="shared" si="23"/>
        <v/>
      </c>
      <c r="K177">
        <f t="shared" si="24"/>
        <v>1.741528567255195E-31</v>
      </c>
      <c r="L177">
        <f t="shared" si="25"/>
        <v>4.7855835128922081E-16</v>
      </c>
      <c r="M177">
        <f t="shared" si="26"/>
        <v>7.2104815733997741E-23</v>
      </c>
    </row>
    <row r="178" spans="1:13" x14ac:dyDescent="0.25">
      <c r="A178">
        <v>1.1048282771989901</v>
      </c>
      <c r="B178">
        <v>97.858124133456329</v>
      </c>
      <c r="C178">
        <v>-17.581483358807148</v>
      </c>
      <c r="E178" s="19">
        <f t="shared" si="20"/>
        <v>176</v>
      </c>
      <c r="F178">
        <f t="shared" si="21"/>
        <v>176.5</v>
      </c>
      <c r="G178">
        <f t="array" ref="G178">SUM(IF(($A$2:$A$1149&gt;=E178)*(($A$2:$A$1149&lt;E179)+(E179=0)),1,0))</f>
        <v>0</v>
      </c>
      <c r="H178">
        <f t="shared" si="22"/>
        <v>0</v>
      </c>
      <c r="I178" t="str">
        <f t="shared" si="23"/>
        <v/>
      </c>
      <c r="J178" t="str">
        <f t="shared" si="23"/>
        <v/>
      </c>
      <c r="K178">
        <f t="shared" si="24"/>
        <v>1.1587212137008173E-31</v>
      </c>
      <c r="L178">
        <f t="shared" si="25"/>
        <v>3.9489819798703917E-16</v>
      </c>
      <c r="M178">
        <f t="shared" si="26"/>
        <v>5.4270143171407177E-23</v>
      </c>
    </row>
    <row r="179" spans="1:13" x14ac:dyDescent="0.25">
      <c r="A179">
        <v>1.0564463122552274</v>
      </c>
      <c r="B179">
        <v>94.24983248410814</v>
      </c>
      <c r="C179">
        <v>-17.729999354730776</v>
      </c>
      <c r="E179" s="19">
        <f t="shared" si="20"/>
        <v>177</v>
      </c>
      <c r="F179">
        <f t="shared" si="21"/>
        <v>177.5</v>
      </c>
      <c r="G179">
        <f t="array" ref="G179">SUM(IF(($A$2:$A$1149&gt;=E179)*(($A$2:$A$1149&lt;E180)+(E180=0)),1,0))</f>
        <v>0</v>
      </c>
      <c r="H179">
        <f t="shared" si="22"/>
        <v>0</v>
      </c>
      <c r="I179" t="str">
        <f t="shared" si="23"/>
        <v/>
      </c>
      <c r="J179" t="str">
        <f t="shared" si="23"/>
        <v/>
      </c>
      <c r="K179">
        <f t="shared" si="24"/>
        <v>7.7094099533622115E-32</v>
      </c>
      <c r="L179">
        <f t="shared" si="25"/>
        <v>3.2586326485223791E-16</v>
      </c>
      <c r="M179">
        <f t="shared" si="26"/>
        <v>4.0846764669788006E-23</v>
      </c>
    </row>
    <row r="180" spans="1:13" x14ac:dyDescent="0.25">
      <c r="A180">
        <v>0.97354037200789678</v>
      </c>
      <c r="B180">
        <v>97.479640001480789</v>
      </c>
      <c r="C180">
        <v>-16.992016563853383</v>
      </c>
      <c r="E180" s="19">
        <f t="shared" si="20"/>
        <v>178</v>
      </c>
      <c r="F180">
        <f t="shared" si="21"/>
        <v>178.5</v>
      </c>
      <c r="G180">
        <f t="array" ref="G180">SUM(IF(($A$2:$A$1149&gt;=E180)*(($A$2:$A$1149&lt;E181)+(E181=0)),1,0))</f>
        <v>0</v>
      </c>
      <c r="H180">
        <f t="shared" si="22"/>
        <v>0</v>
      </c>
      <c r="I180" t="str">
        <f t="shared" si="23"/>
        <v/>
      </c>
      <c r="J180" t="str">
        <f t="shared" si="23"/>
        <v/>
      </c>
      <c r="K180">
        <f t="shared" si="24"/>
        <v>5.1292895838229775E-32</v>
      </c>
      <c r="L180">
        <f t="shared" si="25"/>
        <v>2.6889681422057256E-16</v>
      </c>
      <c r="M180">
        <f t="shared" si="26"/>
        <v>3.0743574394476392E-23</v>
      </c>
    </row>
    <row r="181" spans="1:13" x14ac:dyDescent="0.25">
      <c r="A181">
        <v>0.94716614608502148</v>
      </c>
      <c r="B181">
        <v>93.33539156513956</v>
      </c>
      <c r="C181">
        <v>-17.67340640015972</v>
      </c>
      <c r="E181" s="19">
        <f t="shared" si="20"/>
        <v>179</v>
      </c>
      <c r="F181">
        <f t="shared" si="21"/>
        <v>179.5</v>
      </c>
      <c r="G181">
        <f t="array" ref="G181">SUM(IF(($A$2:$A$1149&gt;=E181)*(($A$2:$A$1149&lt;E182)+(E182=0)),1,0))</f>
        <v>0</v>
      </c>
      <c r="H181">
        <f t="shared" si="22"/>
        <v>0</v>
      </c>
      <c r="I181" t="str">
        <f t="shared" si="23"/>
        <v/>
      </c>
      <c r="J181" t="str">
        <f t="shared" si="23"/>
        <v/>
      </c>
      <c r="K181">
        <f t="shared" si="24"/>
        <v>3.4126147352060781E-32</v>
      </c>
      <c r="L181">
        <f t="shared" si="25"/>
        <v>2.2188906973223848E-16</v>
      </c>
      <c r="M181">
        <f t="shared" si="26"/>
        <v>2.3139344674898829E-23</v>
      </c>
    </row>
    <row r="182" spans="1:13" x14ac:dyDescent="0.25">
      <c r="A182">
        <v>0.96442925188328488</v>
      </c>
      <c r="B182">
        <v>85.788979043003465</v>
      </c>
      <c r="C182">
        <v>-18.353331054863915</v>
      </c>
      <c r="E182" s="19">
        <f t="shared" si="20"/>
        <v>180</v>
      </c>
      <c r="F182">
        <f t="shared" si="21"/>
        <v>180.5</v>
      </c>
      <c r="G182">
        <f t="array" ref="G182">SUM(IF(($A$2:$A$1149&gt;=E182)*(($A$2:$A$1149&lt;E183)+(E183=0)),1,0))</f>
        <v>0</v>
      </c>
      <c r="H182">
        <f t="shared" si="22"/>
        <v>0</v>
      </c>
      <c r="I182" t="str">
        <f t="shared" si="23"/>
        <v/>
      </c>
      <c r="J182" t="str">
        <f t="shared" si="23"/>
        <v/>
      </c>
      <c r="K182">
        <f t="shared" si="24"/>
        <v>2.2704468316250873E-32</v>
      </c>
      <c r="L182">
        <f t="shared" si="25"/>
        <v>1.8309907988070066E-16</v>
      </c>
      <c r="M182">
        <f t="shared" si="26"/>
        <v>1.7415973338479844E-23</v>
      </c>
    </row>
    <row r="183" spans="1:13" x14ac:dyDescent="0.25">
      <c r="A183">
        <v>6.1122664532455468</v>
      </c>
      <c r="B183">
        <v>11.595948963653779</v>
      </c>
      <c r="C183">
        <v>-0.99240088474367971</v>
      </c>
      <c r="E183" s="19">
        <f t="shared" si="20"/>
        <v>181</v>
      </c>
      <c r="F183">
        <f t="shared" si="21"/>
        <v>181.5</v>
      </c>
      <c r="G183">
        <f t="array" ref="G183">SUM(IF(($A$2:$A$1149&gt;=E183)*(($A$2:$A$1149&lt;E184)+(E184=0)),1,0))</f>
        <v>0</v>
      </c>
      <c r="H183">
        <f t="shared" si="22"/>
        <v>0</v>
      </c>
      <c r="I183" t="str">
        <f t="shared" si="23"/>
        <v/>
      </c>
      <c r="J183" t="str">
        <f t="shared" si="23"/>
        <v/>
      </c>
      <c r="K183">
        <f t="shared" si="24"/>
        <v>1.51053053311698E-32</v>
      </c>
      <c r="L183">
        <f t="shared" si="25"/>
        <v>1.5109024114443812E-16</v>
      </c>
      <c r="M183">
        <f t="shared" si="26"/>
        <v>1.3108241896568093E-23</v>
      </c>
    </row>
    <row r="184" spans="1:13" x14ac:dyDescent="0.25">
      <c r="A184">
        <v>6.4483067080318879</v>
      </c>
      <c r="B184">
        <v>11.312553894748365</v>
      </c>
      <c r="C184">
        <v>1.5185758661440703</v>
      </c>
      <c r="E184" s="19">
        <f t="shared" ref="E184:E202" si="27">E183+$U$2</f>
        <v>182</v>
      </c>
      <c r="F184">
        <f t="shared" si="21"/>
        <v>182.5</v>
      </c>
      <c r="G184">
        <f t="array" ref="G184">SUM(IF(($A$2:$A$1149&gt;=E184)*(($A$2:$A$1149&lt;E185)+(E185=0)),1,0))</f>
        <v>0</v>
      </c>
      <c r="H184">
        <f t="shared" si="22"/>
        <v>0</v>
      </c>
      <c r="I184" t="str">
        <f t="shared" si="23"/>
        <v/>
      </c>
      <c r="J184" t="str">
        <f t="shared" si="23"/>
        <v/>
      </c>
      <c r="K184">
        <f t="shared" si="24"/>
        <v>1.0049439564754969E-32</v>
      </c>
      <c r="L184">
        <f t="shared" si="25"/>
        <v>1.2467709277380508E-16</v>
      </c>
      <c r="M184">
        <f t="shared" si="26"/>
        <v>9.8660007270050704E-24</v>
      </c>
    </row>
    <row r="185" spans="1:13" x14ac:dyDescent="0.25">
      <c r="A185">
        <v>7.3769312720334801</v>
      </c>
      <c r="B185">
        <v>8.7756255849251001</v>
      </c>
      <c r="C185">
        <v>9.2194214710454663</v>
      </c>
      <c r="E185" s="19">
        <f t="shared" si="27"/>
        <v>183</v>
      </c>
      <c r="F185">
        <f t="shared" si="21"/>
        <v>183.5</v>
      </c>
      <c r="G185">
        <f t="array" ref="G185">SUM(IF(($A$2:$A$1149&gt;=E185)*(($A$2:$A$1149&lt;E186)+(E186=0)),1,0))</f>
        <v>0</v>
      </c>
      <c r="H185">
        <f t="shared" si="22"/>
        <v>0</v>
      </c>
      <c r="I185" t="str">
        <f t="shared" si="23"/>
        <v/>
      </c>
      <c r="J185" t="str">
        <f t="shared" si="23"/>
        <v/>
      </c>
      <c r="K185">
        <f t="shared" si="24"/>
        <v>6.6857233741496758E-33</v>
      </c>
      <c r="L185">
        <f t="shared" si="25"/>
        <v>1.0288141275562596E-16</v>
      </c>
      <c r="M185">
        <f t="shared" si="26"/>
        <v>7.4257075138923797E-24</v>
      </c>
    </row>
    <row r="186" spans="1:13" x14ac:dyDescent="0.25">
      <c r="A186">
        <v>7.5400751285961576</v>
      </c>
      <c r="B186">
        <v>8.9876385261711853</v>
      </c>
      <c r="C186">
        <v>9.9589631848586571</v>
      </c>
      <c r="E186" s="19">
        <f t="shared" si="27"/>
        <v>184</v>
      </c>
      <c r="F186">
        <f t="shared" si="21"/>
        <v>184.5</v>
      </c>
      <c r="G186">
        <f t="array" ref="G186">SUM(IF(($A$2:$A$1149&gt;=E186)*(($A$2:$A$1149&lt;E187)+(E187=0)),1,0))</f>
        <v>0</v>
      </c>
      <c r="H186">
        <f t="shared" si="22"/>
        <v>0</v>
      </c>
      <c r="I186" t="str">
        <f t="shared" si="23"/>
        <v/>
      </c>
      <c r="J186" t="str">
        <f t="shared" si="23"/>
        <v/>
      </c>
      <c r="K186">
        <f t="shared" si="24"/>
        <v>4.4478409917676496E-33</v>
      </c>
      <c r="L186">
        <f t="shared" si="25"/>
        <v>8.4895988951206903E-17</v>
      </c>
      <c r="M186">
        <f t="shared" si="26"/>
        <v>5.5890054752323557E-24</v>
      </c>
    </row>
    <row r="187" spans="1:13" x14ac:dyDescent="0.25">
      <c r="A187">
        <v>6.7634803216649511</v>
      </c>
      <c r="B187">
        <v>9.6335753115415468</v>
      </c>
      <c r="C187">
        <v>14.283205345392822</v>
      </c>
      <c r="E187" s="19">
        <f t="shared" si="27"/>
        <v>185</v>
      </c>
      <c r="F187">
        <f t="shared" si="21"/>
        <v>185.5</v>
      </c>
      <c r="G187">
        <f t="array" ref="G187">SUM(IF(($A$2:$A$1149&gt;=E187)*(($A$2:$A$1149&lt;E188)+(E188=0)),1,0))</f>
        <v>0</v>
      </c>
      <c r="H187">
        <f t="shared" si="22"/>
        <v>0</v>
      </c>
      <c r="I187" t="str">
        <f t="shared" si="23"/>
        <v/>
      </c>
      <c r="J187" t="str">
        <f t="shared" si="23"/>
        <v/>
      </c>
      <c r="K187">
        <f t="shared" si="24"/>
        <v>2.9589965125750895E-33</v>
      </c>
      <c r="L187">
        <f t="shared" si="25"/>
        <v>7.005472365667206E-17</v>
      </c>
      <c r="M187">
        <f t="shared" si="26"/>
        <v>4.2066001311979457E-24</v>
      </c>
    </row>
    <row r="188" spans="1:13" x14ac:dyDescent="0.25">
      <c r="A188">
        <v>7.4815545293492356</v>
      </c>
      <c r="B188">
        <v>8.6143978287626215</v>
      </c>
      <c r="C188">
        <v>13.594335617937155</v>
      </c>
      <c r="E188" s="19">
        <f t="shared" si="27"/>
        <v>186</v>
      </c>
      <c r="F188">
        <f t="shared" si="21"/>
        <v>186.5</v>
      </c>
      <c r="G188">
        <f t="array" ref="G188">SUM(IF(($A$2:$A$1149&gt;=E188)*(($A$2:$A$1149&lt;E189)+(E189=0)),1,0))</f>
        <v>0</v>
      </c>
      <c r="H188">
        <f t="shared" si="22"/>
        <v>0</v>
      </c>
      <c r="I188" t="str">
        <f t="shared" si="23"/>
        <v/>
      </c>
      <c r="J188" t="str">
        <f t="shared" si="23"/>
        <v/>
      </c>
      <c r="K188">
        <f t="shared" si="24"/>
        <v>1.9684938623404718E-33</v>
      </c>
      <c r="L188">
        <f t="shared" si="25"/>
        <v>5.7807964395506568E-17</v>
      </c>
      <c r="M188">
        <f t="shared" si="26"/>
        <v>3.1661240523402837E-24</v>
      </c>
    </row>
    <row r="189" spans="1:13" x14ac:dyDescent="0.25">
      <c r="A189">
        <v>8.9797638809829312</v>
      </c>
      <c r="B189">
        <v>7.6625960814940539</v>
      </c>
      <c r="C189">
        <v>10.389827260793155</v>
      </c>
      <c r="E189" s="19">
        <f t="shared" si="27"/>
        <v>187</v>
      </c>
      <c r="F189">
        <f t="shared" si="21"/>
        <v>187.5</v>
      </c>
      <c r="G189">
        <f t="array" ref="G189">SUM(IF(($A$2:$A$1149&gt;=E189)*(($A$2:$A$1149&lt;E190)+(E190=0)),1,0))</f>
        <v>0</v>
      </c>
      <c r="H189">
        <f t="shared" si="22"/>
        <v>0</v>
      </c>
      <c r="I189" t="str">
        <f t="shared" si="23"/>
        <v/>
      </c>
      <c r="J189" t="str">
        <f t="shared" si="23"/>
        <v/>
      </c>
      <c r="K189">
        <f t="shared" si="24"/>
        <v>1.3095381287316692E-33</v>
      </c>
      <c r="L189">
        <f t="shared" si="25"/>
        <v>4.7702147308861491E-17</v>
      </c>
      <c r="M189">
        <f t="shared" si="26"/>
        <v>2.3830031859845158E-24</v>
      </c>
    </row>
    <row r="190" spans="1:13" x14ac:dyDescent="0.25">
      <c r="A190">
        <v>7.4856736722203561</v>
      </c>
      <c r="B190">
        <v>8.7405003542825561</v>
      </c>
      <c r="C190">
        <v>10.954300234314234</v>
      </c>
      <c r="E190" s="19">
        <f t="shared" si="27"/>
        <v>188</v>
      </c>
      <c r="F190">
        <f t="shared" si="21"/>
        <v>188.5</v>
      </c>
      <c r="G190">
        <f t="array" ref="G190">SUM(IF(($A$2:$A$1149&gt;=E190)*(($A$2:$A$1149&lt;E191)+(E191=0)),1,0))</f>
        <v>0</v>
      </c>
      <c r="H190">
        <f t="shared" si="22"/>
        <v>0</v>
      </c>
      <c r="I190" t="str">
        <f t="shared" si="23"/>
        <v/>
      </c>
      <c r="J190" t="str">
        <f t="shared" si="23"/>
        <v/>
      </c>
      <c r="K190">
        <f t="shared" si="24"/>
        <v>8.7115766238447866E-34</v>
      </c>
      <c r="L190">
        <f t="shared" si="25"/>
        <v>3.9362999228065069E-17</v>
      </c>
      <c r="M190">
        <f t="shared" si="26"/>
        <v>1.7935823393321755E-24</v>
      </c>
    </row>
    <row r="191" spans="1:13" x14ac:dyDescent="0.25">
      <c r="A191">
        <v>7.6935572414398665</v>
      </c>
      <c r="B191">
        <v>8.771203785092796</v>
      </c>
      <c r="C191">
        <v>9.17936619668186</v>
      </c>
      <c r="E191" s="19">
        <f t="shared" si="27"/>
        <v>189</v>
      </c>
      <c r="F191">
        <f t="shared" si="21"/>
        <v>189.5</v>
      </c>
      <c r="G191">
        <f t="array" ref="G191">SUM(IF(($A$2:$A$1149&gt;=E191)*(($A$2:$A$1149&lt;E192)+(E192=0)),1,0))</f>
        <v>0</v>
      </c>
      <c r="H191">
        <f t="shared" si="22"/>
        <v>0</v>
      </c>
      <c r="I191" t="str">
        <f t="shared" si="23"/>
        <v/>
      </c>
      <c r="J191" t="str">
        <f t="shared" si="23"/>
        <v/>
      </c>
      <c r="K191">
        <f t="shared" si="24"/>
        <v>5.7952204573109064E-34</v>
      </c>
      <c r="L191">
        <f t="shared" si="25"/>
        <v>3.2481676311053705E-17</v>
      </c>
      <c r="M191">
        <f t="shared" si="26"/>
        <v>1.3499510310705822E-24</v>
      </c>
    </row>
    <row r="192" spans="1:13" x14ac:dyDescent="0.25">
      <c r="A192">
        <v>7.4971882689859655</v>
      </c>
      <c r="B192">
        <v>8.9025381441255682</v>
      </c>
      <c r="C192">
        <v>9.5606537917242225</v>
      </c>
      <c r="E192" s="19">
        <f t="shared" si="27"/>
        <v>190</v>
      </c>
      <c r="F192">
        <f t="shared" si="21"/>
        <v>190.5</v>
      </c>
      <c r="G192">
        <f t="array" ref="G192">SUM(IF(($A$2:$A$1149&gt;=E192)*(($A$2:$A$1149&lt;E193)+(E193=0)),1,0))</f>
        <v>0</v>
      </c>
      <c r="H192">
        <f t="shared" si="22"/>
        <v>0</v>
      </c>
      <c r="I192" t="str">
        <f t="shared" si="23"/>
        <v/>
      </c>
      <c r="J192" t="str">
        <f t="shared" si="23"/>
        <v/>
      </c>
      <c r="K192">
        <f t="shared" si="24"/>
        <v>3.8551191687028143E-34</v>
      </c>
      <c r="L192">
        <f t="shared" si="25"/>
        <v>2.6803325881322326E-17</v>
      </c>
      <c r="M192">
        <f t="shared" si="26"/>
        <v>1.0160491360363584E-24</v>
      </c>
    </row>
    <row r="193" spans="1:15" x14ac:dyDescent="0.25">
      <c r="A193">
        <v>7.3922991113506784</v>
      </c>
      <c r="B193">
        <v>9.3518722332267021</v>
      </c>
      <c r="C193">
        <v>6.6976763453034964</v>
      </c>
      <c r="E193" s="19">
        <f t="shared" si="27"/>
        <v>191</v>
      </c>
      <c r="F193">
        <f t="shared" si="21"/>
        <v>191.5</v>
      </c>
      <c r="G193">
        <f t="array" ref="G193">SUM(IF(($A$2:$A$1149&gt;=E193)*(($A$2:$A$1149&lt;E194)+(E194=0)),1,0))</f>
        <v>0</v>
      </c>
      <c r="H193">
        <f t="shared" si="22"/>
        <v>0</v>
      </c>
      <c r="I193" t="str">
        <f t="shared" si="23"/>
        <v/>
      </c>
      <c r="J193" t="str">
        <f t="shared" si="23"/>
        <v/>
      </c>
      <c r="K193">
        <f t="shared" si="24"/>
        <v>2.5644861273565492E-34</v>
      </c>
      <c r="L193">
        <f t="shared" si="25"/>
        <v>2.2117647852302535E-17</v>
      </c>
      <c r="M193">
        <f t="shared" si="26"/>
        <v>7.6473577417213288E-25</v>
      </c>
    </row>
    <row r="194" spans="1:15" x14ac:dyDescent="0.25">
      <c r="A194">
        <v>6.2574051627413123</v>
      </c>
      <c r="B194">
        <v>10.38457681577443</v>
      </c>
      <c r="C194">
        <v>7.0782628840926147</v>
      </c>
      <c r="E194" s="19">
        <f t="shared" si="27"/>
        <v>192</v>
      </c>
      <c r="F194">
        <f t="shared" si="21"/>
        <v>192.5</v>
      </c>
      <c r="G194">
        <f t="array" ref="G194">SUM(IF(($A$2:$A$1149&gt;=E194)*(($A$2:$A$1149&lt;E195)+(E195=0)),1,0))</f>
        <v>0</v>
      </c>
      <c r="H194">
        <f t="shared" si="22"/>
        <v>0</v>
      </c>
      <c r="I194" t="str">
        <f t="shared" si="23"/>
        <v/>
      </c>
      <c r="J194" t="str">
        <f t="shared" si="23"/>
        <v/>
      </c>
      <c r="K194">
        <f t="shared" si="24"/>
        <v>1.7059160564464838E-34</v>
      </c>
      <c r="L194">
        <f t="shared" si="25"/>
        <v>1.8251106175571715E-17</v>
      </c>
      <c r="M194">
        <f t="shared" si="26"/>
        <v>5.755831913602731E-25</v>
      </c>
    </row>
    <row r="195" spans="1:15" x14ac:dyDescent="0.25">
      <c r="A195">
        <v>5.7085943185343622</v>
      </c>
      <c r="B195">
        <v>12.671853036027489</v>
      </c>
      <c r="C195">
        <v>1.4943886910022586</v>
      </c>
      <c r="E195" s="19">
        <f t="shared" si="27"/>
        <v>193</v>
      </c>
      <c r="F195">
        <f t="shared" ref="F195:F202" si="28">E195+$U$2/2</f>
        <v>193.5</v>
      </c>
      <c r="G195">
        <f t="array" ref="G195">SUM(IF(($A$2:$A$1149&gt;=E195)*(($A$2:$A$1149&lt;E196)+(E196=0)),1,0))</f>
        <v>0</v>
      </c>
      <c r="H195">
        <f t="shared" ref="H195:H202" si="29">G195/SUM($G$2:$G$202)</f>
        <v>0</v>
      </c>
      <c r="I195" t="str">
        <f t="shared" ref="I195:J202" si="30">IFERROR(LOG(G195),"")</f>
        <v/>
      </c>
      <c r="J195" t="str">
        <f t="shared" si="30"/>
        <v/>
      </c>
      <c r="K195">
        <f t="shared" ref="K195:K202" si="31">_xlfn.GAMMA.DIST(F195,$V$5,$V$6,FALSE)*$U$2</f>
        <v>1.1347750282511146E-34</v>
      </c>
      <c r="L195">
        <f t="shared" ref="L195:L202" si="32">-1*$V$17*EXP($V$17*E195)</f>
        <v>1.5060501860613402E-17</v>
      </c>
      <c r="M195">
        <f t="shared" ref="M195:M202" si="33">1/$V$9*EXP(-E195/$V$9)</f>
        <v>4.3321630995374836E-25</v>
      </c>
    </row>
    <row r="196" spans="1:15" x14ac:dyDescent="0.25">
      <c r="A196">
        <v>4.0400207136226118</v>
      </c>
      <c r="B196">
        <v>19.115430760007317</v>
      </c>
      <c r="C196">
        <v>2.7730176605859844</v>
      </c>
      <c r="E196" s="19">
        <f t="shared" si="27"/>
        <v>194</v>
      </c>
      <c r="F196">
        <f t="shared" si="28"/>
        <v>194.5</v>
      </c>
      <c r="G196">
        <f t="array" ref="G196">SUM(IF(($A$2:$A$1149&gt;=E196)*(($A$2:$A$1149&lt;E197)+(E197=0)),1,0))</f>
        <v>0</v>
      </c>
      <c r="H196">
        <f t="shared" si="29"/>
        <v>0</v>
      </c>
      <c r="I196" t="str">
        <f t="shared" si="30"/>
        <v/>
      </c>
      <c r="J196" t="str">
        <f t="shared" si="30"/>
        <v/>
      </c>
      <c r="K196">
        <f t="shared" si="31"/>
        <v>7.5484320070926841E-35</v>
      </c>
      <c r="L196">
        <f t="shared" si="32"/>
        <v>1.242766954022353E-17</v>
      </c>
      <c r="M196">
        <f t="shared" si="33"/>
        <v>3.2606298103738485E-25</v>
      </c>
    </row>
    <row r="197" spans="1:15" x14ac:dyDescent="0.25">
      <c r="A197">
        <v>3.6707793264944879</v>
      </c>
      <c r="B197">
        <v>26.604875461460594</v>
      </c>
      <c r="C197">
        <v>-4.6398676938440584</v>
      </c>
      <c r="E197" s="19">
        <f t="shared" si="27"/>
        <v>195</v>
      </c>
      <c r="F197">
        <f t="shared" si="28"/>
        <v>195.5</v>
      </c>
      <c r="G197">
        <f t="array" ref="G197">SUM(IF(($A$2:$A$1149&gt;=E197)*(($A$2:$A$1149&lt;E198)+(E198=0)),1,0))</f>
        <v>0</v>
      </c>
      <c r="H197">
        <f t="shared" si="29"/>
        <v>0</v>
      </c>
      <c r="I197" t="str">
        <f t="shared" si="30"/>
        <v/>
      </c>
      <c r="J197" t="str">
        <f t="shared" si="30"/>
        <v/>
      </c>
      <c r="K197">
        <f t="shared" si="31"/>
        <v>5.0210973474752531E-35</v>
      </c>
      <c r="L197">
        <f t="shared" si="32"/>
        <v>1.0255101166642609E-17</v>
      </c>
      <c r="M197">
        <f t="shared" si="33"/>
        <v>2.4541335393013425E-25</v>
      </c>
    </row>
    <row r="198" spans="1:15" x14ac:dyDescent="0.25">
      <c r="A198">
        <v>2.7947017434299966</v>
      </c>
      <c r="B198">
        <v>46.265445888845775</v>
      </c>
      <c r="C198">
        <v>-15.687889774866338</v>
      </c>
      <c r="E198" s="19">
        <f t="shared" si="27"/>
        <v>196</v>
      </c>
      <c r="F198">
        <f t="shared" si="28"/>
        <v>196.5</v>
      </c>
      <c r="G198">
        <f t="array" ref="G198">SUM(IF(($A$2:$A$1149&gt;=E198)*(($A$2:$A$1149&lt;E199)+(E199=0)),1,0))</f>
        <v>0</v>
      </c>
      <c r="H198">
        <f t="shared" si="29"/>
        <v>0</v>
      </c>
      <c r="I198" t="str">
        <f t="shared" si="30"/>
        <v/>
      </c>
      <c r="J198" t="str">
        <f t="shared" si="30"/>
        <v/>
      </c>
      <c r="K198">
        <f t="shared" si="31"/>
        <v>3.3399156894011218E-35</v>
      </c>
      <c r="L198">
        <f t="shared" si="32"/>
        <v>8.462334760164779E-18</v>
      </c>
      <c r="M198">
        <f t="shared" si="33"/>
        <v>1.8471190472349851E-25</v>
      </c>
    </row>
    <row r="199" spans="1:15" x14ac:dyDescent="0.25">
      <c r="A199">
        <v>2.7988251820549608</v>
      </c>
      <c r="B199">
        <v>47.01131164262852</v>
      </c>
      <c r="C199">
        <v>-12.48872991559225</v>
      </c>
      <c r="E199" s="19">
        <f t="shared" si="27"/>
        <v>197</v>
      </c>
      <c r="F199">
        <f t="shared" si="28"/>
        <v>197.5</v>
      </c>
      <c r="G199">
        <f t="array" ref="G199">SUM(IF(($A$2:$A$1149&gt;=E199)*(($A$2:$A$1149&lt;E200)+(E200=0)),1,0))</f>
        <v>0</v>
      </c>
      <c r="H199">
        <f t="shared" si="29"/>
        <v>0</v>
      </c>
      <c r="I199" t="str">
        <f t="shared" si="30"/>
        <v/>
      </c>
      <c r="J199" t="str">
        <f t="shared" si="30"/>
        <v/>
      </c>
      <c r="K199">
        <f t="shared" si="31"/>
        <v>2.221607771744716E-35</v>
      </c>
      <c r="L199">
        <f t="shared" si="32"/>
        <v>6.9829744660176932E-18</v>
      </c>
      <c r="M199">
        <f t="shared" si="33"/>
        <v>1.3902457710714409E-25</v>
      </c>
    </row>
    <row r="200" spans="1:15" x14ac:dyDescent="0.25">
      <c r="A200">
        <v>2.7182908836190904</v>
      </c>
      <c r="B200">
        <v>54.467446263083872</v>
      </c>
      <c r="C200">
        <v>-12.72906271462622</v>
      </c>
      <c r="E200" s="19">
        <f t="shared" si="27"/>
        <v>198</v>
      </c>
      <c r="F200">
        <f t="shared" si="28"/>
        <v>198.5</v>
      </c>
      <c r="G200">
        <f t="array" ref="G200">SUM(IF(($A$2:$A$1149&gt;=E200)*(($A$2:$A$1149&lt;E201)+(E201=0)),1,0))</f>
        <v>0</v>
      </c>
      <c r="H200">
        <f t="shared" si="29"/>
        <v>0</v>
      </c>
      <c r="I200" t="str">
        <f t="shared" si="30"/>
        <v/>
      </c>
      <c r="J200" t="str">
        <f t="shared" si="30"/>
        <v/>
      </c>
      <c r="K200">
        <f t="shared" si="31"/>
        <v>1.477727440728095E-35</v>
      </c>
      <c r="L200">
        <f t="shared" si="32"/>
        <v>5.7622315560706131E-18</v>
      </c>
      <c r="M200">
        <f t="shared" si="33"/>
        <v>1.0463772255910024E-25</v>
      </c>
    </row>
    <row r="201" spans="1:15" x14ac:dyDescent="0.25">
      <c r="A201">
        <v>2.6354263359316707</v>
      </c>
      <c r="B201">
        <v>57.316822845042601</v>
      </c>
      <c r="C201">
        <v>-10.981928874030197</v>
      </c>
      <c r="E201" s="19">
        <f t="shared" si="27"/>
        <v>199</v>
      </c>
      <c r="F201">
        <f t="shared" si="28"/>
        <v>199.5</v>
      </c>
      <c r="G201">
        <f t="array" ref="G201">SUM(IF(($A$2:$A$1149&gt;=E201)*(($A$2:$A$1149&lt;E202)+(E202=0)),1,0))</f>
        <v>0</v>
      </c>
      <c r="H201">
        <f t="shared" si="29"/>
        <v>0</v>
      </c>
      <c r="I201" t="str">
        <f t="shared" si="30"/>
        <v/>
      </c>
      <c r="J201" t="str">
        <f t="shared" si="30"/>
        <v/>
      </c>
      <c r="K201">
        <f t="shared" si="31"/>
        <v>9.8291601118526989E-36</v>
      </c>
      <c r="L201">
        <f t="shared" si="32"/>
        <v>4.7548953053399056E-18</v>
      </c>
      <c r="M201">
        <f t="shared" si="33"/>
        <v>7.875624015685292E-26</v>
      </c>
    </row>
    <row r="202" spans="1:15" x14ac:dyDescent="0.25">
      <c r="A202">
        <v>2.4339136569469138</v>
      </c>
      <c r="B202">
        <v>61.253956972588163</v>
      </c>
      <c r="C202">
        <v>-9.5995621545627809</v>
      </c>
      <c r="E202" s="19">
        <f t="shared" si="27"/>
        <v>200</v>
      </c>
      <c r="F202">
        <f t="shared" si="28"/>
        <v>200.5</v>
      </c>
      <c r="G202">
        <f t="array" ref="G202">SUM(IF(($A$2:$A$1149&gt;=E202)*(($A$2:$A$1149&lt;E203)+(E203=0)),1,0))</f>
        <v>3</v>
      </c>
      <c r="H202">
        <f t="shared" si="29"/>
        <v>2.6132404181184671E-3</v>
      </c>
      <c r="I202">
        <f t="shared" si="30"/>
        <v>0.47712125471966244</v>
      </c>
      <c r="J202">
        <f t="shared" si="30"/>
        <v>-2.5828206333422923</v>
      </c>
      <c r="K202">
        <f t="shared" si="31"/>
        <v>6.5378303868288106E-36</v>
      </c>
      <c r="L202">
        <f t="shared" si="32"/>
        <v>3.9236585938523176E-18</v>
      </c>
      <c r="M202">
        <f t="shared" si="33"/>
        <v>5.9276379607178895E-26</v>
      </c>
      <c r="O202">
        <v>20.000000000000014</v>
      </c>
    </row>
    <row r="203" spans="1:15" x14ac:dyDescent="0.25">
      <c r="A203">
        <v>2.3287966116704224</v>
      </c>
      <c r="B203">
        <v>63.918195955907933</v>
      </c>
      <c r="C203">
        <v>-9.482383783222156</v>
      </c>
      <c r="E203" s="19"/>
      <c r="F203" s="19"/>
    </row>
    <row r="204" spans="1:15" x14ac:dyDescent="0.25">
      <c r="A204">
        <v>2.2216939113423178</v>
      </c>
      <c r="B204">
        <v>69.243007954732363</v>
      </c>
      <c r="C204">
        <v>-9.0051725977615664</v>
      </c>
      <c r="E204" s="19"/>
      <c r="F204" s="19"/>
    </row>
    <row r="205" spans="1:15" x14ac:dyDescent="0.25">
      <c r="A205">
        <v>2.1111026553575925</v>
      </c>
      <c r="B205">
        <v>73.431894890888287</v>
      </c>
      <c r="C205">
        <v>-10.507294353938351</v>
      </c>
      <c r="E205" s="19"/>
      <c r="F205" s="19"/>
    </row>
    <row r="206" spans="1:15" x14ac:dyDescent="0.25">
      <c r="A206">
        <v>1.9996094584295159</v>
      </c>
      <c r="B206">
        <v>78.045087954368057</v>
      </c>
      <c r="C206">
        <v>-11.108537740915564</v>
      </c>
      <c r="E206" s="19"/>
      <c r="F206" s="19"/>
    </row>
    <row r="207" spans="1:15" x14ac:dyDescent="0.25">
      <c r="A207">
        <v>1.8206269736532052</v>
      </c>
      <c r="B207">
        <v>80.772380833910518</v>
      </c>
      <c r="C207">
        <v>-10.811895193717744</v>
      </c>
      <c r="E207" s="19"/>
      <c r="F207" s="19"/>
    </row>
    <row r="208" spans="1:15" x14ac:dyDescent="0.25">
      <c r="A208">
        <v>1.7334715074831193</v>
      </c>
      <c r="B208">
        <v>82.292299360282968</v>
      </c>
      <c r="C208">
        <v>-12.486909796145559</v>
      </c>
      <c r="E208" s="19"/>
      <c r="F208" s="19"/>
    </row>
    <row r="209" spans="1:6" x14ac:dyDescent="0.25">
      <c r="A209">
        <v>1.5994089600736354</v>
      </c>
      <c r="B209">
        <v>89.508971604475278</v>
      </c>
      <c r="C209">
        <v>-12.367263578495091</v>
      </c>
      <c r="E209" s="19"/>
      <c r="F209" s="19"/>
    </row>
    <row r="210" spans="1:6" x14ac:dyDescent="0.25">
      <c r="A210">
        <v>1.5104567816231129</v>
      </c>
      <c r="B210">
        <v>91.682627821800565</v>
      </c>
      <c r="C210">
        <v>-13.859412707922271</v>
      </c>
      <c r="E210" s="19"/>
      <c r="F210" s="19"/>
    </row>
    <row r="211" spans="1:6" x14ac:dyDescent="0.25">
      <c r="A211">
        <v>1.4338938746722625</v>
      </c>
      <c r="B211">
        <v>94.437613259273235</v>
      </c>
      <c r="C211">
        <v>-13.916018796142001</v>
      </c>
      <c r="E211" s="19"/>
      <c r="F211" s="19"/>
    </row>
    <row r="212" spans="1:6" x14ac:dyDescent="0.25">
      <c r="A212">
        <v>1.2985595228588054</v>
      </c>
      <c r="B212">
        <v>96.718856899496629</v>
      </c>
      <c r="C212">
        <v>-14.33318644887277</v>
      </c>
      <c r="E212" s="19"/>
      <c r="F212" s="19"/>
    </row>
    <row r="213" spans="1:6" x14ac:dyDescent="0.25">
      <c r="A213">
        <v>1.2127658541095341</v>
      </c>
      <c r="B213">
        <v>102.84623863051128</v>
      </c>
      <c r="C213">
        <v>-14.745084666341471</v>
      </c>
      <c r="E213" s="19"/>
      <c r="F213" s="19"/>
    </row>
    <row r="214" spans="1:6" x14ac:dyDescent="0.25">
      <c r="A214">
        <v>1.153169621631277</v>
      </c>
      <c r="B214">
        <v>97.352890163359262</v>
      </c>
      <c r="C214">
        <v>-15.693420664823451</v>
      </c>
      <c r="E214" s="19"/>
      <c r="F214" s="19"/>
    </row>
    <row r="215" spans="1:6" x14ac:dyDescent="0.25">
      <c r="A215">
        <v>1.1043353731225816</v>
      </c>
      <c r="B215">
        <v>101.05731489795302</v>
      </c>
      <c r="C215">
        <v>-14.682417520964048</v>
      </c>
      <c r="E215" s="19"/>
      <c r="F215" s="19"/>
    </row>
    <row r="216" spans="1:6" x14ac:dyDescent="0.25">
      <c r="A216">
        <v>1.0324296391127898</v>
      </c>
      <c r="B216">
        <v>100.97184844600169</v>
      </c>
      <c r="C216">
        <v>-12.960048575750614</v>
      </c>
      <c r="E216" s="19"/>
      <c r="F216" s="19"/>
    </row>
    <row r="217" spans="1:6" x14ac:dyDescent="0.25">
      <c r="A217">
        <v>0.98817948998429106</v>
      </c>
      <c r="B217">
        <v>100.44754384320099</v>
      </c>
      <c r="C217">
        <v>-15.151018647274249</v>
      </c>
      <c r="E217" s="19"/>
      <c r="F217" s="19"/>
    </row>
    <row r="218" spans="1:6" x14ac:dyDescent="0.25">
      <c r="A218">
        <v>5.1330274310234412</v>
      </c>
      <c r="B218">
        <v>12.614726132602529</v>
      </c>
      <c r="C218">
        <v>-35.190916663130814</v>
      </c>
      <c r="E218" s="19"/>
      <c r="F218" s="19"/>
    </row>
    <row r="219" spans="1:6" x14ac:dyDescent="0.25">
      <c r="A219">
        <v>5.3355054681168843</v>
      </c>
      <c r="B219">
        <v>16.200800822730294</v>
      </c>
      <c r="C219">
        <v>-46.447370070373182</v>
      </c>
      <c r="E219" s="19"/>
      <c r="F219" s="19"/>
    </row>
    <row r="220" spans="1:6" x14ac:dyDescent="0.25">
      <c r="A220">
        <v>6.0343534247697317</v>
      </c>
      <c r="B220">
        <v>15.624583132003492</v>
      </c>
      <c r="C220">
        <v>-52.175019190689092</v>
      </c>
      <c r="E220" s="19"/>
      <c r="F220" s="19"/>
    </row>
    <row r="221" spans="1:6" x14ac:dyDescent="0.25">
      <c r="A221">
        <v>3.2865451434644846</v>
      </c>
      <c r="B221">
        <v>25.108626615752371</v>
      </c>
      <c r="C221">
        <v>-35.085026426377347</v>
      </c>
      <c r="E221" s="19"/>
      <c r="F221" s="19"/>
    </row>
    <row r="222" spans="1:6" x14ac:dyDescent="0.25">
      <c r="A222">
        <v>2.800154112543642</v>
      </c>
      <c r="B222">
        <v>35.384416758235162</v>
      </c>
      <c r="C222">
        <v>-40.098747113313983</v>
      </c>
      <c r="E222" s="19"/>
      <c r="F222" s="19"/>
    </row>
    <row r="223" spans="1:6" x14ac:dyDescent="0.25">
      <c r="A223">
        <v>2.712087271351034</v>
      </c>
      <c r="B223">
        <v>46.749414913175301</v>
      </c>
      <c r="C223">
        <v>-44.568330954761613</v>
      </c>
      <c r="E223" s="19"/>
      <c r="F223" s="19"/>
    </row>
    <row r="224" spans="1:6" x14ac:dyDescent="0.25">
      <c r="A224">
        <v>3.2107050569702285</v>
      </c>
      <c r="B224">
        <v>44.202589890044166</v>
      </c>
      <c r="C224">
        <v>-48.10446377871623</v>
      </c>
      <c r="E224" s="19"/>
      <c r="F224" s="19"/>
    </row>
    <row r="225" spans="1:6" x14ac:dyDescent="0.25">
      <c r="A225">
        <v>3.4328317239959589</v>
      </c>
      <c r="B225">
        <v>54.893986019324053</v>
      </c>
      <c r="C225">
        <v>-57.692554710405552</v>
      </c>
      <c r="E225" s="19"/>
      <c r="F225" s="19"/>
    </row>
    <row r="226" spans="1:6" x14ac:dyDescent="0.25">
      <c r="A226">
        <v>4.7807928268094715</v>
      </c>
      <c r="B226">
        <v>39.659324331758619</v>
      </c>
      <c r="C226">
        <v>-49.838788737541421</v>
      </c>
      <c r="E226" s="19"/>
      <c r="F226" s="19"/>
    </row>
    <row r="227" spans="1:6" x14ac:dyDescent="0.25">
      <c r="A227">
        <v>5.3547561543448801</v>
      </c>
      <c r="B227">
        <v>35.178456210463438</v>
      </c>
      <c r="C227">
        <v>-46.078017341073576</v>
      </c>
      <c r="E227" s="19"/>
      <c r="F227" s="19"/>
    </row>
    <row r="228" spans="1:6" x14ac:dyDescent="0.25">
      <c r="A228">
        <v>5.474030590887522</v>
      </c>
      <c r="B228">
        <v>39.598033736808567</v>
      </c>
      <c r="C228">
        <v>-54.422401851886328</v>
      </c>
      <c r="E228" s="19"/>
      <c r="F228" s="19"/>
    </row>
    <row r="229" spans="1:6" x14ac:dyDescent="0.25">
      <c r="A229">
        <v>4.3065876969298973</v>
      </c>
      <c r="B229">
        <v>48.41535458756551</v>
      </c>
      <c r="C229">
        <v>-44.074327866824667</v>
      </c>
      <c r="E229" s="19"/>
      <c r="F229" s="19"/>
    </row>
    <row r="230" spans="1:6" x14ac:dyDescent="0.25">
      <c r="A230">
        <v>3.0933190826236574</v>
      </c>
      <c r="B230">
        <v>69.177785263514167</v>
      </c>
      <c r="C230">
        <v>-36.572639053160344</v>
      </c>
      <c r="E230" s="19"/>
      <c r="F230" s="19"/>
    </row>
    <row r="231" spans="1:6" x14ac:dyDescent="0.25">
      <c r="A231">
        <v>2.5899027800221091</v>
      </c>
      <c r="B231">
        <v>69.92126936775189</v>
      </c>
      <c r="C231">
        <v>-41.891095308437471</v>
      </c>
      <c r="E231" s="19"/>
      <c r="F231" s="19"/>
    </row>
    <row r="232" spans="1:6" x14ac:dyDescent="0.25">
      <c r="A232">
        <v>2.6094879178189636</v>
      </c>
      <c r="B232">
        <v>49.092153601789185</v>
      </c>
      <c r="C232">
        <v>-37.236896784985213</v>
      </c>
      <c r="E232" s="19"/>
      <c r="F232" s="19"/>
    </row>
    <row r="233" spans="1:6" x14ac:dyDescent="0.25">
      <c r="A233">
        <v>5.7107230575143051</v>
      </c>
      <c r="B233">
        <v>22.722371998085908</v>
      </c>
      <c r="C233">
        <v>-74.974472425602627</v>
      </c>
      <c r="E233" s="19"/>
      <c r="F233" s="19"/>
    </row>
    <row r="234" spans="1:6" x14ac:dyDescent="0.25">
      <c r="A234">
        <v>10.354421468480988</v>
      </c>
      <c r="B234">
        <v>10.842900629276706</v>
      </c>
      <c r="C234">
        <v>-84.575525777250121</v>
      </c>
      <c r="E234" s="19"/>
      <c r="F234" s="19"/>
    </row>
    <row r="235" spans="1:6" x14ac:dyDescent="0.25">
      <c r="A235">
        <v>28.879916995199391</v>
      </c>
      <c r="B235">
        <v>3.2297821343820585</v>
      </c>
      <c r="C235">
        <v>-80.637935330153383</v>
      </c>
      <c r="E235" s="19"/>
      <c r="F235" s="19"/>
    </row>
    <row r="236" spans="1:6" x14ac:dyDescent="0.25">
      <c r="A236">
        <v>35.468782280768451</v>
      </c>
      <c r="B236">
        <v>2.0509538176251016</v>
      </c>
      <c r="C236">
        <v>-67.254871706179998</v>
      </c>
      <c r="E236" s="19"/>
      <c r="F236" s="19"/>
    </row>
    <row r="237" spans="1:6" x14ac:dyDescent="0.25">
      <c r="A237">
        <v>30.377243363286127</v>
      </c>
      <c r="B237">
        <v>2.7719688306374577</v>
      </c>
      <c r="C237">
        <v>-76.770027179675694</v>
      </c>
      <c r="E237" s="19"/>
      <c r="F237" s="19"/>
    </row>
    <row r="238" spans="1:6" x14ac:dyDescent="0.25">
      <c r="A238">
        <v>19.071559622940146</v>
      </c>
      <c r="B238">
        <v>4.7861537781036931</v>
      </c>
      <c r="C238">
        <v>-78.28947189232737</v>
      </c>
      <c r="E238" s="19"/>
      <c r="F238" s="19"/>
    </row>
    <row r="239" spans="1:6" x14ac:dyDescent="0.25">
      <c r="A239">
        <v>20.962791597946797</v>
      </c>
      <c r="B239">
        <v>4.3561423235175427</v>
      </c>
      <c r="C239">
        <v>-77.599858309596954</v>
      </c>
      <c r="E239" s="19"/>
      <c r="F239" s="19"/>
    </row>
    <row r="240" spans="1:6" x14ac:dyDescent="0.25">
      <c r="A240">
        <v>17.199772101218485</v>
      </c>
      <c r="B240">
        <v>5.5256412187300041</v>
      </c>
      <c r="C240">
        <v>-78.273706393782106</v>
      </c>
      <c r="E240" s="19"/>
      <c r="F240" s="19"/>
    </row>
    <row r="241" spans="1:6" x14ac:dyDescent="0.25">
      <c r="A241">
        <v>13.222365626151571</v>
      </c>
      <c r="B241">
        <v>7.6091854309148239</v>
      </c>
      <c r="C241">
        <v>-76.042432075838235</v>
      </c>
      <c r="E241" s="19"/>
      <c r="F241" s="19"/>
    </row>
    <row r="242" spans="1:6" x14ac:dyDescent="0.25">
      <c r="A242">
        <v>7.115471909901304</v>
      </c>
      <c r="B242">
        <v>17.526624221021788</v>
      </c>
      <c r="C242">
        <v>-74.148402923951735</v>
      </c>
      <c r="E242" s="19"/>
      <c r="F242" s="19"/>
    </row>
    <row r="243" spans="1:6" x14ac:dyDescent="0.25">
      <c r="A243">
        <v>4.4704479332076303</v>
      </c>
      <c r="B243">
        <v>34.068258679292889</v>
      </c>
      <c r="C243">
        <v>-71.734472185204609</v>
      </c>
      <c r="E243" s="19"/>
      <c r="F243" s="19"/>
    </row>
    <row r="244" spans="1:6" x14ac:dyDescent="0.25">
      <c r="A244">
        <v>3.1241024630033678</v>
      </c>
      <c r="B244">
        <v>65.342617442060288</v>
      </c>
      <c r="C244">
        <v>-73.089820670384952</v>
      </c>
      <c r="E244" s="19"/>
      <c r="F244" s="19"/>
    </row>
    <row r="245" spans="1:6" x14ac:dyDescent="0.25">
      <c r="A245">
        <v>2.941454408043739</v>
      </c>
      <c r="B245">
        <v>98.331845680432991</v>
      </c>
      <c r="C245">
        <v>-70.323737374762757</v>
      </c>
      <c r="E245" s="19"/>
      <c r="F245" s="19"/>
    </row>
    <row r="246" spans="1:6" x14ac:dyDescent="0.25">
      <c r="A246">
        <v>3.3816252025114992</v>
      </c>
      <c r="B246">
        <v>103.26616762129117</v>
      </c>
      <c r="C246">
        <v>-61.699385571914675</v>
      </c>
      <c r="E246" s="19"/>
      <c r="F246" s="19"/>
    </row>
    <row r="247" spans="1:6" x14ac:dyDescent="0.25">
      <c r="A247">
        <v>3.6439268109928005</v>
      </c>
      <c r="B247">
        <v>93.528474028044357</v>
      </c>
      <c r="C247">
        <v>-63.563397829484941</v>
      </c>
      <c r="E247" s="19"/>
      <c r="F247" s="19"/>
    </row>
    <row r="248" spans="1:6" x14ac:dyDescent="0.25">
      <c r="A248">
        <v>3.137486528384505</v>
      </c>
      <c r="B248">
        <v>93.51145724288979</v>
      </c>
      <c r="C248">
        <v>-69.920139110345744</v>
      </c>
      <c r="E248" s="19"/>
      <c r="F248" s="19"/>
    </row>
    <row r="249" spans="1:6" x14ac:dyDescent="0.25">
      <c r="A249">
        <v>3.0537070333285103</v>
      </c>
      <c r="B249">
        <v>77.415927194555422</v>
      </c>
      <c r="C249">
        <v>-76.813215594863337</v>
      </c>
      <c r="E249" s="19"/>
      <c r="F249" s="19"/>
    </row>
    <row r="250" spans="1:6" x14ac:dyDescent="0.25">
      <c r="A250">
        <v>3.8286833422930138</v>
      </c>
      <c r="B250">
        <v>39.509985604537171</v>
      </c>
      <c r="C250">
        <v>-75.417917595867507</v>
      </c>
      <c r="E250" s="19"/>
      <c r="F250" s="19"/>
    </row>
    <row r="251" spans="1:6" x14ac:dyDescent="0.25">
      <c r="A251">
        <v>8.1080283203395123</v>
      </c>
      <c r="B251">
        <v>13.740592387256184</v>
      </c>
      <c r="C251">
        <v>-80.25987627175283</v>
      </c>
      <c r="E251" s="19"/>
      <c r="F251" s="19"/>
    </row>
    <row r="252" spans="1:6" x14ac:dyDescent="0.25">
      <c r="A252">
        <v>21.057902876602483</v>
      </c>
      <c r="B252">
        <v>4.5241764338287975</v>
      </c>
      <c r="C252">
        <v>-85.810608794559428</v>
      </c>
      <c r="E252" s="19"/>
      <c r="F252" s="19"/>
    </row>
    <row r="253" spans="1:6" x14ac:dyDescent="0.25">
      <c r="A253">
        <v>43.893228538547987</v>
      </c>
      <c r="B253">
        <v>1.9416167236176727</v>
      </c>
      <c r="C253">
        <v>-84.944054741173588</v>
      </c>
      <c r="E253" s="19"/>
      <c r="F253" s="19"/>
    </row>
    <row r="254" spans="1:6" x14ac:dyDescent="0.25">
      <c r="A254">
        <v>61.7037493021503</v>
      </c>
      <c r="B254">
        <v>1.2490720124243362</v>
      </c>
      <c r="C254">
        <v>-76.759999409562681</v>
      </c>
      <c r="E254" s="19"/>
      <c r="F254" s="19"/>
    </row>
    <row r="255" spans="1:6" x14ac:dyDescent="0.25">
      <c r="A255">
        <v>20.890672774505944</v>
      </c>
      <c r="B255">
        <v>7.2850008057515581</v>
      </c>
      <c r="C255">
        <v>-149.18763834964187</v>
      </c>
      <c r="E255" s="19"/>
      <c r="F255" s="19"/>
    </row>
    <row r="256" spans="1:6" x14ac:dyDescent="0.25">
      <c r="A256">
        <v>13.807838888817964</v>
      </c>
      <c r="B256">
        <v>12.10611956468586</v>
      </c>
      <c r="C256">
        <v>-147.55554024262082</v>
      </c>
      <c r="E256" s="19"/>
      <c r="F256" s="19"/>
    </row>
    <row r="257" spans="1:6" x14ac:dyDescent="0.25">
      <c r="A257">
        <v>4.9148940743486493</v>
      </c>
      <c r="B257">
        <v>39.511534455933258</v>
      </c>
      <c r="C257">
        <v>-131.89509858232023</v>
      </c>
      <c r="E257" s="19"/>
      <c r="F257" s="19"/>
    </row>
    <row r="258" spans="1:6" x14ac:dyDescent="0.25">
      <c r="A258">
        <v>2.5797419161806436</v>
      </c>
      <c r="B258">
        <v>110.86494657945389</v>
      </c>
      <c r="C258">
        <v>-128.51916156286259</v>
      </c>
      <c r="E258" s="19"/>
      <c r="F258" s="19"/>
    </row>
    <row r="259" spans="1:6" x14ac:dyDescent="0.25">
      <c r="A259">
        <v>1.6840696235896584</v>
      </c>
      <c r="B259">
        <v>278.61065632453636</v>
      </c>
      <c r="C259">
        <v>-112.89294594126292</v>
      </c>
      <c r="E259" s="19"/>
      <c r="F259" s="19"/>
    </row>
    <row r="260" spans="1:6" x14ac:dyDescent="0.25">
      <c r="A260">
        <v>1.591213371611965</v>
      </c>
      <c r="B260">
        <v>510.92517577347388</v>
      </c>
      <c r="C260">
        <v>-144.54778158734817</v>
      </c>
      <c r="E260" s="19"/>
      <c r="F260" s="19"/>
    </row>
    <row r="261" spans="1:6" x14ac:dyDescent="0.25">
      <c r="A261">
        <v>1.8934201974088332</v>
      </c>
      <c r="B261">
        <v>373.89098518151997</v>
      </c>
      <c r="C261">
        <v>-142.92448126809612</v>
      </c>
      <c r="E261" s="19"/>
      <c r="F261" s="19"/>
    </row>
    <row r="262" spans="1:6" x14ac:dyDescent="0.25">
      <c r="A262">
        <v>2.5328837551112593</v>
      </c>
      <c r="B262">
        <v>175.51845585698408</v>
      </c>
      <c r="C262">
        <v>-122.07320321025776</v>
      </c>
      <c r="E262" s="19"/>
      <c r="F262" s="19"/>
    </row>
    <row r="263" spans="1:6" x14ac:dyDescent="0.25">
      <c r="A263">
        <v>3.0849008849356161</v>
      </c>
      <c r="B263">
        <v>98.13267941584094</v>
      </c>
      <c r="C263">
        <v>-116.96960077899871</v>
      </c>
      <c r="E263" s="19"/>
      <c r="F263" s="19"/>
    </row>
    <row r="264" spans="1:6" x14ac:dyDescent="0.25">
      <c r="A264">
        <v>5.4535394732618281</v>
      </c>
      <c r="B264">
        <v>40.439969308124823</v>
      </c>
      <c r="C264">
        <v>-141.55672389870435</v>
      </c>
      <c r="E264" s="19"/>
      <c r="F264" s="19"/>
    </row>
    <row r="265" spans="1:6" x14ac:dyDescent="0.25">
      <c r="A265">
        <v>9.0928629649903439</v>
      </c>
      <c r="B265">
        <v>17.780836665484408</v>
      </c>
      <c r="C265">
        <v>-129.46659866316131</v>
      </c>
      <c r="E265" s="19"/>
      <c r="F265" s="19"/>
    </row>
    <row r="266" spans="1:6" x14ac:dyDescent="0.25">
      <c r="A266">
        <v>9.1947090313846278</v>
      </c>
      <c r="B266">
        <v>18.878032882610434</v>
      </c>
      <c r="C266">
        <v>-146.91362657437921</v>
      </c>
      <c r="E266" s="19"/>
      <c r="F266" s="19"/>
    </row>
    <row r="267" spans="1:6" x14ac:dyDescent="0.25">
      <c r="A267">
        <v>4.8548775754382421</v>
      </c>
      <c r="B267">
        <v>38.633350053596224</v>
      </c>
      <c r="C267">
        <v>-138.16753789205902</v>
      </c>
      <c r="E267" s="19"/>
      <c r="F267" s="19"/>
    </row>
    <row r="268" spans="1:6" x14ac:dyDescent="0.25">
      <c r="A268">
        <v>2.8047554170353881</v>
      </c>
      <c r="B268">
        <v>87.393029132744516</v>
      </c>
      <c r="C268">
        <v>-141.64661329161569</v>
      </c>
      <c r="E268" s="19"/>
      <c r="F268" s="19"/>
    </row>
    <row r="269" spans="1:6" x14ac:dyDescent="0.25">
      <c r="A269">
        <v>1.5248584529105305</v>
      </c>
      <c r="B269">
        <v>244.8093391846796</v>
      </c>
      <c r="C269">
        <v>-129.36546773353777</v>
      </c>
      <c r="E269" s="19"/>
      <c r="F269" s="19"/>
    </row>
    <row r="270" spans="1:6" x14ac:dyDescent="0.25">
      <c r="A270">
        <v>1.0713633592636036</v>
      </c>
      <c r="B270">
        <v>612.43219618864612</v>
      </c>
      <c r="C270">
        <v>-145.11488157174546</v>
      </c>
      <c r="E270" s="19"/>
      <c r="F270" s="19"/>
    </row>
    <row r="271" spans="1:6" x14ac:dyDescent="0.25">
      <c r="A271">
        <v>1.0639503578561988</v>
      </c>
      <c r="B271">
        <v>512.48633220327133</v>
      </c>
      <c r="C271">
        <v>-138.07669789675103</v>
      </c>
      <c r="E271" s="19"/>
      <c r="F271" s="19"/>
    </row>
    <row r="272" spans="1:6" x14ac:dyDescent="0.25">
      <c r="A272">
        <v>1.8478696332673672</v>
      </c>
      <c r="B272">
        <v>163.38991295822714</v>
      </c>
      <c r="C272">
        <v>-132.78326454982067</v>
      </c>
      <c r="E272" s="19"/>
      <c r="F272" s="19"/>
    </row>
    <row r="273" spans="1:6" x14ac:dyDescent="0.25">
      <c r="A273">
        <v>4.9880781126357867</v>
      </c>
      <c r="B273">
        <v>39.22772617552063</v>
      </c>
      <c r="C273">
        <v>-141.55502685210925</v>
      </c>
      <c r="E273" s="19"/>
      <c r="F273" s="19"/>
    </row>
    <row r="274" spans="1:6" x14ac:dyDescent="0.25">
      <c r="A274">
        <v>14.414879299282392</v>
      </c>
      <c r="B274">
        <v>11.675790335248212</v>
      </c>
      <c r="C274">
        <v>-153.8718232674544</v>
      </c>
      <c r="E274" s="19"/>
      <c r="F274" s="19"/>
    </row>
    <row r="275" spans="1:6" x14ac:dyDescent="0.25">
      <c r="A275">
        <v>20.495144439193801</v>
      </c>
      <c r="B275">
        <v>8.2260923958106869</v>
      </c>
      <c r="C275">
        <v>-162.69278702876096</v>
      </c>
      <c r="E275" s="19"/>
      <c r="F275" s="19"/>
    </row>
    <row r="276" spans="1:6" x14ac:dyDescent="0.25">
      <c r="A276">
        <v>26.206478452320692</v>
      </c>
      <c r="B276">
        <v>5.9830482910224863</v>
      </c>
      <c r="C276">
        <v>-153.8662062436085</v>
      </c>
      <c r="E276" s="19"/>
      <c r="F276" s="19"/>
    </row>
    <row r="277" spans="1:6" x14ac:dyDescent="0.25">
      <c r="A277">
        <v>10.832840765220583</v>
      </c>
      <c r="B277">
        <v>14.48948007517215</v>
      </c>
      <c r="C277">
        <v>-140.51504249509873</v>
      </c>
      <c r="E277" s="19"/>
      <c r="F277" s="19"/>
    </row>
    <row r="278" spans="1:6" x14ac:dyDescent="0.25">
      <c r="A278">
        <v>3.0212766864275213</v>
      </c>
      <c r="B278">
        <v>69.942648703370452</v>
      </c>
      <c r="C278">
        <v>-145.57595955545054</v>
      </c>
      <c r="E278" s="19"/>
      <c r="F278" s="19"/>
    </row>
    <row r="279" spans="1:6" x14ac:dyDescent="0.25">
      <c r="A279">
        <v>1.455087394795076</v>
      </c>
      <c r="B279">
        <v>185.39024768756047</v>
      </c>
      <c r="C279">
        <v>-129.43691667958618</v>
      </c>
      <c r="E279" s="19"/>
      <c r="F279" s="19"/>
    </row>
    <row r="280" spans="1:6" x14ac:dyDescent="0.25">
      <c r="A280">
        <v>0.87699096674456112</v>
      </c>
      <c r="B280">
        <v>550.28649890994859</v>
      </c>
      <c r="C280">
        <v>-132.73333974498206</v>
      </c>
      <c r="E280" s="19"/>
      <c r="F280" s="19"/>
    </row>
    <row r="281" spans="1:6" x14ac:dyDescent="0.25">
      <c r="A281">
        <v>0.64470664478516104</v>
      </c>
      <c r="B281">
        <v>2117.1721764659919</v>
      </c>
      <c r="C281">
        <v>-130.73000354389825</v>
      </c>
      <c r="E281" s="19"/>
      <c r="F281" s="19"/>
    </row>
    <row r="282" spans="1:6" x14ac:dyDescent="0.25">
      <c r="A282">
        <v>0.54083328706885558</v>
      </c>
      <c r="B282">
        <v>1972.8594666709994</v>
      </c>
      <c r="C282">
        <v>-141.07954878070092</v>
      </c>
      <c r="E282" s="19"/>
      <c r="F282" s="19"/>
    </row>
    <row r="283" spans="1:6" x14ac:dyDescent="0.25">
      <c r="A283">
        <v>0.9137562725816244</v>
      </c>
      <c r="B283">
        <v>397.34845918567976</v>
      </c>
      <c r="C283">
        <v>-140.83844595440814</v>
      </c>
      <c r="E283" s="19"/>
      <c r="F283" s="19"/>
    </row>
    <row r="284" spans="1:6" x14ac:dyDescent="0.25">
      <c r="A284">
        <v>4.5889786159742672</v>
      </c>
      <c r="B284">
        <v>39.913539356065584</v>
      </c>
      <c r="C284">
        <v>-151.18076400931514</v>
      </c>
      <c r="E284" s="19"/>
      <c r="F284" s="19"/>
    </row>
    <row r="285" spans="1:6" x14ac:dyDescent="0.25">
      <c r="A285">
        <v>20.170289947261328</v>
      </c>
      <c r="B285">
        <v>7.8370681569945759</v>
      </c>
      <c r="C285">
        <v>-150.93734513790105</v>
      </c>
      <c r="E285" s="19"/>
      <c r="F285" s="19"/>
    </row>
    <row r="286" spans="1:6" x14ac:dyDescent="0.25">
      <c r="A286">
        <v>24.812256289920317</v>
      </c>
      <c r="B286">
        <v>6.412559624681017</v>
      </c>
      <c r="C286">
        <v>-155.98022985501419</v>
      </c>
      <c r="E286" s="19"/>
      <c r="F286" s="19"/>
    </row>
    <row r="287" spans="1:6" x14ac:dyDescent="0.25">
      <c r="A287">
        <v>25.150404037220387</v>
      </c>
      <c r="B287">
        <v>5.8981830070128076</v>
      </c>
      <c r="C287">
        <v>-146.92175550522131</v>
      </c>
      <c r="E287" s="19"/>
      <c r="F287" s="19"/>
    </row>
    <row r="288" spans="1:6" x14ac:dyDescent="0.25">
      <c r="A288">
        <v>24.33002382637217</v>
      </c>
      <c r="B288">
        <v>6.0661597450593829</v>
      </c>
      <c r="C288">
        <v>-146.92173834299234</v>
      </c>
      <c r="E288" s="19"/>
      <c r="F288" s="19"/>
    </row>
    <row r="289" spans="1:6" x14ac:dyDescent="0.25">
      <c r="A289">
        <v>21.149421209924551</v>
      </c>
      <c r="B289">
        <v>7.2677586518339323</v>
      </c>
      <c r="C289">
        <v>-150.40125528100742</v>
      </c>
      <c r="E289" s="19"/>
      <c r="F289" s="19"/>
    </row>
    <row r="290" spans="1:6" x14ac:dyDescent="0.25">
      <c r="A290">
        <v>4.8738825695008359</v>
      </c>
      <c r="B290">
        <v>35.718411290219962</v>
      </c>
      <c r="C290">
        <v>-136.25023971683888</v>
      </c>
      <c r="E290" s="19"/>
      <c r="F290" s="19"/>
    </row>
    <row r="291" spans="1:6" x14ac:dyDescent="0.25">
      <c r="A291">
        <v>1.3920770801712943</v>
      </c>
      <c r="B291">
        <v>277.60153428556265</v>
      </c>
      <c r="C291">
        <v>-137.96339974010459</v>
      </c>
      <c r="E291" s="19"/>
      <c r="F291" s="19"/>
    </row>
    <row r="292" spans="1:6" x14ac:dyDescent="0.25">
      <c r="A292">
        <v>0.81253618815667683</v>
      </c>
      <c r="B292">
        <v>1305.208711006067</v>
      </c>
      <c r="C292">
        <v>-132.63290276896657</v>
      </c>
      <c r="E292" s="19"/>
      <c r="F292" s="19"/>
    </row>
    <row r="293" spans="1:6" x14ac:dyDescent="0.25">
      <c r="A293">
        <v>0.94372953126016335</v>
      </c>
      <c r="B293">
        <v>7008.0014209544506</v>
      </c>
      <c r="C293">
        <v>-116.72873214305093</v>
      </c>
      <c r="E293" s="19"/>
      <c r="F293" s="19"/>
    </row>
    <row r="294" spans="1:6" x14ac:dyDescent="0.25">
      <c r="A294">
        <v>0.81746168233327599</v>
      </c>
      <c r="B294">
        <v>2071.0345347271259</v>
      </c>
      <c r="C294">
        <v>-102.59463013136609</v>
      </c>
      <c r="E294" s="19"/>
      <c r="F294" s="19"/>
    </row>
    <row r="295" spans="1:6" x14ac:dyDescent="0.25">
      <c r="A295">
        <v>1.3677243804084789</v>
      </c>
      <c r="B295">
        <v>463.96923821755365</v>
      </c>
      <c r="C295">
        <v>-141.29698474569318</v>
      </c>
      <c r="E295" s="19"/>
      <c r="F295" s="19"/>
    </row>
    <row r="296" spans="1:6" x14ac:dyDescent="0.25">
      <c r="A296">
        <v>2.2708685565047513</v>
      </c>
      <c r="B296">
        <v>150.12409798899685</v>
      </c>
      <c r="C296">
        <v>-139.4886759258811</v>
      </c>
      <c r="E296" s="19"/>
      <c r="F296" s="19"/>
    </row>
    <row r="297" spans="1:6" x14ac:dyDescent="0.25">
      <c r="A297">
        <v>3.4639443992627608</v>
      </c>
      <c r="B297">
        <v>60.023668848583974</v>
      </c>
      <c r="C297">
        <v>-139.44034172072062</v>
      </c>
      <c r="E297" s="19"/>
      <c r="F297" s="19"/>
    </row>
    <row r="298" spans="1:6" x14ac:dyDescent="0.25">
      <c r="A298">
        <v>9.9713720916285222</v>
      </c>
      <c r="B298">
        <v>16.180977180214516</v>
      </c>
      <c r="C298">
        <v>-144.67055758314828</v>
      </c>
      <c r="E298" s="19"/>
      <c r="F298" s="19"/>
    </row>
    <row r="299" spans="1:6" x14ac:dyDescent="0.25">
      <c r="A299">
        <v>3.6685515730802885</v>
      </c>
      <c r="B299">
        <v>6.4109840239410776</v>
      </c>
      <c r="C299">
        <v>-13.486296061356866</v>
      </c>
      <c r="E299" s="19"/>
      <c r="F299" s="19"/>
    </row>
    <row r="300" spans="1:6" x14ac:dyDescent="0.25">
      <c r="A300">
        <v>2.8321831323450546</v>
      </c>
      <c r="B300">
        <v>9.3837459196485966</v>
      </c>
      <c r="C300">
        <v>-14.07684463300243</v>
      </c>
      <c r="E300" s="19"/>
      <c r="F300" s="19"/>
    </row>
    <row r="301" spans="1:6" x14ac:dyDescent="0.25">
      <c r="A301">
        <v>2.3195574963275845</v>
      </c>
      <c r="B301">
        <v>14.654972317438016</v>
      </c>
      <c r="C301">
        <v>-17.28785781274318</v>
      </c>
      <c r="E301" s="19"/>
      <c r="F301" s="19"/>
    </row>
    <row r="302" spans="1:6" x14ac:dyDescent="0.25">
      <c r="A302">
        <v>1.9827126893640017</v>
      </c>
      <c r="B302">
        <v>24.698976955888895</v>
      </c>
      <c r="C302">
        <v>-17.355220207780931</v>
      </c>
      <c r="E302" s="19"/>
      <c r="F302" s="19"/>
    </row>
    <row r="303" spans="1:6" x14ac:dyDescent="0.25">
      <c r="A303">
        <v>1.4381517107164656</v>
      </c>
      <c r="B303">
        <v>50.455977241279804</v>
      </c>
      <c r="C303">
        <v>-18.994713111617092</v>
      </c>
      <c r="E303" s="19"/>
      <c r="F303" s="19"/>
    </row>
    <row r="304" spans="1:6" x14ac:dyDescent="0.25">
      <c r="A304">
        <v>1.2715967926595633</v>
      </c>
      <c r="B304">
        <v>114.95219144744158</v>
      </c>
      <c r="C304">
        <v>-19.760840377153418</v>
      </c>
      <c r="E304" s="19"/>
      <c r="F304" s="19"/>
    </row>
    <row r="305" spans="1:6" x14ac:dyDescent="0.25">
      <c r="A305">
        <v>1.6810991811931024</v>
      </c>
      <c r="B305">
        <v>139.82934900776209</v>
      </c>
      <c r="C305">
        <v>-22.273591610708486</v>
      </c>
      <c r="E305" s="19"/>
      <c r="F305" s="19"/>
    </row>
    <row r="306" spans="1:6" x14ac:dyDescent="0.25">
      <c r="A306">
        <v>2.2316089001790242</v>
      </c>
      <c r="B306">
        <v>132.96868513322812</v>
      </c>
      <c r="C306">
        <v>-23.56471758901138</v>
      </c>
      <c r="E306" s="19"/>
      <c r="F306" s="19"/>
    </row>
    <row r="307" spans="1:6" x14ac:dyDescent="0.25">
      <c r="A307">
        <v>2.1295583167382475</v>
      </c>
      <c r="B307">
        <v>132.54927721584619</v>
      </c>
      <c r="C307">
        <v>-25.381028943831552</v>
      </c>
      <c r="E307" s="19"/>
      <c r="F307" s="19"/>
    </row>
    <row r="308" spans="1:6" x14ac:dyDescent="0.25">
      <c r="A308">
        <v>1.6346605670888386</v>
      </c>
      <c r="B308">
        <v>124.2668653975509</v>
      </c>
      <c r="C308">
        <v>-31.040373918874575</v>
      </c>
      <c r="E308" s="19"/>
      <c r="F308" s="19"/>
    </row>
    <row r="309" spans="1:6" x14ac:dyDescent="0.25">
      <c r="A309">
        <v>1.2652027414316873</v>
      </c>
      <c r="B309">
        <v>105.05996398686352</v>
      </c>
      <c r="C309">
        <v>-34.953687293092791</v>
      </c>
      <c r="E309" s="19"/>
      <c r="F309" s="19"/>
    </row>
    <row r="310" spans="1:6" x14ac:dyDescent="0.25">
      <c r="A310">
        <v>1.2691964446929298</v>
      </c>
      <c r="B310">
        <v>55.94589382303699</v>
      </c>
      <c r="C310">
        <v>-39.041983898575893</v>
      </c>
      <c r="E310" s="19"/>
      <c r="F310" s="19"/>
    </row>
    <row r="311" spans="1:6" x14ac:dyDescent="0.25">
      <c r="A311">
        <v>1.7855141687413045</v>
      </c>
      <c r="B311">
        <v>22.311148522683908</v>
      </c>
      <c r="C311">
        <v>-43.654100456593099</v>
      </c>
      <c r="E311" s="19"/>
      <c r="F311" s="19"/>
    </row>
    <row r="312" spans="1:6" x14ac:dyDescent="0.25">
      <c r="A312">
        <v>3.5230425913696957</v>
      </c>
      <c r="B312">
        <v>5.7916507174082161</v>
      </c>
      <c r="C312">
        <v>-44.771434534962644</v>
      </c>
      <c r="E312" s="19"/>
      <c r="F312" s="19"/>
    </row>
    <row r="313" spans="1:6" x14ac:dyDescent="0.25">
      <c r="A313">
        <v>19.293686896343171</v>
      </c>
      <c r="B313">
        <v>0.88640659284799173</v>
      </c>
      <c r="C313">
        <v>-50.259522117568231</v>
      </c>
      <c r="E313" s="19"/>
      <c r="F313" s="19"/>
    </row>
    <row r="314" spans="1:6" x14ac:dyDescent="0.25">
      <c r="A314">
        <v>20.182475927290653</v>
      </c>
      <c r="B314">
        <v>0.7685589404873755</v>
      </c>
      <c r="C314">
        <v>-52.076966611123289</v>
      </c>
      <c r="E314" s="19"/>
      <c r="F314" s="19"/>
    </row>
    <row r="315" spans="1:6" x14ac:dyDescent="0.25">
      <c r="A315">
        <v>18.887876687873224</v>
      </c>
      <c r="B315">
        <v>0.79087605685582052</v>
      </c>
      <c r="C315">
        <v>-54.594477754394063</v>
      </c>
      <c r="E315" s="19"/>
      <c r="F315" s="19"/>
    </row>
    <row r="316" spans="1:6" x14ac:dyDescent="0.25">
      <c r="A316">
        <v>13.180838605088114</v>
      </c>
      <c r="B316">
        <v>1.1205319967615761</v>
      </c>
      <c r="C316">
        <v>-57.461746916107842</v>
      </c>
      <c r="E316" s="19"/>
      <c r="F316" s="19"/>
    </row>
    <row r="317" spans="1:6" x14ac:dyDescent="0.25">
      <c r="A317">
        <v>2.246358238280179</v>
      </c>
      <c r="B317">
        <v>20.093161352594503</v>
      </c>
      <c r="C317">
        <v>-60.081434984994864</v>
      </c>
      <c r="E317" s="19"/>
      <c r="F317" s="19"/>
    </row>
    <row r="318" spans="1:6" x14ac:dyDescent="0.25">
      <c r="A318">
        <v>2.0813576516763712</v>
      </c>
      <c r="B318">
        <v>25.011310851837212</v>
      </c>
      <c r="C318">
        <v>-57.001154293174416</v>
      </c>
      <c r="E318" s="19"/>
      <c r="F318" s="19"/>
    </row>
    <row r="319" spans="1:6" x14ac:dyDescent="0.25">
      <c r="A319">
        <v>1.6923415357697529</v>
      </c>
      <c r="B319">
        <v>31.693131813420809</v>
      </c>
      <c r="C319">
        <v>-51.822350006383317</v>
      </c>
      <c r="E319" s="19"/>
      <c r="F319" s="19"/>
    </row>
    <row r="320" spans="1:6" x14ac:dyDescent="0.25">
      <c r="A320">
        <v>1.716369129471957</v>
      </c>
      <c r="B320">
        <v>33.933684045580016</v>
      </c>
      <c r="C320">
        <v>-49.616262394616989</v>
      </c>
      <c r="E320" s="19"/>
      <c r="F320" s="19"/>
    </row>
    <row r="321" spans="1:6" x14ac:dyDescent="0.25">
      <c r="A321">
        <v>3.2544787401289925</v>
      </c>
      <c r="B321">
        <v>35.036263873872905</v>
      </c>
      <c r="C321">
        <v>-87.449541839214533</v>
      </c>
      <c r="E321" s="19"/>
      <c r="F321" s="19"/>
    </row>
    <row r="322" spans="1:6" x14ac:dyDescent="0.25">
      <c r="A322">
        <v>1.5062893444053826</v>
      </c>
      <c r="B322">
        <v>52.017708135261508</v>
      </c>
      <c r="C322">
        <v>-45.377414187990432</v>
      </c>
      <c r="E322" s="19"/>
      <c r="F322" s="19"/>
    </row>
    <row r="323" spans="1:6" x14ac:dyDescent="0.25">
      <c r="A323">
        <v>38.332522791422107</v>
      </c>
      <c r="B323">
        <v>12.945073421441609</v>
      </c>
      <c r="C323">
        <v>-440.79973910551882</v>
      </c>
      <c r="E323" s="19"/>
      <c r="F323" s="19"/>
    </row>
    <row r="324" spans="1:6" x14ac:dyDescent="0.25">
      <c r="A324">
        <v>1.8747307848556121</v>
      </c>
      <c r="B324">
        <v>60.769664996605385</v>
      </c>
      <c r="C324">
        <v>-39.214131539829197</v>
      </c>
      <c r="E324" s="19"/>
      <c r="F324" s="19"/>
    </row>
    <row r="325" spans="1:6" x14ac:dyDescent="0.25">
      <c r="A325">
        <v>2.4813395136851564</v>
      </c>
      <c r="B325">
        <v>50.612903426703838</v>
      </c>
      <c r="C325">
        <v>-31.935369441444497</v>
      </c>
      <c r="E325" s="19"/>
      <c r="F325" s="19"/>
    </row>
    <row r="326" spans="1:6" x14ac:dyDescent="0.25">
      <c r="A326">
        <v>3.3952553909475256</v>
      </c>
      <c r="B326">
        <v>40.130645805694215</v>
      </c>
      <c r="C326">
        <v>-25.530576966743393</v>
      </c>
      <c r="E326" s="19"/>
      <c r="F326" s="19"/>
    </row>
    <row r="327" spans="1:6" x14ac:dyDescent="0.25">
      <c r="A327">
        <v>3.1347164330185584</v>
      </c>
      <c r="B327">
        <v>47.473242398457856</v>
      </c>
      <c r="C327">
        <v>-23.149640461760299</v>
      </c>
      <c r="E327" s="19"/>
      <c r="F327" s="19"/>
    </row>
    <row r="328" spans="1:6" x14ac:dyDescent="0.25">
      <c r="A328">
        <v>2.8622354230317297</v>
      </c>
      <c r="B328">
        <v>56.554340920008322</v>
      </c>
      <c r="C328">
        <v>-23.74010806748824</v>
      </c>
      <c r="E328" s="19"/>
      <c r="F328" s="19"/>
    </row>
    <row r="329" spans="1:6" x14ac:dyDescent="0.25">
      <c r="A329">
        <v>1.9810800404229074</v>
      </c>
      <c r="B329">
        <v>83.894332313727205</v>
      </c>
      <c r="C329">
        <v>-20.30802200646864</v>
      </c>
      <c r="E329" s="19"/>
      <c r="F329" s="19"/>
    </row>
    <row r="330" spans="1:6" x14ac:dyDescent="0.25">
      <c r="A330">
        <v>1.6802857403319231</v>
      </c>
      <c r="B330">
        <v>79.919831188010122</v>
      </c>
      <c r="C330">
        <v>-23.346502277161743</v>
      </c>
      <c r="E330" s="19"/>
      <c r="F330" s="19"/>
    </row>
    <row r="331" spans="1:6" x14ac:dyDescent="0.25">
      <c r="A331">
        <v>1.459497164958145</v>
      </c>
      <c r="B331">
        <v>67.443670941462528</v>
      </c>
      <c r="C331">
        <v>-21.837448169330123</v>
      </c>
      <c r="E331" s="19"/>
      <c r="F331" s="19"/>
    </row>
    <row r="332" spans="1:6" x14ac:dyDescent="0.25">
      <c r="A332">
        <v>1.3283716029483406</v>
      </c>
      <c r="B332">
        <v>47.733499346010611</v>
      </c>
      <c r="C332">
        <v>-20.679092291100673</v>
      </c>
      <c r="E332" s="19"/>
      <c r="F332" s="19"/>
    </row>
    <row r="333" spans="1:6" x14ac:dyDescent="0.25">
      <c r="A333">
        <v>1.6814493776531743</v>
      </c>
      <c r="B333">
        <v>19.573933739646797</v>
      </c>
      <c r="C333">
        <v>-17.071551991865441</v>
      </c>
      <c r="E333" s="19"/>
      <c r="F333" s="19"/>
    </row>
    <row r="334" spans="1:6" x14ac:dyDescent="0.25">
      <c r="A334">
        <v>3.4199833026846367</v>
      </c>
      <c r="B334">
        <v>6.2261010982237872</v>
      </c>
      <c r="C334">
        <v>-15.73762255389717</v>
      </c>
      <c r="E334" s="19"/>
      <c r="F334" s="19"/>
    </row>
    <row r="335" spans="1:6" x14ac:dyDescent="0.25">
      <c r="A335">
        <v>12.397015027527626</v>
      </c>
      <c r="B335">
        <v>1.848776259376484</v>
      </c>
      <c r="C335">
        <v>-20.875421486113666</v>
      </c>
      <c r="E335" s="19"/>
      <c r="F335" s="19"/>
    </row>
    <row r="336" spans="1:6" x14ac:dyDescent="0.25">
      <c r="A336">
        <v>7.873246846116932</v>
      </c>
      <c r="B336">
        <v>3.3305029744563019</v>
      </c>
      <c r="C336">
        <v>-9.9867856419224577</v>
      </c>
      <c r="E336" s="19"/>
      <c r="F336" s="19"/>
    </row>
    <row r="337" spans="1:6" x14ac:dyDescent="0.25">
      <c r="A337">
        <v>5.4499115131544817</v>
      </c>
      <c r="B337">
        <v>6.059293062210239</v>
      </c>
      <c r="C337">
        <v>-6.9925642828526069</v>
      </c>
      <c r="E337" s="19"/>
      <c r="F337" s="19"/>
    </row>
    <row r="338" spans="1:6" x14ac:dyDescent="0.25">
      <c r="A338">
        <v>4.1502314804779443</v>
      </c>
      <c r="B338">
        <v>10.249201102410147</v>
      </c>
      <c r="C338">
        <v>-3.2664593319021336</v>
      </c>
      <c r="E338" s="19"/>
      <c r="F338" s="19"/>
    </row>
    <row r="339" spans="1:6" x14ac:dyDescent="0.25">
      <c r="A339">
        <v>3.3867531424778865</v>
      </c>
      <c r="B339">
        <v>17.03553817347473</v>
      </c>
      <c r="C339">
        <v>-1.1826301603006844</v>
      </c>
      <c r="E339" s="19"/>
      <c r="F339" s="19"/>
    </row>
    <row r="340" spans="1:6" x14ac:dyDescent="0.25">
      <c r="A340">
        <v>2.9856925633442706</v>
      </c>
      <c r="B340">
        <v>25.813072553383755</v>
      </c>
      <c r="C340">
        <v>0.90275033112392256</v>
      </c>
      <c r="E340" s="19"/>
      <c r="F340" s="19"/>
    </row>
    <row r="341" spans="1:6" x14ac:dyDescent="0.25">
      <c r="A341">
        <v>3.6609571966561179</v>
      </c>
      <c r="B341">
        <v>24.588263806646811</v>
      </c>
      <c r="C341">
        <v>2.0743971591595041</v>
      </c>
      <c r="E341" s="19"/>
      <c r="F341" s="19"/>
    </row>
    <row r="342" spans="1:6" x14ac:dyDescent="0.25">
      <c r="A342">
        <v>4.3307885603841427</v>
      </c>
      <c r="B342">
        <v>23.063839785822754</v>
      </c>
      <c r="C342">
        <v>2.8820484387120442</v>
      </c>
      <c r="E342" s="19"/>
      <c r="F342" s="19"/>
    </row>
    <row r="343" spans="1:6" x14ac:dyDescent="0.25">
      <c r="A343">
        <v>6.6807762909310897</v>
      </c>
      <c r="B343">
        <v>14.329638202052926</v>
      </c>
      <c r="C343">
        <v>2.0421388409487022</v>
      </c>
      <c r="E343" s="19"/>
      <c r="F343" s="19"/>
    </row>
    <row r="344" spans="1:6" x14ac:dyDescent="0.25">
      <c r="A344">
        <v>8.2498356800755115</v>
      </c>
      <c r="B344">
        <v>9.379371378821137</v>
      </c>
      <c r="C344">
        <v>8.5322648245623505</v>
      </c>
      <c r="E344" s="19"/>
      <c r="F344" s="19"/>
    </row>
    <row r="345" spans="1:6" x14ac:dyDescent="0.25">
      <c r="A345">
        <v>7.6211359512387826</v>
      </c>
      <c r="B345">
        <v>9.2575448929326036</v>
      </c>
      <c r="C345">
        <v>7.6922480600349239</v>
      </c>
      <c r="E345" s="19"/>
      <c r="F345" s="19"/>
    </row>
    <row r="346" spans="1:6" x14ac:dyDescent="0.25">
      <c r="A346">
        <v>5.8960357074958925</v>
      </c>
      <c r="B346">
        <v>11.413581488242546</v>
      </c>
      <c r="C346">
        <v>3.5498631855689036</v>
      </c>
      <c r="E346" s="19"/>
      <c r="F346" s="19"/>
    </row>
    <row r="347" spans="1:6" x14ac:dyDescent="0.25">
      <c r="A347">
        <v>4.4762708371945203</v>
      </c>
      <c r="B347">
        <v>14.856337059020133</v>
      </c>
      <c r="C347">
        <v>-1.8810187368701714</v>
      </c>
      <c r="E347" s="19"/>
      <c r="F347" s="19"/>
    </row>
    <row r="348" spans="1:6" x14ac:dyDescent="0.25">
      <c r="A348">
        <v>2.936127904764096</v>
      </c>
      <c r="B348">
        <v>21.041828572079819</v>
      </c>
      <c r="C348">
        <v>-4.74627812810765</v>
      </c>
      <c r="E348" s="19"/>
      <c r="F348" s="19"/>
    </row>
    <row r="349" spans="1:6" x14ac:dyDescent="0.25">
      <c r="A349">
        <v>2.7663409583414706</v>
      </c>
      <c r="B349">
        <v>19.485859625737369</v>
      </c>
      <c r="C349">
        <v>-7.6132412599084116</v>
      </c>
      <c r="E349" s="19"/>
      <c r="F349" s="19"/>
    </row>
    <row r="350" spans="1:6" x14ac:dyDescent="0.25">
      <c r="A350">
        <v>2.5522851188474185</v>
      </c>
      <c r="B350">
        <v>15.98480878790914</v>
      </c>
      <c r="C350">
        <v>-8.8302486889135459</v>
      </c>
      <c r="E350" s="19"/>
      <c r="F350" s="19"/>
    </row>
    <row r="351" spans="1:6" x14ac:dyDescent="0.25">
      <c r="A351">
        <v>3.299254278791997</v>
      </c>
      <c r="B351">
        <v>10.246710482650172</v>
      </c>
      <c r="C351">
        <v>-10.414602889564897</v>
      </c>
      <c r="E351" s="19"/>
      <c r="F351" s="19"/>
    </row>
    <row r="352" spans="1:6" x14ac:dyDescent="0.25">
      <c r="A352">
        <v>5.6297962367647036</v>
      </c>
      <c r="B352">
        <v>6.0003557524104547</v>
      </c>
      <c r="C352">
        <v>-9.7936742194944664</v>
      </c>
      <c r="E352" s="19"/>
      <c r="F352" s="19"/>
    </row>
    <row r="353" spans="1:6" x14ac:dyDescent="0.25">
      <c r="A353">
        <v>5.3081602635715353</v>
      </c>
      <c r="B353">
        <v>6.4300172285814963</v>
      </c>
      <c r="C353">
        <v>-9.9095130122418844</v>
      </c>
      <c r="E353" s="19"/>
      <c r="F353" s="19"/>
    </row>
    <row r="354" spans="1:6" x14ac:dyDescent="0.25">
      <c r="A354">
        <v>6.2579315250612595</v>
      </c>
      <c r="B354">
        <v>4.6559131308083392</v>
      </c>
      <c r="C354">
        <v>-11.129865006023998</v>
      </c>
      <c r="E354" s="19"/>
      <c r="F354" s="19"/>
    </row>
    <row r="355" spans="1:6" x14ac:dyDescent="0.25">
      <c r="A355">
        <v>7.0033386907955393</v>
      </c>
      <c r="B355">
        <v>4.2326686196043575</v>
      </c>
      <c r="C355">
        <v>-24.93609847282978</v>
      </c>
      <c r="E355" s="19"/>
      <c r="F355" s="19"/>
    </row>
    <row r="356" spans="1:6" x14ac:dyDescent="0.25">
      <c r="A356">
        <v>5.343415228824238</v>
      </c>
      <c r="B356">
        <v>5.833848537046614</v>
      </c>
      <c r="C356">
        <v>-20.925155207149885</v>
      </c>
      <c r="E356" s="19"/>
      <c r="F356" s="19"/>
    </row>
    <row r="357" spans="1:6" x14ac:dyDescent="0.25">
      <c r="A357">
        <v>4.4820708633701214</v>
      </c>
      <c r="B357">
        <v>7.9158867752854594</v>
      </c>
      <c r="C357">
        <v>-21.33885046067866</v>
      </c>
      <c r="E357" s="19"/>
      <c r="F357" s="19"/>
    </row>
    <row r="358" spans="1:6" x14ac:dyDescent="0.25">
      <c r="A358">
        <v>3.6898279951419561</v>
      </c>
      <c r="B358">
        <v>10.678708405083842</v>
      </c>
      <c r="C358">
        <v>-20.258035790471794</v>
      </c>
      <c r="E358" s="19"/>
      <c r="F358" s="19"/>
    </row>
    <row r="359" spans="1:6" x14ac:dyDescent="0.25">
      <c r="A359">
        <v>4.4654452961464681</v>
      </c>
      <c r="B359">
        <v>8.7961097128666772</v>
      </c>
      <c r="C359">
        <v>-14.643230081090566</v>
      </c>
      <c r="E359" s="19"/>
      <c r="F359" s="19"/>
    </row>
    <row r="360" spans="1:6" x14ac:dyDescent="0.25">
      <c r="A360">
        <v>5.2458965919386573</v>
      </c>
      <c r="B360">
        <v>9.0753116324562431</v>
      </c>
      <c r="C360">
        <v>-16.732570521144854</v>
      </c>
      <c r="E360" s="19"/>
      <c r="F360" s="19"/>
    </row>
    <row r="361" spans="1:6" x14ac:dyDescent="0.25">
      <c r="A361">
        <v>4.3816798209158563</v>
      </c>
      <c r="B361">
        <v>12.850088778189283</v>
      </c>
      <c r="C361">
        <v>-12.936447246414337</v>
      </c>
      <c r="E361" s="19"/>
      <c r="F361" s="19"/>
    </row>
    <row r="362" spans="1:6" x14ac:dyDescent="0.25">
      <c r="A362">
        <v>3.9834116185210564</v>
      </c>
      <c r="B362">
        <v>19.47557873024785</v>
      </c>
      <c r="C362">
        <v>-11.206028478830858</v>
      </c>
      <c r="E362" s="19"/>
      <c r="F362" s="19"/>
    </row>
    <row r="363" spans="1:6" x14ac:dyDescent="0.25">
      <c r="A363">
        <v>4.7204095930856838</v>
      </c>
      <c r="B363">
        <v>22.011180627085778</v>
      </c>
      <c r="C363">
        <v>-10.611125920785039</v>
      </c>
      <c r="E363" s="19"/>
      <c r="F363" s="19"/>
    </row>
    <row r="364" spans="1:6" x14ac:dyDescent="0.25">
      <c r="A364">
        <v>5.4966276630848423</v>
      </c>
      <c r="B364">
        <v>20.617221245793555</v>
      </c>
      <c r="C364">
        <v>-8.0691214583289312</v>
      </c>
      <c r="E364" s="19"/>
      <c r="F364" s="19"/>
    </row>
    <row r="365" spans="1:6" x14ac:dyDescent="0.25">
      <c r="A365">
        <v>6.2744422459466964</v>
      </c>
      <c r="B365">
        <v>17.526818872498904</v>
      </c>
      <c r="C365">
        <v>-8.2299767568530822</v>
      </c>
      <c r="E365" s="19"/>
      <c r="F365" s="19"/>
    </row>
    <row r="366" spans="1:6" x14ac:dyDescent="0.25">
      <c r="A366">
        <v>5.9309010501055548</v>
      </c>
      <c r="B366">
        <v>17.007269146137016</v>
      </c>
      <c r="C366">
        <v>-7.2147228494736613</v>
      </c>
      <c r="E366" s="19"/>
      <c r="F366" s="19"/>
    </row>
    <row r="367" spans="1:6" x14ac:dyDescent="0.25">
      <c r="A367">
        <v>6.0183461715785258</v>
      </c>
      <c r="B367">
        <v>12.542513336237649</v>
      </c>
      <c r="C367">
        <v>-5.7919567030633017</v>
      </c>
      <c r="E367" s="19"/>
      <c r="F367" s="19"/>
    </row>
    <row r="368" spans="1:6" x14ac:dyDescent="0.25">
      <c r="A368">
        <v>4.4188532296472989</v>
      </c>
      <c r="B368">
        <v>13.746738278583083</v>
      </c>
      <c r="C368">
        <v>-3.7552324255760845</v>
      </c>
      <c r="E368" s="19"/>
      <c r="F368" s="19"/>
    </row>
    <row r="369" spans="1:6" x14ac:dyDescent="0.25">
      <c r="A369">
        <v>4.2938094297616098</v>
      </c>
      <c r="B369">
        <v>11.382000649497691</v>
      </c>
      <c r="C369">
        <v>-8.0922270099736693</v>
      </c>
      <c r="E369" s="19"/>
      <c r="F369" s="19"/>
    </row>
    <row r="370" spans="1:6" x14ac:dyDescent="0.25">
      <c r="A370">
        <v>37.579956143262642</v>
      </c>
      <c r="B370">
        <v>3.598316596872575</v>
      </c>
      <c r="C370">
        <v>-103.84423150260155</v>
      </c>
      <c r="E370" s="19"/>
      <c r="F370" s="19"/>
    </row>
    <row r="371" spans="1:6" x14ac:dyDescent="0.25">
      <c r="A371">
        <v>3.2980340049847343</v>
      </c>
      <c r="B371">
        <v>11.245135184719704</v>
      </c>
      <c r="C371">
        <v>-11.464004901644136</v>
      </c>
      <c r="E371" s="19"/>
      <c r="F371" s="19"/>
    </row>
    <row r="372" spans="1:6" x14ac:dyDescent="0.25">
      <c r="A372">
        <v>3.7979167113563523</v>
      </c>
      <c r="B372">
        <v>8.1743715111836774</v>
      </c>
      <c r="C372">
        <v>-13.079181234446638</v>
      </c>
      <c r="E372" s="19"/>
      <c r="F372" s="19"/>
    </row>
    <row r="373" spans="1:6" x14ac:dyDescent="0.25">
      <c r="A373">
        <v>55.409656114884207</v>
      </c>
      <c r="B373">
        <v>1.9749406083575081</v>
      </c>
      <c r="C373">
        <v>-97.757827513933265</v>
      </c>
      <c r="E373" s="19"/>
      <c r="F373" s="19"/>
    </row>
    <row r="374" spans="1:6" x14ac:dyDescent="0.25">
      <c r="A374">
        <v>6.6565859690764659</v>
      </c>
      <c r="B374">
        <v>4.3197906586499766</v>
      </c>
      <c r="C374">
        <v>-7.6171579979443917</v>
      </c>
      <c r="E374" s="19"/>
      <c r="F374" s="19"/>
    </row>
    <row r="375" spans="1:6" x14ac:dyDescent="0.25">
      <c r="A375">
        <v>5.5857458282190553</v>
      </c>
      <c r="B375">
        <v>6.1695916987061787</v>
      </c>
      <c r="C375">
        <v>-6.1643259893062332</v>
      </c>
      <c r="E375" s="19"/>
      <c r="F375" s="19"/>
    </row>
    <row r="376" spans="1:6" x14ac:dyDescent="0.25">
      <c r="A376">
        <v>5.6369844099292816</v>
      </c>
      <c r="B376">
        <v>6.0623329986343277</v>
      </c>
      <c r="C376">
        <v>-4.7135469545334798</v>
      </c>
      <c r="E376" s="19"/>
      <c r="F376" s="19"/>
    </row>
    <row r="377" spans="1:6" x14ac:dyDescent="0.25">
      <c r="A377">
        <v>5.3348661368617281</v>
      </c>
      <c r="B377">
        <v>6.5762454235230372</v>
      </c>
      <c r="C377">
        <v>-3.4382349640076035</v>
      </c>
      <c r="E377" s="19"/>
      <c r="F377" s="19"/>
    </row>
    <row r="378" spans="1:6" x14ac:dyDescent="0.25">
      <c r="A378">
        <v>4.9396008599132655</v>
      </c>
      <c r="B378">
        <v>7.8886603803782798</v>
      </c>
      <c r="C378">
        <v>-2.1647008094772109</v>
      </c>
      <c r="E378" s="19"/>
      <c r="F378" s="19"/>
    </row>
    <row r="379" spans="1:6" x14ac:dyDescent="0.25">
      <c r="A379">
        <v>3.8220321772256232</v>
      </c>
      <c r="B379">
        <v>12.583418954064445</v>
      </c>
      <c r="C379">
        <v>0.86788149106014889</v>
      </c>
      <c r="E379" s="19"/>
      <c r="F379" s="19"/>
    </row>
    <row r="380" spans="1:6" x14ac:dyDescent="0.25">
      <c r="A380">
        <v>4.1336133941126594</v>
      </c>
      <c r="B380">
        <v>15.507118019730667</v>
      </c>
      <c r="C380">
        <v>0.91073229445334158</v>
      </c>
      <c r="E380" s="19"/>
      <c r="F380" s="19"/>
    </row>
    <row r="381" spans="1:6" x14ac:dyDescent="0.25">
      <c r="A381">
        <v>4.3356465568695244</v>
      </c>
      <c r="B381">
        <v>18.880521424140365</v>
      </c>
      <c r="C381">
        <v>2.1854877635181396</v>
      </c>
      <c r="E381" s="19"/>
      <c r="F381" s="19"/>
    </row>
    <row r="382" spans="1:6" x14ac:dyDescent="0.25">
      <c r="A382">
        <v>5.7895300470568873</v>
      </c>
      <c r="B382">
        <v>16.999124722716289</v>
      </c>
      <c r="C382">
        <v>4.5117262496974559</v>
      </c>
      <c r="E382" s="19"/>
      <c r="F382" s="19"/>
    </row>
    <row r="383" spans="1:6" x14ac:dyDescent="0.25">
      <c r="A383">
        <v>7.4115938127967231</v>
      </c>
      <c r="B383">
        <v>14.183135980255585</v>
      </c>
      <c r="C383">
        <v>5.4327002097718395</v>
      </c>
      <c r="E383" s="19"/>
      <c r="F383" s="19"/>
    </row>
    <row r="384" spans="1:6" x14ac:dyDescent="0.25">
      <c r="A384">
        <v>6.6526359162088182</v>
      </c>
      <c r="B384">
        <v>15.846485665303591</v>
      </c>
      <c r="C384">
        <v>4.4201672512824866</v>
      </c>
      <c r="E384" s="19"/>
      <c r="F384" s="19"/>
    </row>
    <row r="385" spans="1:6" x14ac:dyDescent="0.25">
      <c r="A385">
        <v>5.8642007605318751</v>
      </c>
      <c r="B385">
        <v>16.722736762416826</v>
      </c>
      <c r="C385">
        <v>3.5866345531047488</v>
      </c>
      <c r="E385" s="19"/>
      <c r="F385" s="19"/>
    </row>
    <row r="386" spans="1:6" x14ac:dyDescent="0.25">
      <c r="A386">
        <v>4.1008136805197619</v>
      </c>
      <c r="B386">
        <v>20.336956253017128</v>
      </c>
      <c r="C386">
        <v>1.5231093654059413</v>
      </c>
      <c r="E386" s="19"/>
      <c r="F386" s="19"/>
    </row>
    <row r="387" spans="1:6" x14ac:dyDescent="0.25">
      <c r="A387">
        <v>4.4794969066018062</v>
      </c>
      <c r="B387">
        <v>14.023115267081335</v>
      </c>
      <c r="C387">
        <v>-2.6480328042461996</v>
      </c>
      <c r="E387" s="19"/>
      <c r="F387" s="19"/>
    </row>
    <row r="388" spans="1:6" x14ac:dyDescent="0.25">
      <c r="A388">
        <v>4.9762678918923902</v>
      </c>
      <c r="B388">
        <v>9.6437583344233886</v>
      </c>
      <c r="C388">
        <v>-2.6038359719691293</v>
      </c>
      <c r="E388" s="19"/>
      <c r="F388" s="19"/>
    </row>
    <row r="389" spans="1:6" x14ac:dyDescent="0.25">
      <c r="A389">
        <v>5.0502677175156343</v>
      </c>
      <c r="B389">
        <v>7.8687284379312112</v>
      </c>
      <c r="C389">
        <v>-5.192388001673808</v>
      </c>
      <c r="E389" s="19"/>
      <c r="F389" s="19"/>
    </row>
    <row r="390" spans="1:6" x14ac:dyDescent="0.25">
      <c r="A390">
        <v>5.5490199314289717</v>
      </c>
      <c r="B390">
        <v>5.4948229839688976</v>
      </c>
      <c r="C390">
        <v>-8.1306276148955199</v>
      </c>
      <c r="E390" s="19"/>
      <c r="F390" s="19"/>
    </row>
    <row r="391" spans="1:6" x14ac:dyDescent="0.25">
      <c r="A391">
        <v>5.6333588938718266</v>
      </c>
      <c r="B391">
        <v>4.8088483150147789</v>
      </c>
      <c r="C391">
        <v>-10.014416034609622</v>
      </c>
      <c r="E391" s="19"/>
      <c r="F391" s="19"/>
    </row>
    <row r="392" spans="1:6" x14ac:dyDescent="0.25">
      <c r="A392">
        <v>6.6812355374575496</v>
      </c>
      <c r="B392">
        <v>4.1631557150713574</v>
      </c>
      <c r="C392">
        <v>-15.405986814219727</v>
      </c>
      <c r="E392" s="19"/>
      <c r="F392" s="19"/>
    </row>
    <row r="393" spans="1:6" x14ac:dyDescent="0.25">
      <c r="A393">
        <v>6.2554278825402969</v>
      </c>
      <c r="B393">
        <v>3.8946483140742054</v>
      </c>
      <c r="C393">
        <v>-22.239158233524346</v>
      </c>
      <c r="E393" s="19"/>
      <c r="F393" s="19"/>
    </row>
    <row r="394" spans="1:6" x14ac:dyDescent="0.25">
      <c r="A394">
        <v>4.9308060661962028</v>
      </c>
      <c r="B394">
        <v>6.6931698043846755</v>
      </c>
      <c r="C394">
        <v>-20.872119093927516</v>
      </c>
      <c r="E394" s="19"/>
      <c r="F394" s="19"/>
    </row>
    <row r="395" spans="1:6" x14ac:dyDescent="0.25">
      <c r="A395">
        <v>3.5547033366168028</v>
      </c>
      <c r="B395">
        <v>10.854312219460933</v>
      </c>
      <c r="C395">
        <v>-16.342242044545067</v>
      </c>
      <c r="E395" s="19"/>
      <c r="F395" s="19"/>
    </row>
    <row r="396" spans="1:6" x14ac:dyDescent="0.25">
      <c r="A396">
        <v>3.7912454584534481</v>
      </c>
      <c r="B396">
        <v>14.438788330875418</v>
      </c>
      <c r="C396">
        <v>-14.619667969531882</v>
      </c>
      <c r="E396" s="19"/>
      <c r="F396" s="19"/>
    </row>
    <row r="397" spans="1:6" x14ac:dyDescent="0.25">
      <c r="A397">
        <v>3.9323736380965157</v>
      </c>
      <c r="B397">
        <v>17.360919973379058</v>
      </c>
      <c r="C397">
        <v>-11.139274115541873</v>
      </c>
      <c r="E397" s="19"/>
      <c r="F397" s="19"/>
    </row>
    <row r="398" spans="1:6" x14ac:dyDescent="0.25">
      <c r="A398">
        <v>4.9120068300594104</v>
      </c>
      <c r="B398">
        <v>16.301210221219957</v>
      </c>
      <c r="C398">
        <v>-11.168850552417698</v>
      </c>
      <c r="E398" s="19"/>
      <c r="F398" s="19"/>
    </row>
    <row r="399" spans="1:6" x14ac:dyDescent="0.25">
      <c r="A399">
        <v>6.1957370419613502</v>
      </c>
      <c r="B399">
        <v>13.726153492529885</v>
      </c>
      <c r="C399">
        <v>-5.2239500847554083</v>
      </c>
      <c r="E399" s="19"/>
      <c r="F399" s="19"/>
    </row>
    <row r="400" spans="1:6" x14ac:dyDescent="0.25">
      <c r="A400">
        <v>7.3479300306050011</v>
      </c>
      <c r="B400">
        <v>11.682172665562167</v>
      </c>
      <c r="C400">
        <v>-4.3735519585264742</v>
      </c>
      <c r="E400" s="19"/>
      <c r="F400" s="19"/>
    </row>
    <row r="401" spans="1:6" x14ac:dyDescent="0.25">
      <c r="A401">
        <v>6.4516590734010215</v>
      </c>
      <c r="B401">
        <v>10.549930770048839</v>
      </c>
      <c r="C401">
        <v>5.0978455662931568</v>
      </c>
      <c r="E401" s="19"/>
      <c r="F401" s="19"/>
    </row>
    <row r="402" spans="1:6" x14ac:dyDescent="0.25">
      <c r="A402">
        <v>7.0449677529735855</v>
      </c>
      <c r="B402">
        <v>9.1914012418140256</v>
      </c>
      <c r="C402">
        <v>1.377720069181706</v>
      </c>
      <c r="E402" s="19"/>
      <c r="F402" s="19"/>
    </row>
    <row r="403" spans="1:6" x14ac:dyDescent="0.25">
      <c r="A403">
        <v>6.8516861832841816</v>
      </c>
      <c r="B403">
        <v>9.1482016997934004</v>
      </c>
      <c r="C403">
        <v>-1.2882319357522038</v>
      </c>
      <c r="E403" s="19"/>
      <c r="F403" s="19"/>
    </row>
    <row r="404" spans="1:6" x14ac:dyDescent="0.25">
      <c r="A404">
        <v>5.0938787002654093</v>
      </c>
      <c r="B404">
        <v>11.003837635780275</v>
      </c>
      <c r="C404">
        <v>-3.2518678782943797</v>
      </c>
      <c r="E404" s="19"/>
      <c r="F404" s="19"/>
    </row>
    <row r="405" spans="1:6" x14ac:dyDescent="0.25">
      <c r="A405">
        <v>4.5965069319595182</v>
      </c>
      <c r="B405">
        <v>10.571304427793741</v>
      </c>
      <c r="C405">
        <v>-5.2167357066988833</v>
      </c>
      <c r="E405" s="19"/>
      <c r="F405" s="19"/>
    </row>
    <row r="406" spans="1:6" x14ac:dyDescent="0.25">
      <c r="A406">
        <v>4.1050657022322836</v>
      </c>
      <c r="B406">
        <v>10.730664226622732</v>
      </c>
      <c r="C406">
        <v>-5.9505257097560964</v>
      </c>
      <c r="E406" s="19"/>
      <c r="F406" s="19"/>
    </row>
    <row r="407" spans="1:6" x14ac:dyDescent="0.25">
      <c r="A407">
        <v>4.0709543477528474</v>
      </c>
      <c r="B407">
        <v>9.0953863696581667</v>
      </c>
      <c r="C407">
        <v>-7.0371195457022573</v>
      </c>
      <c r="E407" s="19"/>
      <c r="F407" s="19"/>
    </row>
    <row r="408" spans="1:6" x14ac:dyDescent="0.25">
      <c r="A408">
        <v>4.4637795262623499</v>
      </c>
      <c r="B408">
        <v>8.3831855807761766</v>
      </c>
      <c r="C408">
        <v>-9.3588625845916287</v>
      </c>
      <c r="E408" s="19"/>
      <c r="F408" s="19"/>
    </row>
    <row r="409" spans="1:6" x14ac:dyDescent="0.25">
      <c r="A409">
        <v>4.8022181763234295</v>
      </c>
      <c r="B409">
        <v>6.9173894407098091</v>
      </c>
      <c r="C409">
        <v>-6.2129854186062614</v>
      </c>
      <c r="E409" s="19"/>
      <c r="F409" s="19"/>
    </row>
    <row r="410" spans="1:6" x14ac:dyDescent="0.25">
      <c r="A410">
        <v>4.8669798764582408</v>
      </c>
      <c r="B410">
        <v>6.5076264870232734</v>
      </c>
      <c r="C410">
        <v>-4.6527919630737875</v>
      </c>
      <c r="E410" s="19"/>
      <c r="F410" s="19"/>
    </row>
    <row r="411" spans="1:6" x14ac:dyDescent="0.25">
      <c r="A411">
        <v>5.2699110622490313</v>
      </c>
      <c r="B411">
        <v>6.0349802276655948</v>
      </c>
      <c r="C411">
        <v>-5.7392874942953931</v>
      </c>
      <c r="E411" s="19"/>
      <c r="F411" s="19"/>
    </row>
    <row r="412" spans="1:6" x14ac:dyDescent="0.25">
      <c r="A412">
        <v>1.7039950024225894</v>
      </c>
      <c r="B412">
        <v>339.18241160780445</v>
      </c>
      <c r="C412">
        <v>-139.71612702535731</v>
      </c>
      <c r="E412" s="19"/>
      <c r="F412" s="19"/>
    </row>
    <row r="413" spans="1:6" x14ac:dyDescent="0.25">
      <c r="A413">
        <v>2.9447978457750628</v>
      </c>
      <c r="B413">
        <v>128.91270406180993</v>
      </c>
      <c r="C413">
        <v>-134.22388134288897</v>
      </c>
      <c r="E413" s="19"/>
      <c r="F413" s="19"/>
    </row>
    <row r="414" spans="1:6" x14ac:dyDescent="0.25">
      <c r="A414">
        <v>5.2691764462950577</v>
      </c>
      <c r="B414">
        <v>53.378002659795484</v>
      </c>
      <c r="C414">
        <v>-144.6243825423453</v>
      </c>
      <c r="E414" s="19"/>
      <c r="F414" s="19"/>
    </row>
    <row r="415" spans="1:6" x14ac:dyDescent="0.25">
      <c r="A415">
        <v>8.5920401665184123</v>
      </c>
      <c r="B415">
        <v>28.681488709950017</v>
      </c>
      <c r="C415">
        <v>-155.0520600803809</v>
      </c>
      <c r="E415" s="19"/>
      <c r="F415" s="19"/>
    </row>
    <row r="416" spans="1:6" x14ac:dyDescent="0.25">
      <c r="A416">
        <v>11.825958412237652</v>
      </c>
      <c r="B416">
        <v>19.884508590869295</v>
      </c>
      <c r="C416">
        <v>-165.5006514414564</v>
      </c>
      <c r="E416" s="19"/>
      <c r="F416" s="19"/>
    </row>
    <row r="417" spans="1:6" x14ac:dyDescent="0.25">
      <c r="A417">
        <v>1.5333150668272124</v>
      </c>
      <c r="B417">
        <v>146.48031141793308</v>
      </c>
      <c r="C417">
        <v>-13.979137972951948</v>
      </c>
      <c r="E417" s="19"/>
      <c r="F417" s="19"/>
    </row>
    <row r="418" spans="1:6" x14ac:dyDescent="0.25">
      <c r="A418">
        <v>1.6833119809801573</v>
      </c>
      <c r="B418">
        <v>145.90130940723009</v>
      </c>
      <c r="C418">
        <v>-8.9783127811880181</v>
      </c>
      <c r="E418" s="19"/>
      <c r="F418" s="19"/>
    </row>
    <row r="419" spans="1:6" x14ac:dyDescent="0.25">
      <c r="A419">
        <v>1.7546961948679469</v>
      </c>
      <c r="B419">
        <v>136.22366318398915</v>
      </c>
      <c r="C419">
        <v>-6.0963112486847404</v>
      </c>
      <c r="E419" s="19"/>
      <c r="F419" s="19"/>
    </row>
    <row r="420" spans="1:6" x14ac:dyDescent="0.25">
      <c r="A420">
        <v>1.8864116368741286</v>
      </c>
      <c r="B420">
        <v>102.31757863526921</v>
      </c>
      <c r="C420">
        <v>-4.625766890150075</v>
      </c>
      <c r="E420" s="19"/>
      <c r="F420" s="19"/>
    </row>
    <row r="421" spans="1:6" x14ac:dyDescent="0.25">
      <c r="A421">
        <v>2.0255656914951445</v>
      </c>
      <c r="B421">
        <v>85.281967176663471</v>
      </c>
      <c r="C421">
        <v>-1.9778556054454199</v>
      </c>
      <c r="E421" s="19"/>
      <c r="F421" s="19"/>
    </row>
    <row r="422" spans="1:6" x14ac:dyDescent="0.25">
      <c r="A422">
        <v>3.6927738696521857</v>
      </c>
      <c r="B422">
        <v>30.986560101409719</v>
      </c>
      <c r="C422">
        <v>4.6710110966708775</v>
      </c>
      <c r="E422" s="19"/>
      <c r="F422" s="19"/>
    </row>
    <row r="423" spans="1:6" x14ac:dyDescent="0.25">
      <c r="A423">
        <v>3.9385941999236063</v>
      </c>
      <c r="B423">
        <v>39.287024344005196</v>
      </c>
      <c r="C423">
        <v>8.2586051895344834</v>
      </c>
      <c r="E423" s="19"/>
      <c r="F423" s="19"/>
    </row>
    <row r="424" spans="1:6" x14ac:dyDescent="0.25">
      <c r="A424">
        <v>3.9018754944801777</v>
      </c>
      <c r="B424">
        <v>43.401072287944544</v>
      </c>
      <c r="C424">
        <v>3.3722461721485688</v>
      </c>
      <c r="E424" s="19"/>
      <c r="F424" s="19"/>
    </row>
    <row r="425" spans="1:6" x14ac:dyDescent="0.25">
      <c r="A425">
        <v>3.6255648885985257</v>
      </c>
      <c r="B425">
        <v>44.956207773715349</v>
      </c>
      <c r="C425">
        <v>4.8419360827052236</v>
      </c>
      <c r="E425" s="19"/>
      <c r="F425" s="19"/>
    </row>
    <row r="426" spans="1:6" x14ac:dyDescent="0.25">
      <c r="A426">
        <v>3.3744770533762174</v>
      </c>
      <c r="B426">
        <v>44.03590683881076</v>
      </c>
      <c r="C426">
        <v>3.7230516080805938</v>
      </c>
      <c r="E426" s="19"/>
      <c r="F426" s="19"/>
    </row>
    <row r="427" spans="1:6" x14ac:dyDescent="0.25">
      <c r="A427">
        <v>3.6202803871261127</v>
      </c>
      <c r="B427">
        <v>19.994555356213308</v>
      </c>
      <c r="C427">
        <v>0.72039107820478088</v>
      </c>
      <c r="E427" s="19"/>
      <c r="F427" s="19"/>
    </row>
    <row r="428" spans="1:6" x14ac:dyDescent="0.25">
      <c r="A428">
        <v>4.2560222377884269</v>
      </c>
      <c r="B428">
        <v>21.608649277628363</v>
      </c>
      <c r="C428">
        <v>-0.87053218386667075</v>
      </c>
      <c r="E428" s="19"/>
      <c r="F428" s="19"/>
    </row>
    <row r="429" spans="1:6" x14ac:dyDescent="0.25">
      <c r="A429">
        <v>4.0638240352039467</v>
      </c>
      <c r="B429">
        <v>23.588118225399175</v>
      </c>
      <c r="C429">
        <v>-3.8740208988902198</v>
      </c>
      <c r="E429" s="19"/>
      <c r="F429" s="19"/>
    </row>
    <row r="430" spans="1:6" x14ac:dyDescent="0.25">
      <c r="A430">
        <v>4.1569717139631823</v>
      </c>
      <c r="B430">
        <v>24.35013306462676</v>
      </c>
      <c r="C430">
        <v>-6.4055712722201665</v>
      </c>
      <c r="E430" s="19"/>
      <c r="F430" s="19"/>
    </row>
    <row r="431" spans="1:6" x14ac:dyDescent="0.25">
      <c r="A431">
        <v>3.8945093408143814</v>
      </c>
      <c r="B431">
        <v>24.131424636440336</v>
      </c>
      <c r="C431">
        <v>-5.1694445702140293</v>
      </c>
      <c r="E431" s="19"/>
      <c r="F431" s="19"/>
    </row>
    <row r="432" spans="1:6" x14ac:dyDescent="0.25">
      <c r="A432">
        <v>7.3445401754694748</v>
      </c>
      <c r="B432">
        <v>9.8897205910200121</v>
      </c>
      <c r="C432">
        <v>4.300976493841473</v>
      </c>
      <c r="E432" s="19"/>
      <c r="F432" s="19"/>
    </row>
    <row r="433" spans="1:6" x14ac:dyDescent="0.25">
      <c r="A433">
        <v>8.1670639006330052</v>
      </c>
      <c r="B433">
        <v>10.590311309423392</v>
      </c>
      <c r="C433">
        <v>3.8876522644977198</v>
      </c>
      <c r="E433" s="19"/>
      <c r="F433" s="19"/>
    </row>
    <row r="434" spans="1:6" x14ac:dyDescent="0.25">
      <c r="A434">
        <v>6.8270226251500912</v>
      </c>
      <c r="B434">
        <v>13.756529897095019</v>
      </c>
      <c r="C434">
        <v>-1.469227931954719</v>
      </c>
      <c r="E434" s="19"/>
      <c r="F434" s="19"/>
    </row>
    <row r="435" spans="1:6" x14ac:dyDescent="0.25">
      <c r="A435">
        <v>6.3436940113930813</v>
      </c>
      <c r="B435">
        <v>15.09510444413211</v>
      </c>
      <c r="C435">
        <v>-6.3550333878284926</v>
      </c>
      <c r="E435" s="19"/>
      <c r="F435" s="19"/>
    </row>
    <row r="436" spans="1:6" x14ac:dyDescent="0.25">
      <c r="A436">
        <v>6.0104405006885946</v>
      </c>
      <c r="B436">
        <v>16.082003064488838</v>
      </c>
      <c r="C436">
        <v>-8.1806047049753872</v>
      </c>
      <c r="E436" s="19"/>
      <c r="F436" s="19"/>
    </row>
    <row r="437" spans="1:6" x14ac:dyDescent="0.25">
      <c r="A437">
        <v>6.200362244777037</v>
      </c>
      <c r="B437">
        <v>9.4545314448716784</v>
      </c>
      <c r="C437">
        <v>-6.474340650910305</v>
      </c>
      <c r="E437" s="19"/>
      <c r="F437" s="19"/>
    </row>
    <row r="438" spans="1:6" x14ac:dyDescent="0.25">
      <c r="A438">
        <v>7.4516468184896851</v>
      </c>
      <c r="B438">
        <v>9.2411740973597158</v>
      </c>
      <c r="C438">
        <v>-9.0066043155510052</v>
      </c>
      <c r="E438" s="19"/>
      <c r="F438" s="19"/>
    </row>
    <row r="439" spans="1:6" x14ac:dyDescent="0.25">
      <c r="A439">
        <v>6.5879990984620269</v>
      </c>
      <c r="B439">
        <v>10.344006689692758</v>
      </c>
      <c r="C439">
        <v>-8.7139541223714829</v>
      </c>
      <c r="E439" s="19"/>
      <c r="F439" s="19"/>
    </row>
    <row r="440" spans="1:6" x14ac:dyDescent="0.25">
      <c r="A440">
        <v>6.5874388256040444</v>
      </c>
      <c r="B440">
        <v>10.890264988701503</v>
      </c>
      <c r="C440">
        <v>-10.776040143562833</v>
      </c>
      <c r="E440" s="19"/>
      <c r="F440" s="19"/>
    </row>
    <row r="441" spans="1:6" x14ac:dyDescent="0.25">
      <c r="A441">
        <v>5.9374822888509478</v>
      </c>
      <c r="B441">
        <v>11.692132043006056</v>
      </c>
      <c r="C441">
        <v>-10.718629191320019</v>
      </c>
      <c r="E441" s="19"/>
      <c r="F441" s="19"/>
    </row>
    <row r="442" spans="1:6" x14ac:dyDescent="0.25">
      <c r="A442">
        <v>4.8348476178371751</v>
      </c>
      <c r="B442">
        <v>50.926091373914879</v>
      </c>
      <c r="C442">
        <v>-139.37565595217859</v>
      </c>
      <c r="E442" s="19"/>
      <c r="F442" s="19"/>
    </row>
    <row r="443" spans="1:6" x14ac:dyDescent="0.25">
      <c r="A443">
        <v>6.4052392675381142</v>
      </c>
      <c r="B443">
        <v>41.816137709442735</v>
      </c>
      <c r="C443">
        <v>-163.56472397114911</v>
      </c>
      <c r="E443" s="19"/>
      <c r="F443" s="19"/>
    </row>
    <row r="444" spans="1:6" x14ac:dyDescent="0.25">
      <c r="A444">
        <v>6.9933684757933685</v>
      </c>
      <c r="B444">
        <v>32.454614873017874</v>
      </c>
      <c r="C444">
        <v>-152.17747310616218</v>
      </c>
      <c r="E444" s="19"/>
      <c r="F444" s="19"/>
    </row>
    <row r="445" spans="1:6" x14ac:dyDescent="0.25">
      <c r="A445">
        <v>10.204104426058594</v>
      </c>
      <c r="B445">
        <v>20.254237496485388</v>
      </c>
      <c r="C445">
        <v>-156.62055191650796</v>
      </c>
      <c r="E445" s="19"/>
      <c r="F445" s="19"/>
    </row>
    <row r="446" spans="1:6" x14ac:dyDescent="0.25">
      <c r="A446">
        <v>14.795381918804223</v>
      </c>
      <c r="B446">
        <v>13.552702992456446</v>
      </c>
      <c r="C446">
        <v>-165.03018940405082</v>
      </c>
      <c r="E446" s="19"/>
      <c r="F446" s="19"/>
    </row>
    <row r="447" spans="1:6" x14ac:dyDescent="0.25">
      <c r="A447">
        <v>3.1247610449621028</v>
      </c>
      <c r="B447">
        <v>108.27769693441402</v>
      </c>
      <c r="C447">
        <v>-64.269922299575455</v>
      </c>
      <c r="E447" s="19"/>
      <c r="F447" s="19"/>
    </row>
    <row r="448" spans="1:6" x14ac:dyDescent="0.25">
      <c r="A448">
        <v>3.3909743925424181</v>
      </c>
      <c r="B448">
        <v>109.9612098266003</v>
      </c>
      <c r="C448">
        <v>-64.137400338745223</v>
      </c>
      <c r="E448" s="19"/>
      <c r="F448" s="19"/>
    </row>
    <row r="449" spans="1:6" x14ac:dyDescent="0.25">
      <c r="A449">
        <v>3.790460181794713</v>
      </c>
      <c r="B449">
        <v>96.119451584870134</v>
      </c>
      <c r="C449">
        <v>-61.742847507061917</v>
      </c>
      <c r="E449" s="19"/>
      <c r="F449" s="19"/>
    </row>
    <row r="450" spans="1:6" x14ac:dyDescent="0.25">
      <c r="A450">
        <v>3.7809100557351241</v>
      </c>
      <c r="B450">
        <v>85.218404494761444</v>
      </c>
      <c r="C450">
        <v>-60.462786580182822</v>
      </c>
      <c r="E450" s="19"/>
      <c r="F450" s="19"/>
    </row>
    <row r="451" spans="1:6" x14ac:dyDescent="0.25">
      <c r="A451">
        <v>3.5849856558884614</v>
      </c>
      <c r="B451">
        <v>80.848026857792561</v>
      </c>
      <c r="C451">
        <v>-54.603769441318498</v>
      </c>
      <c r="E451" s="19"/>
      <c r="F451" s="19"/>
    </row>
    <row r="452" spans="1:6" x14ac:dyDescent="0.25">
      <c r="A452">
        <v>2.7621476248767358</v>
      </c>
      <c r="B452">
        <v>43.167807968269699</v>
      </c>
      <c r="C452">
        <v>-53.561403229400582</v>
      </c>
      <c r="E452" s="19"/>
      <c r="F452" s="19"/>
    </row>
    <row r="453" spans="1:6" x14ac:dyDescent="0.25">
      <c r="A453">
        <v>3.3114659685495567</v>
      </c>
      <c r="B453">
        <v>46.192031657952114</v>
      </c>
      <c r="C453">
        <v>-50.780148096203611</v>
      </c>
      <c r="E453" s="19"/>
      <c r="F453" s="19"/>
    </row>
    <row r="454" spans="1:6" x14ac:dyDescent="0.25">
      <c r="A454">
        <v>3.402437213343636</v>
      </c>
      <c r="B454">
        <v>41.173548173054591</v>
      </c>
      <c r="C454">
        <v>-48.840797139088529</v>
      </c>
      <c r="E454" s="19"/>
      <c r="F454" s="19"/>
    </row>
    <row r="455" spans="1:6" x14ac:dyDescent="0.25">
      <c r="A455">
        <v>3.3715604616354069</v>
      </c>
      <c r="B455">
        <v>38.043484056026124</v>
      </c>
      <c r="C455">
        <v>-46.588626692462654</v>
      </c>
      <c r="E455" s="19"/>
      <c r="F455" s="19"/>
    </row>
    <row r="456" spans="1:6" x14ac:dyDescent="0.25">
      <c r="A456">
        <v>3.2388381132547996</v>
      </c>
      <c r="B456">
        <v>37.463990364148636</v>
      </c>
      <c r="C456">
        <v>-46.36160300594829</v>
      </c>
      <c r="E456" s="19"/>
      <c r="F456" s="19"/>
    </row>
    <row r="457" spans="1:6" x14ac:dyDescent="0.25">
      <c r="A457">
        <v>7.7997905139267063</v>
      </c>
      <c r="B457">
        <v>15.521592708641295</v>
      </c>
      <c r="C457">
        <v>-37.898864725488608</v>
      </c>
      <c r="E457" s="19"/>
      <c r="F457" s="19"/>
    </row>
    <row r="458" spans="1:6" x14ac:dyDescent="0.25">
      <c r="A458">
        <v>8.120793669485165</v>
      </c>
      <c r="B458">
        <v>16.132655051052559</v>
      </c>
      <c r="C458">
        <v>-36.444122566828923</v>
      </c>
      <c r="E458" s="19"/>
      <c r="F458" s="19"/>
    </row>
    <row r="459" spans="1:6" x14ac:dyDescent="0.25">
      <c r="A459">
        <v>7.1162948007413815</v>
      </c>
      <c r="B459">
        <v>19.718888975438343</v>
      </c>
      <c r="C459">
        <v>-32.301830870870759</v>
      </c>
      <c r="E459" s="19"/>
      <c r="F459" s="19"/>
    </row>
    <row r="460" spans="1:6" x14ac:dyDescent="0.25">
      <c r="A460">
        <v>6.7837646950425263</v>
      </c>
      <c r="B460">
        <v>22.501351142749883</v>
      </c>
      <c r="C460">
        <v>-40.06008206449232</v>
      </c>
      <c r="E460" s="19"/>
      <c r="F460" s="19"/>
    </row>
    <row r="461" spans="1:6" x14ac:dyDescent="0.25">
      <c r="A461">
        <v>6.4218494752006174</v>
      </c>
      <c r="B461">
        <v>22.878097822000129</v>
      </c>
      <c r="C461">
        <v>-37.692395204060389</v>
      </c>
      <c r="E461" s="19"/>
      <c r="F461" s="19"/>
    </row>
    <row r="462" spans="1:6" x14ac:dyDescent="0.25">
      <c r="A462">
        <v>10.769299918262732</v>
      </c>
      <c r="B462">
        <v>9.734031634532732</v>
      </c>
      <c r="C462">
        <v>-57.931119638944466</v>
      </c>
      <c r="E462" s="19"/>
      <c r="F462" s="19"/>
    </row>
    <row r="463" spans="1:6" x14ac:dyDescent="0.25">
      <c r="A463">
        <v>6.3521631615697594</v>
      </c>
      <c r="B463">
        <v>14.435359640556904</v>
      </c>
      <c r="C463">
        <v>-26.209647981571816</v>
      </c>
      <c r="E463" s="19"/>
      <c r="F463" s="19"/>
    </row>
    <row r="464" spans="1:6" x14ac:dyDescent="0.25">
      <c r="A464">
        <v>5.8715476952074788</v>
      </c>
      <c r="B464">
        <v>15.825747965657001</v>
      </c>
      <c r="C464">
        <v>-26.781727262730207</v>
      </c>
      <c r="E464" s="19"/>
      <c r="F464" s="19"/>
    </row>
    <row r="465" spans="1:6" x14ac:dyDescent="0.25">
      <c r="A465">
        <v>6.0787967582140503</v>
      </c>
      <c r="B465">
        <v>15.9372799825711</v>
      </c>
      <c r="C465">
        <v>-30.425810302942565</v>
      </c>
      <c r="E465" s="19"/>
      <c r="F465" s="19"/>
    </row>
    <row r="466" spans="1:6" x14ac:dyDescent="0.25">
      <c r="A466">
        <v>5.6198420112120253</v>
      </c>
      <c r="B466">
        <v>15.790155228003233</v>
      </c>
      <c r="C466">
        <v>-25.169842265801311</v>
      </c>
      <c r="E466" s="19"/>
      <c r="F466" s="19"/>
    </row>
    <row r="467" spans="1:6" x14ac:dyDescent="0.25">
      <c r="A467">
        <v>10.725978715139554</v>
      </c>
      <c r="B467">
        <v>7.6105545276783477</v>
      </c>
      <c r="C467">
        <v>-13.96835467163414</v>
      </c>
      <c r="E467" s="19"/>
      <c r="F467" s="19"/>
    </row>
    <row r="468" spans="1:6" x14ac:dyDescent="0.25">
      <c r="A468">
        <v>11.565032538504276</v>
      </c>
      <c r="B468">
        <v>8.4174330255716008</v>
      </c>
      <c r="C468">
        <v>-17.601563089041619</v>
      </c>
      <c r="E468" s="19"/>
      <c r="F468" s="19"/>
    </row>
    <row r="469" spans="1:6" x14ac:dyDescent="0.25">
      <c r="A469">
        <v>10.00492222938159</v>
      </c>
      <c r="B469">
        <v>10.045844715308263</v>
      </c>
      <c r="C469">
        <v>-12.189810249239468</v>
      </c>
      <c r="E469" s="19"/>
      <c r="F469" s="19"/>
    </row>
    <row r="470" spans="1:6" x14ac:dyDescent="0.25">
      <c r="A470">
        <v>9.0073613532288999</v>
      </c>
      <c r="B470">
        <v>11.558664396208961</v>
      </c>
      <c r="C470">
        <v>-11.442870388578681</v>
      </c>
      <c r="E470" s="19"/>
      <c r="F470" s="19"/>
    </row>
    <row r="471" spans="1:6" x14ac:dyDescent="0.25">
      <c r="A471">
        <v>8.1393219504321639</v>
      </c>
      <c r="B471">
        <v>12.639121604460668</v>
      </c>
      <c r="C471">
        <v>-11.006494753080082</v>
      </c>
      <c r="E471" s="19"/>
      <c r="F471" s="19"/>
    </row>
    <row r="472" spans="1:6" x14ac:dyDescent="0.25">
      <c r="A472">
        <v>2.1007682672168118</v>
      </c>
      <c r="B472">
        <v>111.90028382264981</v>
      </c>
      <c r="C472">
        <v>1.3202359520583666</v>
      </c>
      <c r="E472" s="19"/>
      <c r="F472" s="19"/>
    </row>
    <row r="473" spans="1:6" x14ac:dyDescent="0.25">
      <c r="A473">
        <v>2.4442105969655916</v>
      </c>
      <c r="B473">
        <v>98.776803889368693</v>
      </c>
      <c r="C473">
        <v>4.774492776652461</v>
      </c>
      <c r="E473" s="19"/>
      <c r="F473" s="19"/>
    </row>
    <row r="474" spans="1:6" x14ac:dyDescent="0.25">
      <c r="A474">
        <v>2.3408151379720179</v>
      </c>
      <c r="B474">
        <v>103.15055931403725</v>
      </c>
      <c r="C474">
        <v>6.4454999280959306</v>
      </c>
      <c r="E474" s="19"/>
      <c r="F474" s="19"/>
    </row>
    <row r="475" spans="1:6" x14ac:dyDescent="0.25">
      <c r="A475">
        <v>2.872482651916616</v>
      </c>
      <c r="B475">
        <v>98.806246835972885</v>
      </c>
      <c r="C475">
        <v>6.3074767593543646</v>
      </c>
      <c r="E475" s="19"/>
      <c r="F475" s="19"/>
    </row>
    <row r="476" spans="1:6" x14ac:dyDescent="0.25">
      <c r="A476">
        <v>2.9939500236279484</v>
      </c>
      <c r="B476">
        <v>95.083851544569697</v>
      </c>
      <c r="C476">
        <v>-0.78187079388697622</v>
      </c>
      <c r="E476" s="19"/>
      <c r="F476" s="19"/>
    </row>
    <row r="477" spans="1:6" x14ac:dyDescent="0.25">
      <c r="A477">
        <v>3.3431791178371886</v>
      </c>
      <c r="B477">
        <v>86.988198879741034</v>
      </c>
      <c r="C477">
        <v>2.3226502687343284</v>
      </c>
      <c r="E477" s="19"/>
      <c r="F477" s="19"/>
    </row>
    <row r="478" spans="1:6" x14ac:dyDescent="0.25">
      <c r="A478">
        <v>3.3145652996769437</v>
      </c>
      <c r="B478">
        <v>85.461474481159627</v>
      </c>
      <c r="C478">
        <v>-2.1783174484689991</v>
      </c>
      <c r="E478" s="19"/>
      <c r="F478" s="19"/>
    </row>
    <row r="479" spans="1:6" x14ac:dyDescent="0.25">
      <c r="A479">
        <v>2.7047949945732319</v>
      </c>
      <c r="B479">
        <v>109.81159340197308</v>
      </c>
      <c r="C479">
        <v>-2.9920382358191175</v>
      </c>
      <c r="E479" s="19"/>
      <c r="F479" s="19"/>
    </row>
    <row r="480" spans="1:6" x14ac:dyDescent="0.25">
      <c r="A480">
        <v>3.0705793041987928</v>
      </c>
      <c r="B480">
        <v>86.893860304476647</v>
      </c>
      <c r="C480">
        <v>-4.441709764631347</v>
      </c>
      <c r="E480" s="19"/>
      <c r="F480" s="19"/>
    </row>
    <row r="481" spans="1:6" x14ac:dyDescent="0.25">
      <c r="A481">
        <v>1.7784938118387312</v>
      </c>
      <c r="B481">
        <v>279.34126992249543</v>
      </c>
      <c r="C481">
        <v>-15.0882303057939</v>
      </c>
      <c r="E481" s="19"/>
      <c r="F481" s="19"/>
    </row>
    <row r="482" spans="1:6" x14ac:dyDescent="0.25">
      <c r="A482">
        <v>1.6888969667578804</v>
      </c>
      <c r="B482">
        <v>286.68896873071947</v>
      </c>
      <c r="C482">
        <v>-17.123418995587116</v>
      </c>
      <c r="E482" s="19"/>
      <c r="F482" s="19"/>
    </row>
    <row r="483" spans="1:6" x14ac:dyDescent="0.25">
      <c r="A483">
        <v>1.7427214352273304</v>
      </c>
      <c r="B483">
        <v>286.19673592969235</v>
      </c>
      <c r="C483">
        <v>-16.446218248274743</v>
      </c>
      <c r="E483" s="19"/>
      <c r="F483" s="19"/>
    </row>
    <row r="484" spans="1:6" x14ac:dyDescent="0.25">
      <c r="A484">
        <v>2.1207592916869231</v>
      </c>
      <c r="B484">
        <v>243.83292781456714</v>
      </c>
      <c r="C484">
        <v>-12.854693525479989</v>
      </c>
      <c r="E484" s="19"/>
      <c r="F484" s="19"/>
    </row>
    <row r="485" spans="1:6" x14ac:dyDescent="0.25">
      <c r="A485">
        <v>1.9930569829995508</v>
      </c>
      <c r="B485">
        <v>272.98101902426015</v>
      </c>
      <c r="C485">
        <v>-13.222237076628257</v>
      </c>
      <c r="E485" s="19"/>
      <c r="F485" s="19"/>
    </row>
    <row r="486" spans="1:6" x14ac:dyDescent="0.25">
      <c r="A486">
        <v>2.1806443666753372</v>
      </c>
      <c r="B486">
        <v>257.49157211245921</v>
      </c>
      <c r="C486">
        <v>-11.303050306320316</v>
      </c>
      <c r="E486" s="19"/>
      <c r="F486" s="19"/>
    </row>
    <row r="487" spans="1:6" x14ac:dyDescent="0.25">
      <c r="A487">
        <v>2.0301523095445315</v>
      </c>
      <c r="B487">
        <v>272.82903241659699</v>
      </c>
      <c r="C487">
        <v>-8.3490130973089887</v>
      </c>
      <c r="E487" s="19"/>
      <c r="F487" s="19"/>
    </row>
    <row r="488" spans="1:6" x14ac:dyDescent="0.25">
      <c r="A488">
        <v>2.0705152008063075</v>
      </c>
      <c r="B488">
        <v>292.39126308857976</v>
      </c>
      <c r="C488">
        <v>-14.527989673077728</v>
      </c>
      <c r="E488" s="19"/>
      <c r="F488" s="19"/>
    </row>
    <row r="489" spans="1:6" x14ac:dyDescent="0.25">
      <c r="A489">
        <v>2.0371839940166372</v>
      </c>
      <c r="B489">
        <v>296.3610521494287</v>
      </c>
      <c r="C489">
        <v>-13.028666936104212</v>
      </c>
      <c r="E489" s="19"/>
      <c r="F489" s="19"/>
    </row>
    <row r="490" spans="1:6" x14ac:dyDescent="0.25">
      <c r="A490">
        <v>0.9110007405010031</v>
      </c>
      <c r="B490">
        <v>702.57796402997405</v>
      </c>
      <c r="C490">
        <v>-172.88900572991963</v>
      </c>
      <c r="E490" s="19"/>
      <c r="F490" s="19"/>
    </row>
    <row r="491" spans="1:6" x14ac:dyDescent="0.25">
      <c r="A491">
        <v>0.86202627733555082</v>
      </c>
      <c r="B491">
        <v>970.95596030594118</v>
      </c>
      <c r="C491">
        <v>-165.16662925242122</v>
      </c>
      <c r="E491" s="19"/>
      <c r="F491" s="19"/>
    </row>
    <row r="492" spans="1:6" x14ac:dyDescent="0.25">
      <c r="A492">
        <v>0.8533006984419188</v>
      </c>
      <c r="B492">
        <v>945.276976783093</v>
      </c>
      <c r="C492">
        <v>-155.17660020776887</v>
      </c>
      <c r="E492" s="19"/>
      <c r="F492" s="19"/>
    </row>
    <row r="493" spans="1:6" x14ac:dyDescent="0.25">
      <c r="A493">
        <v>0.98462112362302412</v>
      </c>
      <c r="B493">
        <v>793.15144632406339</v>
      </c>
      <c r="C493">
        <v>-177.84459135247826</v>
      </c>
      <c r="E493" s="19"/>
      <c r="F493" s="19"/>
    </row>
    <row r="494" spans="1:6" x14ac:dyDescent="0.25">
      <c r="A494">
        <v>1.0915130465926293</v>
      </c>
      <c r="B494">
        <v>576.19672154974398</v>
      </c>
      <c r="C494">
        <v>-159.00829007476034</v>
      </c>
      <c r="E494" s="19"/>
      <c r="F494" s="19"/>
    </row>
    <row r="495" spans="1:6" x14ac:dyDescent="0.25">
      <c r="A495">
        <v>1.3302130325389383</v>
      </c>
      <c r="B495">
        <v>341.4064204306033</v>
      </c>
      <c r="C495">
        <v>-144.35889209752798</v>
      </c>
      <c r="E495" s="19"/>
      <c r="F495" s="19"/>
    </row>
    <row r="496" spans="1:6" x14ac:dyDescent="0.25">
      <c r="A496">
        <v>1.9557223342458947</v>
      </c>
      <c r="B496">
        <v>188.63712099689414</v>
      </c>
      <c r="C496">
        <v>-154.03221620023515</v>
      </c>
      <c r="E496" s="19"/>
      <c r="F496" s="19"/>
    </row>
    <row r="497" spans="1:6" x14ac:dyDescent="0.25">
      <c r="A497">
        <v>3.0149388261185366</v>
      </c>
      <c r="B497">
        <v>110.76735167795439</v>
      </c>
      <c r="C497">
        <v>-170.55983810425968</v>
      </c>
      <c r="E497" s="19"/>
      <c r="F497" s="19"/>
    </row>
    <row r="498" spans="1:6" x14ac:dyDescent="0.25">
      <c r="A498">
        <v>3.6240627367109481</v>
      </c>
      <c r="B498">
        <v>82.511766095701859</v>
      </c>
      <c r="C498">
        <v>-164.72899541004907</v>
      </c>
      <c r="E498" s="19"/>
      <c r="F498" s="19"/>
    </row>
    <row r="499" spans="1:6" x14ac:dyDescent="0.25">
      <c r="A499">
        <v>1.154406391482887</v>
      </c>
      <c r="B499">
        <v>1722.6850404645447</v>
      </c>
      <c r="C499">
        <v>-236.25357667627713</v>
      </c>
      <c r="E499" s="19"/>
      <c r="F499" s="19"/>
    </row>
    <row r="500" spans="1:6" x14ac:dyDescent="0.25">
      <c r="A500">
        <v>1.3363434508136558</v>
      </c>
      <c r="B500">
        <v>1070.0354236072562</v>
      </c>
      <c r="C500">
        <v>-248.71126248890445</v>
      </c>
      <c r="E500" s="19"/>
      <c r="F500" s="19"/>
    </row>
    <row r="501" spans="1:6" x14ac:dyDescent="0.25">
      <c r="A501">
        <v>1.4827796926046231</v>
      </c>
      <c r="B501">
        <v>891.65528852925524</v>
      </c>
      <c r="C501">
        <v>-263.79299885074647</v>
      </c>
      <c r="E501" s="19"/>
      <c r="F501" s="19"/>
    </row>
    <row r="502" spans="1:6" x14ac:dyDescent="0.25">
      <c r="A502">
        <v>1.8897304178257117</v>
      </c>
      <c r="B502">
        <v>570.82351566762009</v>
      </c>
      <c r="C502">
        <v>-264.30693633780396</v>
      </c>
      <c r="E502" s="19"/>
      <c r="F502" s="19"/>
    </row>
    <row r="503" spans="1:6" x14ac:dyDescent="0.25">
      <c r="A503">
        <v>1.8516064460107766</v>
      </c>
      <c r="B503">
        <v>528.23371151828087</v>
      </c>
      <c r="C503">
        <v>-242.50580604911642</v>
      </c>
      <c r="E503" s="19"/>
      <c r="F503" s="19"/>
    </row>
    <row r="504" spans="1:6" x14ac:dyDescent="0.25">
      <c r="A504">
        <v>2.1872041624427769</v>
      </c>
      <c r="B504">
        <v>405.88501755373574</v>
      </c>
      <c r="C504">
        <v>-272.85657266442968</v>
      </c>
      <c r="E504" s="19"/>
      <c r="F504" s="19"/>
    </row>
    <row r="505" spans="1:6" x14ac:dyDescent="0.25">
      <c r="A505">
        <v>2.1800451501078673</v>
      </c>
      <c r="B505">
        <v>362.03345187524354</v>
      </c>
      <c r="C505">
        <v>-260.86619297615562</v>
      </c>
      <c r="E505" s="19"/>
      <c r="F505" s="19"/>
    </row>
    <row r="506" spans="1:6" x14ac:dyDescent="0.25">
      <c r="A506">
        <v>2.5591624925558425</v>
      </c>
      <c r="B506">
        <v>252.43437183700661</v>
      </c>
      <c r="C506">
        <v>-236.03044346538456</v>
      </c>
      <c r="E506" s="19"/>
      <c r="F506" s="19"/>
    </row>
    <row r="507" spans="1:6" x14ac:dyDescent="0.25">
      <c r="A507">
        <v>2.7827041557967505</v>
      </c>
      <c r="B507">
        <v>202.64710248233104</v>
      </c>
      <c r="C507">
        <v>-238.92128323013711</v>
      </c>
      <c r="E507" s="19"/>
      <c r="F507" s="19"/>
    </row>
    <row r="508" spans="1:6" x14ac:dyDescent="0.25">
      <c r="A508">
        <v>29.54044659240979</v>
      </c>
      <c r="B508">
        <v>9.2412173830837947</v>
      </c>
      <c r="C508">
        <v>-272.21293266949692</v>
      </c>
      <c r="E508" s="19"/>
      <c r="F508" s="19"/>
    </row>
    <row r="509" spans="1:6" x14ac:dyDescent="0.25">
      <c r="A509">
        <v>7628.9385908724134</v>
      </c>
      <c r="B509">
        <v>0.7002898973012297</v>
      </c>
      <c r="C509">
        <v>-5337.1822656303366</v>
      </c>
      <c r="E509" s="19"/>
      <c r="F509" s="19"/>
    </row>
    <row r="510" spans="1:6" x14ac:dyDescent="0.25">
      <c r="A510">
        <v>10.57345744057899</v>
      </c>
      <c r="B510">
        <v>29.757676764628233</v>
      </c>
      <c r="C510">
        <v>-269.75353466997683</v>
      </c>
      <c r="E510" s="19"/>
      <c r="F510" s="19"/>
    </row>
    <row r="511" spans="1:6" x14ac:dyDescent="0.25">
      <c r="A511">
        <v>2.3889876014233389</v>
      </c>
      <c r="B511">
        <v>212.31734022497915</v>
      </c>
      <c r="C511">
        <v>-266.55998406155123</v>
      </c>
      <c r="E511" s="19"/>
      <c r="F511" s="19"/>
    </row>
    <row r="512" spans="1:6" x14ac:dyDescent="0.25">
      <c r="A512">
        <v>0.95080147017129035</v>
      </c>
      <c r="B512">
        <v>1410.1235207842785</v>
      </c>
      <c r="C512">
        <v>-253.52684805530018</v>
      </c>
      <c r="E512" s="19"/>
      <c r="F512" s="19"/>
    </row>
    <row r="513" spans="1:6" x14ac:dyDescent="0.25">
      <c r="A513">
        <v>0.94797971562588768</v>
      </c>
      <c r="B513">
        <v>7980.3474754562167</v>
      </c>
      <c r="C513">
        <v>-187.32813078702785</v>
      </c>
      <c r="E513" s="19"/>
      <c r="F513" s="19"/>
    </row>
    <row r="514" spans="1:6" x14ac:dyDescent="0.25">
      <c r="A514">
        <v>0.87596678856515831</v>
      </c>
      <c r="B514">
        <v>2367.9638998211276</v>
      </c>
      <c r="C514">
        <v>-195.88890939927174</v>
      </c>
      <c r="E514" s="19"/>
      <c r="F514" s="19"/>
    </row>
    <row r="515" spans="1:6" x14ac:dyDescent="0.25">
      <c r="A515">
        <v>1.3414456718431098</v>
      </c>
      <c r="B515">
        <v>601.65548319516279</v>
      </c>
      <c r="C515">
        <v>-170.9457665544374</v>
      </c>
      <c r="E515" s="19"/>
      <c r="F515" s="19"/>
    </row>
    <row r="516" spans="1:6" x14ac:dyDescent="0.25">
      <c r="A516">
        <v>2.287372085352855</v>
      </c>
      <c r="B516">
        <v>184.88722312411537</v>
      </c>
      <c r="C516">
        <v>-167.67210588711316</v>
      </c>
      <c r="E516" s="19"/>
      <c r="F516" s="19"/>
    </row>
    <row r="517" spans="1:6" x14ac:dyDescent="0.25">
      <c r="A517">
        <v>3.3305429139303122</v>
      </c>
      <c r="B517">
        <v>77.657326870731765</v>
      </c>
      <c r="C517">
        <v>-170.3119068019777</v>
      </c>
      <c r="E517" s="19"/>
      <c r="F517" s="19"/>
    </row>
    <row r="518" spans="1:6" x14ac:dyDescent="0.25">
      <c r="A518">
        <v>13.062447087750147</v>
      </c>
      <c r="B518">
        <v>14.648483613249354</v>
      </c>
      <c r="C518">
        <v>-176.91019225709076</v>
      </c>
      <c r="E518" s="19"/>
      <c r="F518" s="19"/>
    </row>
    <row r="519" spans="1:6" x14ac:dyDescent="0.25">
      <c r="A519">
        <v>20.603458247187774</v>
      </c>
      <c r="B519">
        <v>7.5816055071970618</v>
      </c>
      <c r="C519">
        <v>-155.29738043343369</v>
      </c>
      <c r="E519" s="19"/>
      <c r="F519" s="19"/>
    </row>
    <row r="520" spans="1:6" x14ac:dyDescent="0.25">
      <c r="A520">
        <v>16.129911564146234</v>
      </c>
      <c r="B520">
        <v>9.7186361925995826</v>
      </c>
      <c r="C520">
        <v>-151.85664918546402</v>
      </c>
      <c r="E520" s="19"/>
      <c r="F520" s="19"/>
    </row>
    <row r="521" spans="1:6" x14ac:dyDescent="0.25">
      <c r="A521">
        <v>5.3286560879425391</v>
      </c>
      <c r="B521">
        <v>38.114076710360159</v>
      </c>
      <c r="C521">
        <v>-160.04439384971133</v>
      </c>
      <c r="E521" s="19"/>
      <c r="F521" s="19"/>
    </row>
    <row r="522" spans="1:6" x14ac:dyDescent="0.25">
      <c r="A522">
        <v>1.3578191443631742</v>
      </c>
      <c r="B522">
        <v>291.9179186931911</v>
      </c>
      <c r="C522">
        <v>-143.05214990670714</v>
      </c>
      <c r="E522" s="19"/>
      <c r="F522" s="19"/>
    </row>
    <row r="523" spans="1:6" x14ac:dyDescent="0.25">
      <c r="A523">
        <v>0.80282228545014378</v>
      </c>
      <c r="B523">
        <v>1558.3647617879994</v>
      </c>
      <c r="C523">
        <v>-137.68935291635347</v>
      </c>
      <c r="E523" s="19"/>
      <c r="F523" s="19"/>
    </row>
    <row r="524" spans="1:6" x14ac:dyDescent="0.25">
      <c r="A524">
        <v>0.95952581537000936</v>
      </c>
      <c r="B524">
        <v>7750.3073664232861</v>
      </c>
      <c r="C524">
        <v>-130.38899209027775</v>
      </c>
      <c r="E524" s="19"/>
      <c r="F524" s="19"/>
    </row>
    <row r="525" spans="1:6" x14ac:dyDescent="0.25">
      <c r="A525">
        <v>0.8464014537208252</v>
      </c>
      <c r="B525">
        <v>2134.7834951548334</v>
      </c>
      <c r="C525">
        <v>-125.03240248518431</v>
      </c>
      <c r="E525" s="19"/>
      <c r="F525" s="19"/>
    </row>
    <row r="526" spans="1:6" x14ac:dyDescent="0.25">
      <c r="A526">
        <v>1.3384958789162766</v>
      </c>
      <c r="B526">
        <v>541.85962695472404</v>
      </c>
      <c r="C526">
        <v>-129.34388645802585</v>
      </c>
      <c r="E526" s="19"/>
      <c r="F526" s="19"/>
    </row>
    <row r="527" spans="1:6" x14ac:dyDescent="0.25">
      <c r="A527">
        <v>2.0355006320412325</v>
      </c>
      <c r="B527">
        <v>186.79173073208918</v>
      </c>
      <c r="C527">
        <v>-141.38975515177944</v>
      </c>
      <c r="E527" s="19"/>
      <c r="F527" s="19"/>
    </row>
    <row r="528" spans="1:6" x14ac:dyDescent="0.25">
      <c r="A528">
        <v>291.70608380548873</v>
      </c>
      <c r="B528">
        <v>8.1573579373432299</v>
      </c>
      <c r="C528">
        <v>-2318.5705157240882</v>
      </c>
      <c r="E528" s="19"/>
      <c r="F528" s="19"/>
    </row>
    <row r="529" spans="1:6" x14ac:dyDescent="0.25">
      <c r="A529">
        <v>2164.6468447257771</v>
      </c>
      <c r="B529">
        <v>1.2135896739949483</v>
      </c>
      <c r="C529">
        <v>-2614.1325196518219</v>
      </c>
      <c r="E529" s="19"/>
      <c r="F529" s="19"/>
    </row>
    <row r="530" spans="1:6" x14ac:dyDescent="0.25">
      <c r="A530">
        <v>23.497665592510817</v>
      </c>
      <c r="B530">
        <v>14.410561983805222</v>
      </c>
      <c r="C530">
        <v>-339.64756897406073</v>
      </c>
      <c r="E530" s="19"/>
      <c r="F530" s="19"/>
    </row>
    <row r="531" spans="1:6" x14ac:dyDescent="0.25">
      <c r="A531">
        <v>25.515810686688791</v>
      </c>
      <c r="B531">
        <v>15.178101003602057</v>
      </c>
      <c r="C531">
        <v>-382.43154017197361</v>
      </c>
      <c r="E531" s="19"/>
      <c r="F531" s="19"/>
    </row>
    <row r="532" spans="1:6" x14ac:dyDescent="0.25">
      <c r="A532">
        <v>6.4035962592278972</v>
      </c>
      <c r="B532">
        <v>63.357436848645456</v>
      </c>
      <c r="C532">
        <v>-335.00693977426749</v>
      </c>
      <c r="E532" s="19"/>
      <c r="F532" s="19"/>
    </row>
    <row r="533" spans="1:6" x14ac:dyDescent="0.25">
      <c r="A533">
        <v>1.5993168627988996</v>
      </c>
      <c r="B533">
        <v>528.38681345395264</v>
      </c>
      <c r="C533">
        <v>-342.48571186411164</v>
      </c>
      <c r="E533" s="19"/>
      <c r="F533" s="19"/>
    </row>
    <row r="534" spans="1:6" x14ac:dyDescent="0.25">
      <c r="A534">
        <v>0.83710640506204492</v>
      </c>
      <c r="B534">
        <v>2609.1825048762257</v>
      </c>
      <c r="C534">
        <v>-291.15083207282044</v>
      </c>
      <c r="E534" s="19"/>
      <c r="F534" s="19"/>
    </row>
    <row r="535" spans="1:6" x14ac:dyDescent="0.25">
      <c r="A535">
        <v>0.99649021024748252</v>
      </c>
      <c r="B535">
        <v>11882.401845740442</v>
      </c>
      <c r="C535">
        <v>-224.13457001882466</v>
      </c>
      <c r="E535" s="19"/>
      <c r="F535" s="19"/>
    </row>
    <row r="536" spans="1:6" x14ac:dyDescent="0.25">
      <c r="A536">
        <v>0.92652964133769444</v>
      </c>
      <c r="B536">
        <v>3388.7288059733</v>
      </c>
      <c r="C536">
        <v>-266.91220089996301</v>
      </c>
      <c r="E536" s="19"/>
      <c r="F536" s="19"/>
    </row>
    <row r="537" spans="1:6" x14ac:dyDescent="0.25">
      <c r="A537">
        <v>1.5321610813788435</v>
      </c>
      <c r="B537">
        <v>918.16881809799133</v>
      </c>
      <c r="C537">
        <v>-317.52069123615911</v>
      </c>
      <c r="E537" s="19"/>
      <c r="F537" s="19"/>
    </row>
    <row r="538" spans="1:6" x14ac:dyDescent="0.25">
      <c r="A538">
        <v>2.0279107081823544</v>
      </c>
      <c r="B538">
        <v>383.53764567699733</v>
      </c>
      <c r="C538">
        <v>-285.79147841493545</v>
      </c>
      <c r="E538" s="19"/>
      <c r="F538" s="19"/>
    </row>
    <row r="539" spans="1:6" x14ac:dyDescent="0.25">
      <c r="A539">
        <v>3.7102398384204909</v>
      </c>
      <c r="B539">
        <v>123.9643127726318</v>
      </c>
      <c r="C539">
        <v>-308.96731279807807</v>
      </c>
      <c r="E539" s="19"/>
      <c r="F539" s="19"/>
    </row>
    <row r="540" spans="1:6" x14ac:dyDescent="0.25">
      <c r="A540">
        <v>10.156677827645314</v>
      </c>
      <c r="B540">
        <v>33.248240839326222</v>
      </c>
      <c r="C540">
        <v>-304.67864761213917</v>
      </c>
      <c r="E540" s="19"/>
      <c r="F540" s="19"/>
    </row>
    <row r="541" spans="1:6" x14ac:dyDescent="0.25">
      <c r="A541">
        <v>0.54506971192281262</v>
      </c>
      <c r="B541">
        <v>1076.1693197356897</v>
      </c>
      <c r="C541">
        <v>-30.984100729935509</v>
      </c>
      <c r="E541" s="19"/>
      <c r="F541" s="19"/>
    </row>
    <row r="542" spans="1:6" x14ac:dyDescent="0.25">
      <c r="A542">
        <v>1.1648172143410285</v>
      </c>
      <c r="B542">
        <v>251.69967579550854</v>
      </c>
      <c r="C542">
        <v>-29.488482670308347</v>
      </c>
      <c r="E542" s="19"/>
      <c r="F542" s="19"/>
    </row>
    <row r="543" spans="1:6" x14ac:dyDescent="0.25">
      <c r="A543">
        <v>1.4167237114670994</v>
      </c>
      <c r="B543">
        <v>207.00783230690061</v>
      </c>
      <c r="C543">
        <v>-22.100920753990106</v>
      </c>
      <c r="E543" s="19"/>
      <c r="F543" s="19"/>
    </row>
    <row r="544" spans="1:6" x14ac:dyDescent="0.25">
      <c r="A544">
        <v>1.5586766081696566</v>
      </c>
      <c r="B544">
        <v>201.91710715353918</v>
      </c>
      <c r="C544">
        <v>-30.443221416881702</v>
      </c>
      <c r="E544" s="19"/>
      <c r="F544" s="19"/>
    </row>
    <row r="545" spans="1:6" x14ac:dyDescent="0.25">
      <c r="A545">
        <v>1.6218165074123032</v>
      </c>
      <c r="B545">
        <v>218.91070643778295</v>
      </c>
      <c r="C545">
        <v>-36.823869091534242</v>
      </c>
      <c r="E545" s="19"/>
      <c r="F545" s="19"/>
    </row>
    <row r="546" spans="1:6" x14ac:dyDescent="0.25">
      <c r="A546">
        <v>1.2289988271088292</v>
      </c>
      <c r="B546">
        <v>272.93469429791367</v>
      </c>
      <c r="C546">
        <v>-7.5208819390586612</v>
      </c>
      <c r="E546" s="19"/>
      <c r="F546" s="19"/>
    </row>
    <row r="547" spans="1:6" x14ac:dyDescent="0.25">
      <c r="A547">
        <v>1.1340643968812028</v>
      </c>
      <c r="B547">
        <v>310.47891805906784</v>
      </c>
      <c r="C547">
        <v>-7.4192177536702282</v>
      </c>
      <c r="E547" s="19"/>
      <c r="F547" s="19"/>
    </row>
    <row r="548" spans="1:6" x14ac:dyDescent="0.25">
      <c r="A548">
        <v>1.2017127971295347</v>
      </c>
      <c r="B548">
        <v>327.3658082013655</v>
      </c>
      <c r="C548">
        <v>-7.3179843448015847</v>
      </c>
      <c r="E548" s="19"/>
      <c r="F548" s="19"/>
    </row>
    <row r="549" spans="1:6" x14ac:dyDescent="0.25">
      <c r="A549">
        <v>1.2402039362740869</v>
      </c>
      <c r="B549">
        <v>318.23127026994155</v>
      </c>
      <c r="C549">
        <v>-8.8390140630792882</v>
      </c>
      <c r="E549" s="19"/>
      <c r="F549" s="19"/>
    </row>
    <row r="550" spans="1:6" x14ac:dyDescent="0.25">
      <c r="A550">
        <v>1.3036641506587008</v>
      </c>
      <c r="B550">
        <v>299.73628433351172</v>
      </c>
      <c r="C550">
        <v>-5.9022195288406207</v>
      </c>
      <c r="E550" s="19"/>
      <c r="F550" s="19"/>
    </row>
    <row r="551" spans="1:6" x14ac:dyDescent="0.25">
      <c r="A551">
        <v>1.156605771749998</v>
      </c>
      <c r="B551">
        <v>357.80108468902012</v>
      </c>
      <c r="C551">
        <v>-5.4005410174385462</v>
      </c>
      <c r="E551" s="19"/>
      <c r="F551" s="19"/>
    </row>
    <row r="552" spans="1:6" x14ac:dyDescent="0.25">
      <c r="A552">
        <v>1.315724339350584</v>
      </c>
      <c r="B552">
        <v>318.6752417489289</v>
      </c>
      <c r="C552">
        <v>-6.9157858755604833</v>
      </c>
      <c r="E552" s="19"/>
      <c r="F552" s="19"/>
    </row>
    <row r="553" spans="1:6" x14ac:dyDescent="0.25">
      <c r="A553">
        <v>1.276469154069529</v>
      </c>
      <c r="B553">
        <v>354.08834613886609</v>
      </c>
      <c r="C553">
        <v>-7.6209714431526709</v>
      </c>
      <c r="E553" s="19"/>
      <c r="F553" s="19"/>
    </row>
    <row r="554" spans="1:6" x14ac:dyDescent="0.25">
      <c r="A554">
        <v>1.2961804704804871</v>
      </c>
      <c r="B554">
        <v>340.05419770483849</v>
      </c>
      <c r="C554">
        <v>-7.5203250251869891</v>
      </c>
      <c r="E554" s="19"/>
      <c r="F554" s="19"/>
    </row>
    <row r="555" spans="1:6" x14ac:dyDescent="0.25">
      <c r="A555">
        <v>0.91288468490140695</v>
      </c>
      <c r="B555">
        <v>345.31545633874117</v>
      </c>
      <c r="C555">
        <v>-11.030944222096759</v>
      </c>
      <c r="E555" s="19"/>
      <c r="F555" s="19"/>
    </row>
    <row r="556" spans="1:6" x14ac:dyDescent="0.25">
      <c r="A556">
        <v>0.56956369494901715</v>
      </c>
      <c r="B556">
        <v>250.74690016914559</v>
      </c>
      <c r="C556">
        <v>-12.125604470003879</v>
      </c>
      <c r="E556" s="19"/>
      <c r="F556" s="19"/>
    </row>
    <row r="557" spans="1:6" x14ac:dyDescent="0.25">
      <c r="A557">
        <v>0.59448888018979151</v>
      </c>
      <c r="B557">
        <v>97.828670711960385</v>
      </c>
      <c r="C557">
        <v>-12.017989847293432</v>
      </c>
      <c r="E557" s="19"/>
      <c r="F557" s="19"/>
    </row>
    <row r="558" spans="1:6" x14ac:dyDescent="0.25">
      <c r="A558">
        <v>0.47665531078710138</v>
      </c>
      <c r="B558">
        <v>129.65306868664058</v>
      </c>
      <c r="C558">
        <v>-8.0827807239627578</v>
      </c>
      <c r="E558" s="19"/>
      <c r="F558" s="19"/>
    </row>
    <row r="559" spans="1:6" x14ac:dyDescent="0.25">
      <c r="A559">
        <v>0.67447009185584117</v>
      </c>
      <c r="B559">
        <v>41.226762183225347</v>
      </c>
      <c r="C559">
        <v>-8.1446970921817758</v>
      </c>
      <c r="E559" s="19"/>
      <c r="F559" s="19"/>
    </row>
    <row r="560" spans="1:6" x14ac:dyDescent="0.25">
      <c r="A560">
        <v>0.98368637861017461</v>
      </c>
      <c r="B560">
        <v>17.965236786172554</v>
      </c>
      <c r="C560">
        <v>-8.0088933763795342</v>
      </c>
      <c r="E560" s="19"/>
      <c r="F560" s="19"/>
    </row>
    <row r="561" spans="1:6" x14ac:dyDescent="0.25">
      <c r="A561">
        <v>1.1867373721491401</v>
      </c>
      <c r="B561">
        <v>13.13144719620364</v>
      </c>
      <c r="C561">
        <v>-8.2685059385661681</v>
      </c>
      <c r="E561" s="19"/>
      <c r="F561" s="19"/>
    </row>
    <row r="562" spans="1:6" x14ac:dyDescent="0.25">
      <c r="A562">
        <v>1.9033308463156304</v>
      </c>
      <c r="B562">
        <v>6.3244539650366587</v>
      </c>
      <c r="C562">
        <v>-8.1319689183422614</v>
      </c>
      <c r="E562" s="19"/>
      <c r="F562" s="19"/>
    </row>
    <row r="563" spans="1:6" x14ac:dyDescent="0.25">
      <c r="A563">
        <v>2.611471227035651</v>
      </c>
      <c r="B563">
        <v>4.2930021173062212</v>
      </c>
      <c r="C563">
        <v>-8.3915836733179532</v>
      </c>
      <c r="E563" s="19"/>
      <c r="F563" s="19"/>
    </row>
    <row r="564" spans="1:6" x14ac:dyDescent="0.25">
      <c r="A564">
        <v>5.5023225197984784</v>
      </c>
      <c r="B564">
        <v>1.9841158908458878</v>
      </c>
      <c r="C564">
        <v>-9.4428457764204605</v>
      </c>
      <c r="E564" s="19"/>
      <c r="F564" s="19"/>
    </row>
    <row r="565" spans="1:6" x14ac:dyDescent="0.25">
      <c r="A565">
        <v>4.8678449575474234</v>
      </c>
      <c r="B565">
        <v>1.8298310408430392</v>
      </c>
      <c r="C565">
        <v>-7.7236590764974498</v>
      </c>
      <c r="E565" s="19"/>
      <c r="F565" s="19"/>
    </row>
    <row r="566" spans="1:6" x14ac:dyDescent="0.25">
      <c r="A566">
        <v>7.9470338397883724</v>
      </c>
      <c r="B566">
        <v>1.0866661946993734</v>
      </c>
      <c r="C566">
        <v>-7.9830760092158632</v>
      </c>
      <c r="E566" s="19"/>
      <c r="F566" s="19"/>
    </row>
    <row r="567" spans="1:6" x14ac:dyDescent="0.25">
      <c r="A567">
        <v>1.745632386526919</v>
      </c>
      <c r="B567">
        <v>7.164025072217016</v>
      </c>
      <c r="C567">
        <v>-8.2426037560166563</v>
      </c>
      <c r="E567" s="19"/>
      <c r="F567" s="19"/>
    </row>
    <row r="568" spans="1:6" x14ac:dyDescent="0.25">
      <c r="A568">
        <v>1.5797074117182259</v>
      </c>
      <c r="B568">
        <v>8.7200480566332352</v>
      </c>
      <c r="C568">
        <v>-8.7001263522209289</v>
      </c>
      <c r="E568" s="19"/>
      <c r="F568" s="19"/>
    </row>
    <row r="569" spans="1:6" x14ac:dyDescent="0.25">
      <c r="A569">
        <v>1.1599271245352758</v>
      </c>
      <c r="B569">
        <v>14.599788523655086</v>
      </c>
      <c r="C569">
        <v>-8.9598476249195151</v>
      </c>
      <c r="E569" s="19"/>
      <c r="F569" s="19"/>
    </row>
    <row r="570" spans="1:6" x14ac:dyDescent="0.25">
      <c r="A570">
        <v>0.96577481801299203</v>
      </c>
      <c r="B570">
        <v>19.949336789288559</v>
      </c>
      <c r="C570">
        <v>-8.6260702860927996</v>
      </c>
      <c r="E570" s="19"/>
      <c r="F570" s="19"/>
    </row>
    <row r="571" spans="1:6" x14ac:dyDescent="0.25">
      <c r="A571">
        <v>0.86643431551047501</v>
      </c>
      <c r="B571">
        <v>23.488554078874643</v>
      </c>
      <c r="C571">
        <v>-8.2917379911398967</v>
      </c>
      <c r="E571" s="19"/>
      <c r="F571" s="19"/>
    </row>
    <row r="572" spans="1:6" x14ac:dyDescent="0.25">
      <c r="A572">
        <v>0.85039922810520863</v>
      </c>
      <c r="B572">
        <v>31.019082578169588</v>
      </c>
      <c r="C572">
        <v>-9.9365781024038036</v>
      </c>
      <c r="E572" s="19"/>
      <c r="F572" s="19"/>
    </row>
    <row r="573" spans="1:6" x14ac:dyDescent="0.25">
      <c r="A573">
        <v>0.76151562589143984</v>
      </c>
      <c r="B573">
        <v>41.050819967221628</v>
      </c>
      <c r="C573">
        <v>-9.8006313212421681</v>
      </c>
      <c r="E573" s="19"/>
      <c r="F573" s="19"/>
    </row>
    <row r="574" spans="1:6" x14ac:dyDescent="0.25">
      <c r="A574">
        <v>0.63347824158426613</v>
      </c>
      <c r="B574">
        <v>55.553240421012895</v>
      </c>
      <c r="C574">
        <v>-8.4772062379010453</v>
      </c>
      <c r="E574" s="19"/>
      <c r="F574" s="19"/>
    </row>
    <row r="575" spans="1:6" x14ac:dyDescent="0.25">
      <c r="A575">
        <v>0.6428816986683229</v>
      </c>
      <c r="B575">
        <v>62.708993227260713</v>
      </c>
      <c r="C575">
        <v>-9.527923574526179</v>
      </c>
      <c r="E575" s="19"/>
      <c r="F575" s="19"/>
    </row>
    <row r="576" spans="1:6" x14ac:dyDescent="0.25">
      <c r="A576">
        <v>0.65504337678316871</v>
      </c>
      <c r="B576">
        <v>75.198103859504528</v>
      </c>
      <c r="C576">
        <v>-11.183426600924832</v>
      </c>
      <c r="E576" s="19"/>
      <c r="F576" s="19"/>
    </row>
    <row r="577" spans="1:6" x14ac:dyDescent="0.25">
      <c r="A577">
        <v>0.67392922832962887</v>
      </c>
      <c r="B577">
        <v>79.385438696932482</v>
      </c>
      <c r="C577">
        <v>-13.03506895899411</v>
      </c>
      <c r="E577" s="19"/>
      <c r="F577" s="19"/>
    </row>
    <row r="578" spans="1:6" x14ac:dyDescent="0.25">
      <c r="A578">
        <v>0.56408025060803535</v>
      </c>
      <c r="B578">
        <v>120.55849448008031</v>
      </c>
      <c r="C578">
        <v>-12.089541305458448</v>
      </c>
      <c r="E578" s="19"/>
      <c r="F578" s="19"/>
    </row>
    <row r="579" spans="1:6" x14ac:dyDescent="0.25">
      <c r="A579">
        <v>0.55695301487654081</v>
      </c>
      <c r="B579">
        <v>146.92219986597803</v>
      </c>
      <c r="C579">
        <v>-13.938001001629338</v>
      </c>
      <c r="E579" s="19"/>
      <c r="F579" s="19"/>
    </row>
    <row r="580" spans="1:6" x14ac:dyDescent="0.25">
      <c r="A580">
        <v>0.52959813612502771</v>
      </c>
      <c r="B580">
        <v>175.94375149021442</v>
      </c>
      <c r="C580">
        <v>-14.587932482376436</v>
      </c>
      <c r="E580" s="19"/>
      <c r="F580" s="19"/>
    </row>
    <row r="581" spans="1:6" x14ac:dyDescent="0.25">
      <c r="A581">
        <v>0.49873340004637384</v>
      </c>
      <c r="B581">
        <v>250.14288655670916</v>
      </c>
      <c r="C581">
        <v>-14.837314115715705</v>
      </c>
      <c r="E581" s="19"/>
      <c r="F581" s="19"/>
    </row>
    <row r="582" spans="1:6" x14ac:dyDescent="0.25">
      <c r="A582">
        <v>0.47050019738926502</v>
      </c>
      <c r="B582">
        <v>327.15524634930841</v>
      </c>
      <c r="C582">
        <v>-15.48592950786262</v>
      </c>
      <c r="E582" s="19"/>
      <c r="F582" s="19"/>
    </row>
    <row r="583" spans="1:6" x14ac:dyDescent="0.25">
      <c r="A583">
        <v>0.45265839508807332</v>
      </c>
      <c r="B583">
        <v>400.28892125622093</v>
      </c>
      <c r="C583">
        <v>-14.939657336318401</v>
      </c>
      <c r="E583" s="19"/>
      <c r="F583" s="19"/>
    </row>
    <row r="584" spans="1:6" x14ac:dyDescent="0.25">
      <c r="A584">
        <v>0.4298597904891307</v>
      </c>
      <c r="B584">
        <v>576.43938899792772</v>
      </c>
      <c r="C584">
        <v>-15.18839329381014</v>
      </c>
      <c r="E584" s="19"/>
      <c r="F584" s="19"/>
    </row>
    <row r="585" spans="1:6" x14ac:dyDescent="0.25">
      <c r="A585">
        <v>0.43148969524272224</v>
      </c>
      <c r="B585">
        <v>689.43375273852519</v>
      </c>
      <c r="C585">
        <v>-13.847219017625491</v>
      </c>
      <c r="E585" s="19"/>
      <c r="F585" s="19"/>
    </row>
    <row r="586" spans="1:6" x14ac:dyDescent="0.25">
      <c r="A586">
        <v>0.42283500014617026</v>
      </c>
      <c r="B586">
        <v>1046.2064201344954</v>
      </c>
      <c r="C586">
        <v>-15.289068366544308</v>
      </c>
      <c r="E586" s="19"/>
      <c r="F586" s="19"/>
    </row>
    <row r="587" spans="1:6" x14ac:dyDescent="0.25">
      <c r="A587">
        <v>0.42593163906428616</v>
      </c>
      <c r="B587">
        <v>1389.8760391641622</v>
      </c>
      <c r="C587">
        <v>-10.772573695102924</v>
      </c>
      <c r="E587" s="19"/>
      <c r="F587" s="19"/>
    </row>
    <row r="588" spans="1:6" x14ac:dyDescent="0.25">
      <c r="A588">
        <v>0.45817719319321348</v>
      </c>
      <c r="B588">
        <v>1833.1176381621465</v>
      </c>
      <c r="C588">
        <v>-10.626464435441433</v>
      </c>
      <c r="E588" s="19"/>
      <c r="F588" s="19"/>
    </row>
    <row r="589" spans="1:6" x14ac:dyDescent="0.25">
      <c r="A589">
        <v>0.44099037163031901</v>
      </c>
      <c r="B589">
        <v>2362.0743104514927</v>
      </c>
      <c r="C589">
        <v>-12.067684010722679</v>
      </c>
      <c r="E589" s="19"/>
      <c r="F589" s="19"/>
    </row>
    <row r="590" spans="1:6" x14ac:dyDescent="0.25">
      <c r="A590">
        <v>0.54889941438485124</v>
      </c>
      <c r="B590">
        <v>2009.6823293105238</v>
      </c>
      <c r="C590">
        <v>-38.913797803880939</v>
      </c>
      <c r="E590" s="19"/>
      <c r="F590" s="19"/>
    </row>
    <row r="591" spans="1:6" x14ac:dyDescent="0.25">
      <c r="A591">
        <v>0.52828690134570511</v>
      </c>
      <c r="B591">
        <v>2660.1428989150795</v>
      </c>
      <c r="C591">
        <v>-43.332080227528387</v>
      </c>
      <c r="E591" s="19"/>
      <c r="F591" s="19"/>
    </row>
    <row r="592" spans="1:6" x14ac:dyDescent="0.25">
      <c r="A592">
        <v>0.46443843289821285</v>
      </c>
      <c r="B592">
        <v>4416.3790810180408</v>
      </c>
      <c r="C592">
        <v>-39.866186529996902</v>
      </c>
      <c r="E592" s="19"/>
      <c r="F592" s="19"/>
    </row>
    <row r="593" spans="1:6" x14ac:dyDescent="0.25">
      <c r="A593">
        <v>0.36887620658302733</v>
      </c>
      <c r="B593">
        <v>11515.883304075473</v>
      </c>
      <c r="C593">
        <v>-32.473676426575416</v>
      </c>
      <c r="E593" s="19"/>
      <c r="F593" s="19"/>
    </row>
    <row r="594" spans="1:6" x14ac:dyDescent="0.25">
      <c r="A594">
        <v>1.4292711431441059</v>
      </c>
      <c r="B594">
        <v>101.88281403222635</v>
      </c>
      <c r="C594">
        <v>-4.3863202774449626</v>
      </c>
      <c r="E594" s="19"/>
      <c r="F594" s="19"/>
    </row>
    <row r="595" spans="1:6" x14ac:dyDescent="0.25">
      <c r="A595">
        <v>1.4851400610565584</v>
      </c>
      <c r="B595">
        <v>98.256257786026836</v>
      </c>
      <c r="C595">
        <v>-0.96688551233654418</v>
      </c>
      <c r="E595" s="19"/>
      <c r="F595" s="19"/>
    </row>
    <row r="596" spans="1:6" x14ac:dyDescent="0.25">
      <c r="A596">
        <v>1.7602916238955442</v>
      </c>
      <c r="B596">
        <v>91.088012830118927</v>
      </c>
      <c r="C596">
        <v>0.4948689414066379</v>
      </c>
      <c r="E596" s="19"/>
      <c r="F596" s="19"/>
    </row>
    <row r="597" spans="1:6" x14ac:dyDescent="0.25">
      <c r="A597">
        <v>1.7062492153129678</v>
      </c>
      <c r="B597">
        <v>89.690759683818158</v>
      </c>
      <c r="C597">
        <v>1.9562271901760842</v>
      </c>
      <c r="E597" s="19"/>
      <c r="F597" s="19"/>
    </row>
    <row r="598" spans="1:6" x14ac:dyDescent="0.25">
      <c r="A598">
        <v>1.9752567268310797</v>
      </c>
      <c r="B598">
        <v>78.815613525014768</v>
      </c>
      <c r="C598">
        <v>1.8505310766071594</v>
      </c>
      <c r="E598" s="19"/>
      <c r="F598" s="19"/>
    </row>
    <row r="599" spans="1:6" x14ac:dyDescent="0.25">
      <c r="A599">
        <v>1.8031398923198179</v>
      </c>
      <c r="B599">
        <v>84.975965021936872</v>
      </c>
      <c r="C599">
        <v>1.3519800986854955</v>
      </c>
      <c r="E599" s="19"/>
      <c r="F599" s="19"/>
    </row>
    <row r="600" spans="1:6" x14ac:dyDescent="0.25">
      <c r="A600">
        <v>1.9968903648198946</v>
      </c>
      <c r="B600">
        <v>80.558967021407113</v>
      </c>
      <c r="C600">
        <v>0.26570509606082143</v>
      </c>
      <c r="E600" s="19"/>
      <c r="F600" s="19"/>
    </row>
    <row r="601" spans="1:6" x14ac:dyDescent="0.25">
      <c r="A601">
        <v>2.3426559618487897</v>
      </c>
      <c r="B601">
        <v>72.457498789618569</v>
      </c>
      <c r="C601">
        <v>1.1402677493921602</v>
      </c>
      <c r="E601" s="19"/>
      <c r="F601" s="19"/>
    </row>
    <row r="602" spans="1:6" x14ac:dyDescent="0.25">
      <c r="A602">
        <v>1.9855937914715938</v>
      </c>
      <c r="B602">
        <v>83.046060368286149</v>
      </c>
      <c r="C602">
        <v>1.8192832954678668</v>
      </c>
      <c r="E602" s="19"/>
      <c r="F602" s="19"/>
    </row>
    <row r="603" spans="1:6" x14ac:dyDescent="0.25">
      <c r="A603">
        <v>2.2482639693400852</v>
      </c>
      <c r="B603">
        <v>79.517762998833263</v>
      </c>
      <c r="C603">
        <v>0.14345045474533516</v>
      </c>
      <c r="E603" s="19"/>
      <c r="F603" s="19"/>
    </row>
    <row r="604" spans="1:6" x14ac:dyDescent="0.25">
      <c r="A604">
        <v>1.8160597860696235</v>
      </c>
      <c r="B604">
        <v>88.056702726074718</v>
      </c>
      <c r="C604">
        <v>1.0187394928322602</v>
      </c>
      <c r="E604" s="19"/>
      <c r="F604" s="19"/>
    </row>
    <row r="605" spans="1:6" x14ac:dyDescent="0.25">
      <c r="A605">
        <v>1.9985640071015698</v>
      </c>
      <c r="B605">
        <v>87.15565680543358</v>
      </c>
      <c r="C605">
        <v>-2.8184033157226751</v>
      </c>
      <c r="E605" s="19"/>
      <c r="F605" s="19"/>
    </row>
    <row r="606" spans="1:6" x14ac:dyDescent="0.25">
      <c r="A606">
        <v>1.7871855762637052</v>
      </c>
      <c r="B606">
        <v>107.35327570007264</v>
      </c>
      <c r="C606">
        <v>-0.56915326986886572</v>
      </c>
      <c r="E606" s="19"/>
      <c r="F606" s="19"/>
    </row>
    <row r="607" spans="1:6" x14ac:dyDescent="0.25">
      <c r="A607">
        <v>1.668625849936658</v>
      </c>
      <c r="B607">
        <v>137.3156817835405</v>
      </c>
      <c r="C607">
        <v>-2.4432053763327524</v>
      </c>
      <c r="E607" s="19"/>
      <c r="F607" s="19"/>
    </row>
    <row r="608" spans="1:6" x14ac:dyDescent="0.25">
      <c r="A608">
        <v>1.293477862517022</v>
      </c>
      <c r="B608">
        <v>215.09248608915209</v>
      </c>
      <c r="C608">
        <v>-3.1403489550527763</v>
      </c>
      <c r="E608" s="19"/>
      <c r="F608" s="19"/>
    </row>
    <row r="609" spans="1:6" x14ac:dyDescent="0.25">
      <c r="A609">
        <v>0.81099210836088886</v>
      </c>
      <c r="B609">
        <v>384.75582678404459</v>
      </c>
      <c r="C609">
        <v>-5.4082622715363353</v>
      </c>
      <c r="E609" s="19"/>
      <c r="F609" s="19"/>
    </row>
    <row r="610" spans="1:6" x14ac:dyDescent="0.25">
      <c r="A610">
        <v>0.64138066230340995</v>
      </c>
      <c r="B610">
        <v>481.19906629952072</v>
      </c>
      <c r="C610">
        <v>-7.284787476514011</v>
      </c>
      <c r="E610" s="19"/>
      <c r="F610" s="19"/>
    </row>
    <row r="611" spans="1:6" x14ac:dyDescent="0.25">
      <c r="A611">
        <v>0.53298634930257549</v>
      </c>
      <c r="B611">
        <v>525.66368554509984</v>
      </c>
      <c r="C611">
        <v>-8.3762093989971742</v>
      </c>
      <c r="E611" s="19"/>
      <c r="F611" s="19"/>
    </row>
    <row r="612" spans="1:6" x14ac:dyDescent="0.25">
      <c r="A612">
        <v>0.55194423617308874</v>
      </c>
      <c r="B612">
        <v>507.9947023755289</v>
      </c>
      <c r="C612">
        <v>-12.308903807899039</v>
      </c>
      <c r="E612" s="19"/>
      <c r="F612" s="19"/>
    </row>
    <row r="613" spans="1:6" x14ac:dyDescent="0.25">
      <c r="A613">
        <v>0.48320837975442543</v>
      </c>
      <c r="B613">
        <v>494.95844734575968</v>
      </c>
      <c r="C613">
        <v>-10.825747952802091</v>
      </c>
      <c r="E613" s="19"/>
      <c r="F613" s="19"/>
    </row>
    <row r="614" spans="1:6" x14ac:dyDescent="0.25">
      <c r="A614">
        <v>0.44553301433106068</v>
      </c>
      <c r="B614">
        <v>459.32740281975293</v>
      </c>
      <c r="C614">
        <v>-10.718713944532057</v>
      </c>
      <c r="E614" s="19"/>
      <c r="F614" s="19"/>
    </row>
    <row r="615" spans="1:6" x14ac:dyDescent="0.25">
      <c r="A615">
        <v>0.41777883892300122</v>
      </c>
      <c r="B615">
        <v>377.6199126920435</v>
      </c>
      <c r="C615">
        <v>-9.0391902200630465</v>
      </c>
      <c r="E615" s="19"/>
      <c r="F615" s="19"/>
    </row>
    <row r="616" spans="1:6" x14ac:dyDescent="0.25">
      <c r="A616">
        <v>0.41698640776551238</v>
      </c>
      <c r="B616">
        <v>304.98092715316693</v>
      </c>
      <c r="C616">
        <v>-8.933226568788081</v>
      </c>
      <c r="E616" s="19"/>
      <c r="F616" s="19"/>
    </row>
    <row r="617" spans="1:6" x14ac:dyDescent="0.25">
      <c r="A617">
        <v>0.43221725525352817</v>
      </c>
      <c r="B617">
        <v>234.73116431846691</v>
      </c>
      <c r="C617">
        <v>-9.4146798446426185</v>
      </c>
      <c r="E617" s="19"/>
      <c r="F617" s="19"/>
    </row>
    <row r="618" spans="1:6" x14ac:dyDescent="0.25">
      <c r="A618">
        <v>0.44434336962153853</v>
      </c>
      <c r="B618">
        <v>170.49420362490736</v>
      </c>
      <c r="C618">
        <v>-8.7194713634170853</v>
      </c>
      <c r="E618" s="19"/>
      <c r="F618" s="19"/>
    </row>
    <row r="619" spans="1:6" x14ac:dyDescent="0.25">
      <c r="A619">
        <v>0.43922346700928</v>
      </c>
      <c r="B619">
        <v>149.01533696708267</v>
      </c>
      <c r="C619">
        <v>-8.2197170089302425</v>
      </c>
      <c r="E619" s="19"/>
      <c r="F619" s="19"/>
    </row>
    <row r="620" spans="1:6" x14ac:dyDescent="0.25">
      <c r="A620">
        <v>0.49714415044794397</v>
      </c>
      <c r="B620">
        <v>112.12683247167433</v>
      </c>
      <c r="C620">
        <v>-9.4885922013323452</v>
      </c>
      <c r="E620" s="19"/>
      <c r="F620" s="19"/>
    </row>
    <row r="621" spans="1:6" x14ac:dyDescent="0.25">
      <c r="A621">
        <v>0.52569577151450231</v>
      </c>
      <c r="B621">
        <v>78.929116671493802</v>
      </c>
      <c r="C621">
        <v>-8.7923149672079077</v>
      </c>
      <c r="E621" s="19"/>
      <c r="F621" s="19"/>
    </row>
    <row r="622" spans="1:6" x14ac:dyDescent="0.25">
      <c r="A622">
        <v>0.53977014247048005</v>
      </c>
      <c r="B622">
        <v>71.590591787438385</v>
      </c>
      <c r="C622">
        <v>-9.0785195327465775</v>
      </c>
      <c r="E622" s="19"/>
      <c r="F622" s="19"/>
    </row>
    <row r="623" spans="1:6" x14ac:dyDescent="0.25">
      <c r="A623">
        <v>0.74061923387230988</v>
      </c>
      <c r="B623">
        <v>37.744891687701895</v>
      </c>
      <c r="C623">
        <v>-10.345946969304045</v>
      </c>
      <c r="E623" s="19"/>
      <c r="F623" s="19"/>
    </row>
    <row r="624" spans="1:6" x14ac:dyDescent="0.25">
      <c r="A624">
        <v>0.72567634586088214</v>
      </c>
      <c r="B624">
        <v>34.735468652836232</v>
      </c>
      <c r="C624">
        <v>-9.257492691015905</v>
      </c>
      <c r="E624" s="19"/>
      <c r="F624" s="19"/>
    </row>
    <row r="625" spans="1:6" x14ac:dyDescent="0.25">
      <c r="A625">
        <v>1.0748417076804933</v>
      </c>
      <c r="B625">
        <v>22.369620892834025</v>
      </c>
      <c r="C625">
        <v>-12.683536593686414</v>
      </c>
      <c r="E625" s="19"/>
      <c r="F625" s="19"/>
    </row>
    <row r="626" spans="1:6" x14ac:dyDescent="0.25">
      <c r="A626">
        <v>0.9135032105595422</v>
      </c>
      <c r="B626">
        <v>20.741260193839459</v>
      </c>
      <c r="C626">
        <v>-9.045242801613222</v>
      </c>
      <c r="E626" s="19"/>
      <c r="F626" s="19"/>
    </row>
    <row r="627" spans="1:6" x14ac:dyDescent="0.25">
      <c r="A627">
        <v>1.7457010798479715</v>
      </c>
      <c r="B627">
        <v>8.809630346676343</v>
      </c>
      <c r="C627">
        <v>-10.90056365188827</v>
      </c>
      <c r="E627" s="19"/>
      <c r="F627" s="19"/>
    </row>
    <row r="628" spans="1:6" x14ac:dyDescent="0.25">
      <c r="A628">
        <v>2.7478729399864319</v>
      </c>
      <c r="B628">
        <v>5.1936415165677836</v>
      </c>
      <c r="C628">
        <v>-11.578010126687047</v>
      </c>
      <c r="E628" s="19"/>
      <c r="F628" s="19"/>
    </row>
    <row r="629" spans="1:6" x14ac:dyDescent="0.25">
      <c r="A629">
        <v>2.3584792500342018</v>
      </c>
      <c r="B629">
        <v>5.2531579086484177</v>
      </c>
      <c r="C629">
        <v>-9.705071191854497</v>
      </c>
      <c r="E629" s="19"/>
      <c r="F629" s="19"/>
    </row>
    <row r="630" spans="1:6" x14ac:dyDescent="0.25">
      <c r="A630">
        <v>1.3333955387567309</v>
      </c>
      <c r="B630">
        <v>81.992446796458097</v>
      </c>
      <c r="C630">
        <v>-5.6352573880584202</v>
      </c>
      <c r="E630" s="19"/>
      <c r="F630" s="19"/>
    </row>
    <row r="631" spans="1:6" x14ac:dyDescent="0.25">
      <c r="A631">
        <v>1.2734043642109629</v>
      </c>
      <c r="B631">
        <v>93.374194977310509</v>
      </c>
      <c r="C631">
        <v>-4.2269806748551835</v>
      </c>
      <c r="E631" s="19"/>
      <c r="F631" s="19"/>
    </row>
    <row r="632" spans="1:6" x14ac:dyDescent="0.25">
      <c r="A632">
        <v>1.2093755588391117</v>
      </c>
      <c r="B632">
        <v>105.45164300700631</v>
      </c>
      <c r="C632">
        <v>-4.9757956882457215</v>
      </c>
      <c r="E632" s="19"/>
      <c r="F632" s="19"/>
    </row>
    <row r="633" spans="1:6" x14ac:dyDescent="0.25">
      <c r="A633">
        <v>1.2118787062233818</v>
      </c>
      <c r="B633">
        <v>105.88396804407009</v>
      </c>
      <c r="C633">
        <v>-3.3710428229687359</v>
      </c>
      <c r="E633" s="19"/>
      <c r="F633" s="19"/>
    </row>
    <row r="634" spans="1:6" x14ac:dyDescent="0.25">
      <c r="A634">
        <v>1.0907848809751952</v>
      </c>
      <c r="B634">
        <v>114.64960635464153</v>
      </c>
      <c r="C634">
        <v>-5.6888456593147803</v>
      </c>
      <c r="E634" s="19"/>
      <c r="F634" s="19"/>
    </row>
    <row r="635" spans="1:6" x14ac:dyDescent="0.25">
      <c r="A635">
        <v>1.027921800789908</v>
      </c>
      <c r="B635">
        <v>169.28919519700091</v>
      </c>
      <c r="C635">
        <v>-3.2999098329208802</v>
      </c>
      <c r="E635" s="19"/>
      <c r="F635" s="19"/>
    </row>
    <row r="636" spans="1:6" x14ac:dyDescent="0.25">
      <c r="A636">
        <v>0.87023163113330637</v>
      </c>
      <c r="B636">
        <v>209.2846329895616</v>
      </c>
      <c r="C636">
        <v>-4.4414190548128172</v>
      </c>
      <c r="E636" s="19"/>
      <c r="F636" s="19"/>
    </row>
    <row r="637" spans="1:6" x14ac:dyDescent="0.25">
      <c r="A637">
        <v>0.84168112430170705</v>
      </c>
      <c r="B637">
        <v>206.68431407709537</v>
      </c>
      <c r="C637">
        <v>-4.7986156567617186</v>
      </c>
      <c r="E637" s="19"/>
      <c r="F637" s="19"/>
    </row>
    <row r="638" spans="1:6" x14ac:dyDescent="0.25">
      <c r="A638">
        <v>0.83417024740459811</v>
      </c>
      <c r="B638">
        <v>245.0517630130183</v>
      </c>
      <c r="C638">
        <v>-5.3518932877933016</v>
      </c>
      <c r="E638" s="19"/>
      <c r="F638" s="19"/>
    </row>
    <row r="639" spans="1:6" x14ac:dyDescent="0.25">
      <c r="A639">
        <v>0.7869413238107148</v>
      </c>
      <c r="B639">
        <v>257.85596921929488</v>
      </c>
      <c r="C639">
        <v>-5.512041397554948</v>
      </c>
      <c r="E639" s="19"/>
      <c r="F639" s="19"/>
    </row>
    <row r="640" spans="1:6" x14ac:dyDescent="0.25">
      <c r="A640">
        <v>0.74610462986919934</v>
      </c>
      <c r="B640">
        <v>257.35358089984783</v>
      </c>
      <c r="C640">
        <v>-5.280776340848826</v>
      </c>
      <c r="E640" s="19"/>
      <c r="F640" s="19"/>
    </row>
    <row r="641" spans="1:6" x14ac:dyDescent="0.25">
      <c r="A641">
        <v>0.75600262957089404</v>
      </c>
      <c r="B641">
        <v>281.29894922205358</v>
      </c>
      <c r="C641">
        <v>-6.813987854396597</v>
      </c>
      <c r="E641" s="19"/>
      <c r="F641" s="19"/>
    </row>
    <row r="642" spans="1:6" x14ac:dyDescent="0.25">
      <c r="A642">
        <v>0.7599426143453345</v>
      </c>
      <c r="B642">
        <v>257.68414145804115</v>
      </c>
      <c r="C642">
        <v>-8.7383829803242232</v>
      </c>
      <c r="E642" s="19"/>
      <c r="F642" s="19"/>
    </row>
    <row r="643" spans="1:6" x14ac:dyDescent="0.25">
      <c r="A643">
        <v>0.68434328553530155</v>
      </c>
      <c r="B643">
        <v>317.23099457244837</v>
      </c>
      <c r="C643">
        <v>-6.7419943923800734</v>
      </c>
      <c r="E643" s="19"/>
      <c r="F643" s="19"/>
    </row>
    <row r="644" spans="1:6" x14ac:dyDescent="0.25">
      <c r="A644">
        <v>0.68481726314346314</v>
      </c>
      <c r="B644">
        <v>287.7330041436615</v>
      </c>
      <c r="C644">
        <v>-8.0794626355209225</v>
      </c>
      <c r="E644" s="19"/>
      <c r="F644" s="19"/>
    </row>
    <row r="645" spans="1:6" x14ac:dyDescent="0.25">
      <c r="A645">
        <v>0.65544357026721867</v>
      </c>
      <c r="B645">
        <v>273.37764720705758</v>
      </c>
      <c r="C645">
        <v>-9.2203964285553184</v>
      </c>
      <c r="E645" s="19"/>
      <c r="F645" s="19"/>
    </row>
    <row r="646" spans="1:6" x14ac:dyDescent="0.25">
      <c r="A646">
        <v>0.60283275147284721</v>
      </c>
      <c r="B646">
        <v>312.63608192857964</v>
      </c>
      <c r="C646">
        <v>-8.0074126266354781</v>
      </c>
      <c r="E646" s="19"/>
      <c r="F646" s="19"/>
    </row>
    <row r="647" spans="1:6" x14ac:dyDescent="0.25">
      <c r="A647">
        <v>0.96417993685276981</v>
      </c>
      <c r="B647">
        <v>192.50735329097444</v>
      </c>
      <c r="C647">
        <v>-35.617409326936738</v>
      </c>
      <c r="E647" s="19"/>
      <c r="F647" s="19"/>
    </row>
    <row r="648" spans="1:6" x14ac:dyDescent="0.25">
      <c r="A648">
        <v>0.59275677575809549</v>
      </c>
      <c r="B648">
        <v>302.82800033684163</v>
      </c>
      <c r="C648">
        <v>-12.873492671004666</v>
      </c>
      <c r="E648" s="19"/>
      <c r="F648" s="19"/>
    </row>
    <row r="649" spans="1:6" x14ac:dyDescent="0.25">
      <c r="A649">
        <v>0.56535850952564559</v>
      </c>
      <c r="B649">
        <v>289.1249129543001</v>
      </c>
      <c r="C649">
        <v>-12.315291102809329</v>
      </c>
      <c r="E649" s="19"/>
      <c r="F649" s="19"/>
    </row>
    <row r="650" spans="1:6" x14ac:dyDescent="0.25">
      <c r="A650">
        <v>0.53283719972847643</v>
      </c>
      <c r="B650">
        <v>260.78358304799735</v>
      </c>
      <c r="C650">
        <v>-11.561052034223728</v>
      </c>
      <c r="E650" s="19"/>
      <c r="F650" s="19"/>
    </row>
    <row r="651" spans="1:6" x14ac:dyDescent="0.25">
      <c r="A651">
        <v>0.51811957986167778</v>
      </c>
      <c r="B651">
        <v>251.58160674726213</v>
      </c>
      <c r="C651">
        <v>-11.001724013153863</v>
      </c>
      <c r="E651" s="19"/>
      <c r="F651" s="19"/>
    </row>
    <row r="652" spans="1:6" x14ac:dyDescent="0.25">
      <c r="A652">
        <v>0.49990738310847177</v>
      </c>
      <c r="B652">
        <v>237.67472414253029</v>
      </c>
      <c r="C652">
        <v>-10.834677898459962</v>
      </c>
      <c r="E652" s="19"/>
      <c r="F652" s="19"/>
    </row>
    <row r="653" spans="1:6" x14ac:dyDescent="0.25">
      <c r="A653">
        <v>0.51249456501262114</v>
      </c>
      <c r="B653">
        <v>210.60139019773396</v>
      </c>
      <c r="C653">
        <v>-10.865191866762038</v>
      </c>
      <c r="E653" s="19"/>
      <c r="F653" s="19"/>
    </row>
    <row r="654" spans="1:6" x14ac:dyDescent="0.25">
      <c r="A654">
        <v>0.50290016225807388</v>
      </c>
      <c r="B654">
        <v>180.99477161931878</v>
      </c>
      <c r="C654">
        <v>-9.7185523454340483</v>
      </c>
      <c r="E654" s="19"/>
      <c r="F654" s="19"/>
    </row>
    <row r="655" spans="1:6" x14ac:dyDescent="0.25">
      <c r="A655">
        <v>0.49375082365063439</v>
      </c>
      <c r="B655">
        <v>167.96929716216025</v>
      </c>
      <c r="C655">
        <v>-9.9445463897098296</v>
      </c>
      <c r="E655" s="19"/>
      <c r="F655" s="19"/>
    </row>
    <row r="656" spans="1:6" x14ac:dyDescent="0.25">
      <c r="A656">
        <v>0.53538894697635264</v>
      </c>
      <c r="B656">
        <v>131.01841766889976</v>
      </c>
      <c r="C656">
        <v>-10.367085651719979</v>
      </c>
      <c r="E656" s="19"/>
      <c r="F656" s="19"/>
    </row>
    <row r="657" spans="1:6" x14ac:dyDescent="0.25">
      <c r="A657">
        <v>0.54176878751849822</v>
      </c>
      <c r="B657">
        <v>109.59023623695514</v>
      </c>
      <c r="C657">
        <v>-9.8089888274871608</v>
      </c>
      <c r="E657" s="19"/>
      <c r="F657" s="19"/>
    </row>
    <row r="658" spans="1:6" x14ac:dyDescent="0.25">
      <c r="A658">
        <v>0.60168150599402292</v>
      </c>
      <c r="B658">
        <v>79.336094185110269</v>
      </c>
      <c r="C658">
        <v>-10.231115425676787</v>
      </c>
      <c r="E658" s="19"/>
      <c r="F658" s="19"/>
    </row>
    <row r="659" spans="1:6" x14ac:dyDescent="0.25">
      <c r="A659">
        <v>0.60603513769118</v>
      </c>
      <c r="B659">
        <v>78.596316481672133</v>
      </c>
      <c r="C659">
        <v>-10.455769152267855</v>
      </c>
      <c r="E659" s="19"/>
      <c r="F659" s="19"/>
    </row>
    <row r="660" spans="1:6" x14ac:dyDescent="0.25">
      <c r="A660">
        <v>0.60893143625927659</v>
      </c>
      <c r="B660">
        <v>66.572371421379827</v>
      </c>
      <c r="C660">
        <v>-9.5054514929966079</v>
      </c>
      <c r="E660" s="19"/>
      <c r="F660" s="19"/>
    </row>
    <row r="661" spans="1:6" x14ac:dyDescent="0.25">
      <c r="A661">
        <v>0.70331384653795626</v>
      </c>
      <c r="B661">
        <v>44.877538605505499</v>
      </c>
      <c r="C661">
        <v>-9.9271433777132909</v>
      </c>
      <c r="E661" s="19"/>
      <c r="F661" s="19"/>
    </row>
    <row r="662" spans="1:6" x14ac:dyDescent="0.25">
      <c r="A662">
        <v>0.89521802402680695</v>
      </c>
      <c r="B662">
        <v>33.401792905677723</v>
      </c>
      <c r="C662">
        <v>-12.310581527801506</v>
      </c>
      <c r="E662" s="19"/>
      <c r="F662" s="19"/>
    </row>
    <row r="663" spans="1:6" x14ac:dyDescent="0.25">
      <c r="A663">
        <v>0.95063005999738059</v>
      </c>
      <c r="B663">
        <v>24.051787252187086</v>
      </c>
      <c r="C663">
        <v>-10.575040277308643</v>
      </c>
      <c r="E663" s="19"/>
      <c r="F663" s="19"/>
    </row>
    <row r="664" spans="1:6" x14ac:dyDescent="0.25">
      <c r="A664">
        <v>1.1016734068812428</v>
      </c>
      <c r="B664">
        <v>20.602651535254179</v>
      </c>
      <c r="C664">
        <v>-11.978129362098645</v>
      </c>
      <c r="E664" s="19"/>
      <c r="F664" s="19"/>
    </row>
    <row r="665" spans="1:6" x14ac:dyDescent="0.25">
      <c r="A665">
        <v>1.0948133142462306</v>
      </c>
      <c r="B665">
        <v>18.28410968143535</v>
      </c>
      <c r="C665">
        <v>-10.830397443122498</v>
      </c>
      <c r="E665" s="19"/>
      <c r="F665" s="19"/>
    </row>
    <row r="666" spans="1:6" x14ac:dyDescent="0.25">
      <c r="A666">
        <v>4.5642146764366993</v>
      </c>
      <c r="B666">
        <v>28.106868535213163</v>
      </c>
      <c r="C666">
        <v>7.7275562619104532</v>
      </c>
      <c r="E666" s="19"/>
      <c r="F666" s="19"/>
    </row>
    <row r="667" spans="1:6" x14ac:dyDescent="0.25">
      <c r="A667">
        <v>4.7359335444390052</v>
      </c>
      <c r="B667">
        <v>26.948410889099275</v>
      </c>
      <c r="C667">
        <v>9.6486659545345468</v>
      </c>
      <c r="E667" s="19"/>
      <c r="F667" s="19"/>
    </row>
    <row r="668" spans="1:6" x14ac:dyDescent="0.25">
      <c r="A668">
        <v>5.3325575306765529</v>
      </c>
      <c r="B668">
        <v>23.184871988468817</v>
      </c>
      <c r="C668">
        <v>16.874149117167239</v>
      </c>
      <c r="E668" s="19"/>
      <c r="F668" s="19"/>
    </row>
    <row r="669" spans="1:6" x14ac:dyDescent="0.25">
      <c r="A669">
        <v>5.496664485531257</v>
      </c>
      <c r="B669">
        <v>22.288082638182715</v>
      </c>
      <c r="C669">
        <v>17.723931037947427</v>
      </c>
      <c r="E669" s="19"/>
      <c r="F669" s="19"/>
    </row>
    <row r="670" spans="1:6" x14ac:dyDescent="0.25">
      <c r="A670">
        <v>6.4354081916620371</v>
      </c>
      <c r="B670">
        <v>18.766140011115326</v>
      </c>
      <c r="C670">
        <v>20.80040590961023</v>
      </c>
      <c r="E670" s="19"/>
      <c r="F670" s="19"/>
    </row>
    <row r="671" spans="1:6" x14ac:dyDescent="0.25">
      <c r="A671">
        <v>5.7923979080243182</v>
      </c>
      <c r="B671">
        <v>20.662837956845486</v>
      </c>
      <c r="C671">
        <v>21.829546255601379</v>
      </c>
      <c r="E671" s="19"/>
      <c r="F671" s="19"/>
    </row>
    <row r="672" spans="1:6" x14ac:dyDescent="0.25">
      <c r="A672">
        <v>5.1890408864994164</v>
      </c>
      <c r="B672">
        <v>22.050967418197359</v>
      </c>
      <c r="C672">
        <v>20.633722537179082</v>
      </c>
      <c r="E672" s="19"/>
      <c r="F672" s="19"/>
    </row>
    <row r="673" spans="1:6" x14ac:dyDescent="0.25">
      <c r="A673">
        <v>6.4233968169184186</v>
      </c>
      <c r="B673">
        <v>17.921851878175197</v>
      </c>
      <c r="C673">
        <v>22.257024183130039</v>
      </c>
      <c r="E673" s="19"/>
      <c r="F673" s="19"/>
    </row>
    <row r="674" spans="1:6" x14ac:dyDescent="0.25">
      <c r="A674">
        <v>5.9490808290948634</v>
      </c>
      <c r="B674">
        <v>19.311966565279022</v>
      </c>
      <c r="C674">
        <v>21.269911851636881</v>
      </c>
      <c r="E674" s="19"/>
      <c r="F674" s="19"/>
    </row>
    <row r="675" spans="1:6" x14ac:dyDescent="0.25">
      <c r="A675">
        <v>7.0351966950599314</v>
      </c>
      <c r="B675">
        <v>16.912152797196132</v>
      </c>
      <c r="C675">
        <v>18.69811529245391</v>
      </c>
      <c r="E675" s="19"/>
      <c r="F675" s="19"/>
    </row>
    <row r="676" spans="1:6" x14ac:dyDescent="0.25">
      <c r="A676">
        <v>6.7257930864558295</v>
      </c>
      <c r="B676">
        <v>18.553384040853953</v>
      </c>
      <c r="C676">
        <v>17.140444626006254</v>
      </c>
      <c r="E676" s="19"/>
      <c r="F676" s="19"/>
    </row>
    <row r="677" spans="1:6" x14ac:dyDescent="0.25">
      <c r="A677">
        <v>8.0471496308666293</v>
      </c>
      <c r="B677">
        <v>15.142315524489963</v>
      </c>
      <c r="C677">
        <v>11.050428353605753</v>
      </c>
      <c r="E677" s="19"/>
      <c r="F677" s="19"/>
    </row>
    <row r="678" spans="1:6" x14ac:dyDescent="0.25">
      <c r="A678">
        <v>6.9941082741787186</v>
      </c>
      <c r="B678">
        <v>17.619352866828397</v>
      </c>
      <c r="C678">
        <v>14.254900963232075</v>
      </c>
      <c r="E678" s="19"/>
      <c r="F678" s="19"/>
    </row>
    <row r="679" spans="1:6" x14ac:dyDescent="0.25">
      <c r="A679">
        <v>6.0206883504720636</v>
      </c>
      <c r="B679">
        <v>22.856671718668355</v>
      </c>
      <c r="C679">
        <v>9.7907936467265539</v>
      </c>
      <c r="E679" s="19"/>
      <c r="F679" s="19"/>
    </row>
    <row r="680" spans="1:6" x14ac:dyDescent="0.25">
      <c r="A680">
        <v>3.2757962244415784</v>
      </c>
      <c r="B680">
        <v>49.502228079103489</v>
      </c>
      <c r="C680">
        <v>3.2120452739125418</v>
      </c>
      <c r="E680" s="19"/>
      <c r="F680" s="19"/>
    </row>
    <row r="681" spans="1:6" x14ac:dyDescent="0.25">
      <c r="A681">
        <v>2.0038407841522896</v>
      </c>
      <c r="B681">
        <v>87.958326444742937</v>
      </c>
      <c r="C681">
        <v>1.157586858912552</v>
      </c>
      <c r="E681" s="19"/>
      <c r="F681" s="19"/>
    </row>
    <row r="682" spans="1:6" x14ac:dyDescent="0.25">
      <c r="A682">
        <v>1.7033884614036527</v>
      </c>
      <c r="B682">
        <v>105.35540232027692</v>
      </c>
      <c r="C682">
        <v>-1.0729955859729456</v>
      </c>
      <c r="E682" s="19"/>
      <c r="F682" s="19"/>
    </row>
    <row r="683" spans="1:6" x14ac:dyDescent="0.25">
      <c r="A683">
        <v>1.6905125250595299</v>
      </c>
      <c r="B683">
        <v>106.50082725596728</v>
      </c>
      <c r="C683">
        <v>-6.3047316068054551</v>
      </c>
      <c r="E683" s="19"/>
      <c r="F683" s="19"/>
    </row>
    <row r="684" spans="1:6" x14ac:dyDescent="0.25">
      <c r="A684">
        <v>1.5300211642935884</v>
      </c>
      <c r="B684">
        <v>118.61293211544829</v>
      </c>
      <c r="C684">
        <v>-7.4430354740099878</v>
      </c>
      <c r="E684" s="19"/>
      <c r="F684" s="19"/>
    </row>
    <row r="685" spans="1:6" x14ac:dyDescent="0.25">
      <c r="A685">
        <v>1.3692978828282332</v>
      </c>
      <c r="B685">
        <v>129.32475190607309</v>
      </c>
      <c r="C685">
        <v>-3.9273300556789623</v>
      </c>
      <c r="E685" s="19"/>
      <c r="F685" s="19"/>
    </row>
    <row r="686" spans="1:6" x14ac:dyDescent="0.25">
      <c r="A686">
        <v>1.2608350528044669</v>
      </c>
      <c r="B686">
        <v>126.70574465385553</v>
      </c>
      <c r="C686">
        <v>-4.0937878923740776</v>
      </c>
      <c r="E686" s="19"/>
      <c r="F686" s="19"/>
    </row>
    <row r="687" spans="1:6" x14ac:dyDescent="0.25">
      <c r="A687">
        <v>1.1152466116420954</v>
      </c>
      <c r="B687">
        <v>141.51895225302422</v>
      </c>
      <c r="C687">
        <v>-3.2900070532681784</v>
      </c>
      <c r="E687" s="19"/>
      <c r="F687" s="19"/>
    </row>
    <row r="688" spans="1:6" x14ac:dyDescent="0.25">
      <c r="A688">
        <v>1.0639282199453524</v>
      </c>
      <c r="B688">
        <v>137.33756683725443</v>
      </c>
      <c r="C688">
        <v>-3.6513615230656944</v>
      </c>
      <c r="E688" s="19"/>
      <c r="F688" s="19"/>
    </row>
    <row r="689" spans="1:6" x14ac:dyDescent="0.25">
      <c r="A689">
        <v>1.0187516736995434</v>
      </c>
      <c r="B689">
        <v>143.99691808068067</v>
      </c>
      <c r="C689">
        <v>-4.5971482571176008</v>
      </c>
      <c r="E689" s="19"/>
      <c r="F689" s="19"/>
    </row>
    <row r="690" spans="1:6" x14ac:dyDescent="0.25">
      <c r="A690">
        <v>0.94244317184100868</v>
      </c>
      <c r="B690">
        <v>142.96398019420025</v>
      </c>
      <c r="C690">
        <v>-4.5701346969602126</v>
      </c>
      <c r="E690" s="19"/>
      <c r="F690" s="19"/>
    </row>
    <row r="691" spans="1:6" x14ac:dyDescent="0.25">
      <c r="A691">
        <v>0.89472567708157058</v>
      </c>
      <c r="B691">
        <v>142.73356011835361</v>
      </c>
      <c r="C691">
        <v>-4.7378911139052544</v>
      </c>
      <c r="E691" s="19"/>
      <c r="F691" s="19"/>
    </row>
    <row r="692" spans="1:6" x14ac:dyDescent="0.25">
      <c r="A692">
        <v>0.84273574106348748</v>
      </c>
      <c r="B692">
        <v>136.48461304639363</v>
      </c>
      <c r="C692">
        <v>-5.2954170959966316</v>
      </c>
      <c r="E692" s="19"/>
      <c r="F692" s="19"/>
    </row>
    <row r="693" spans="1:6" x14ac:dyDescent="0.25">
      <c r="A693">
        <v>0.88219230478514921</v>
      </c>
      <c r="B693">
        <v>126.69148591474737</v>
      </c>
      <c r="C693">
        <v>-8.7772763718942652</v>
      </c>
      <c r="E693" s="19"/>
      <c r="F693" s="19"/>
    </row>
    <row r="694" spans="1:6" x14ac:dyDescent="0.25">
      <c r="A694">
        <v>0.85288332072656625</v>
      </c>
      <c r="B694">
        <v>123.85368814309</v>
      </c>
      <c r="C694">
        <v>-9.9251152025788834</v>
      </c>
      <c r="E694" s="19"/>
      <c r="F694" s="19"/>
    </row>
    <row r="695" spans="1:6" x14ac:dyDescent="0.25">
      <c r="A695">
        <v>0.79657215911936241</v>
      </c>
      <c r="B695">
        <v>118.10961337326769</v>
      </c>
      <c r="C695">
        <v>-8.535807511488736</v>
      </c>
      <c r="E695" s="19"/>
      <c r="F695" s="19"/>
    </row>
    <row r="696" spans="1:6" x14ac:dyDescent="0.25">
      <c r="A696">
        <v>0.79895704858035399</v>
      </c>
      <c r="B696">
        <v>108.06947969293002</v>
      </c>
      <c r="C696">
        <v>-9.8797820454623491</v>
      </c>
      <c r="E696" s="19"/>
      <c r="F696" s="19"/>
    </row>
    <row r="697" spans="1:6" x14ac:dyDescent="0.25">
      <c r="A697">
        <v>0.7888447359844718</v>
      </c>
      <c r="B697">
        <v>100.62333969084061</v>
      </c>
      <c r="C697">
        <v>-10.833689257718101</v>
      </c>
      <c r="E697" s="19"/>
      <c r="F697" s="19"/>
    </row>
    <row r="698" spans="1:6" x14ac:dyDescent="0.25">
      <c r="A698">
        <v>0.79961058444270627</v>
      </c>
      <c r="B698">
        <v>89.647149591033852</v>
      </c>
      <c r="C698">
        <v>-12.376225346815712</v>
      </c>
      <c r="E698" s="19"/>
      <c r="F698" s="19"/>
    </row>
    <row r="699" spans="1:6" x14ac:dyDescent="0.25">
      <c r="A699">
        <v>0.79503499720220538</v>
      </c>
      <c r="B699">
        <v>88.195930546261948</v>
      </c>
      <c r="C699">
        <v>-13.724762839809511</v>
      </c>
      <c r="E699" s="19"/>
      <c r="F699" s="19"/>
    </row>
    <row r="700" spans="1:6" x14ac:dyDescent="0.25">
      <c r="A700">
        <v>0.79943288602581331</v>
      </c>
      <c r="B700">
        <v>73.886812882892414</v>
      </c>
      <c r="C700">
        <v>-13.508737479846982</v>
      </c>
      <c r="E700" s="19"/>
      <c r="F700" s="19"/>
    </row>
    <row r="701" spans="1:6" x14ac:dyDescent="0.25">
      <c r="A701">
        <v>0.90139129348071234</v>
      </c>
      <c r="B701">
        <v>64.010671990045438</v>
      </c>
      <c r="C701">
        <v>-16.035396691046714</v>
      </c>
      <c r="E701" s="19"/>
      <c r="F701" s="19"/>
    </row>
    <row r="702" spans="1:6" x14ac:dyDescent="0.25">
      <c r="A702">
        <v>3.7255086721178814</v>
      </c>
      <c r="B702">
        <v>34.840069494328439</v>
      </c>
      <c r="C702">
        <v>1.2902940416318769</v>
      </c>
      <c r="E702" s="19"/>
      <c r="F702" s="19"/>
    </row>
    <row r="703" spans="1:6" x14ac:dyDescent="0.25">
      <c r="A703">
        <v>4.4217721691322476</v>
      </c>
      <c r="B703">
        <v>27.595242156847519</v>
      </c>
      <c r="C703">
        <v>3.3316720639610931</v>
      </c>
      <c r="E703" s="19"/>
      <c r="F703" s="19"/>
    </row>
    <row r="704" spans="1:6" x14ac:dyDescent="0.25">
      <c r="A704">
        <v>4.2308727540523527</v>
      </c>
      <c r="B704">
        <v>29.188408158373012</v>
      </c>
      <c r="C704">
        <v>3.8044632869013006</v>
      </c>
      <c r="E704" s="19"/>
      <c r="F704" s="19"/>
    </row>
    <row r="705" spans="1:6" x14ac:dyDescent="0.25">
      <c r="A705">
        <v>3.5741874694737246</v>
      </c>
      <c r="B705">
        <v>34.984881088296653</v>
      </c>
      <c r="C705">
        <v>16.024185757960574</v>
      </c>
      <c r="E705" s="19"/>
      <c r="F705" s="19"/>
    </row>
    <row r="706" spans="1:6" x14ac:dyDescent="0.25">
      <c r="A706">
        <v>3.7552166582502786</v>
      </c>
      <c r="B706">
        <v>38.000175466788718</v>
      </c>
      <c r="C706">
        <v>5.1398653647273056</v>
      </c>
      <c r="E706" s="19"/>
      <c r="F706" s="19"/>
    </row>
    <row r="707" spans="1:6" x14ac:dyDescent="0.25">
      <c r="A707">
        <v>3.1448852586322729</v>
      </c>
      <c r="B707">
        <v>51.632719960322625</v>
      </c>
      <c r="C707">
        <v>7.5671082539179952</v>
      </c>
      <c r="E707" s="19"/>
      <c r="F707" s="19"/>
    </row>
    <row r="708" spans="1:6" x14ac:dyDescent="0.25">
      <c r="A708">
        <v>3.1102770609128374</v>
      </c>
      <c r="B708">
        <v>54.385549698525232</v>
      </c>
      <c r="C708">
        <v>0.21397388657808272</v>
      </c>
      <c r="E708" s="19"/>
      <c r="F708" s="19"/>
    </row>
    <row r="709" spans="1:6" x14ac:dyDescent="0.25">
      <c r="A709">
        <v>2.9998820280582823</v>
      </c>
      <c r="B709">
        <v>61.236908300731727</v>
      </c>
      <c r="C709">
        <v>5.9669023989013592</v>
      </c>
      <c r="E709" s="19"/>
      <c r="F709" s="19"/>
    </row>
    <row r="710" spans="1:6" x14ac:dyDescent="0.25">
      <c r="A710">
        <v>2.8334190613744012</v>
      </c>
      <c r="B710">
        <v>63.742325077037663</v>
      </c>
      <c r="C710">
        <v>5.2648980116400157</v>
      </c>
      <c r="E710" s="19"/>
      <c r="F710" s="19"/>
    </row>
    <row r="711" spans="1:6" x14ac:dyDescent="0.25">
      <c r="A711">
        <v>2.7358882057431315</v>
      </c>
      <c r="B711">
        <v>71.016332154051966</v>
      </c>
      <c r="C711">
        <v>4.3669725986329837</v>
      </c>
      <c r="E711" s="19"/>
      <c r="F711" s="19"/>
    </row>
    <row r="712" spans="1:6" x14ac:dyDescent="0.25">
      <c r="A712">
        <v>2.6376471536627353</v>
      </c>
      <c r="B712">
        <v>72.85650572465741</v>
      </c>
      <c r="C712">
        <v>2.6895171364397918</v>
      </c>
      <c r="E712" s="19"/>
      <c r="F712" s="19"/>
    </row>
    <row r="713" spans="1:6" x14ac:dyDescent="0.25">
      <c r="A713">
        <v>2.7707166317496692</v>
      </c>
      <c r="B713">
        <v>74.023119755213088</v>
      </c>
      <c r="C713">
        <v>-2.3066234680813706</v>
      </c>
      <c r="E713" s="19"/>
      <c r="F713" s="19"/>
    </row>
    <row r="714" spans="1:6" x14ac:dyDescent="0.25">
      <c r="A714">
        <v>2.5745642784570895</v>
      </c>
      <c r="B714">
        <v>80.54322405295315</v>
      </c>
      <c r="C714">
        <v>-3.590925346136975</v>
      </c>
      <c r="E714" s="19"/>
      <c r="F714" s="19"/>
    </row>
    <row r="715" spans="1:6" x14ac:dyDescent="0.25">
      <c r="A715">
        <v>2.4625601613803445</v>
      </c>
      <c r="B715">
        <v>80.524722093170197</v>
      </c>
      <c r="C715">
        <v>-4.0921438937050203</v>
      </c>
      <c r="E715" s="19"/>
      <c r="F715" s="19"/>
    </row>
    <row r="716" spans="1:6" x14ac:dyDescent="0.25">
      <c r="A716">
        <v>2.3430499563708818</v>
      </c>
      <c r="B716">
        <v>85.984808204939796</v>
      </c>
      <c r="C716">
        <v>-5.5707472908155742</v>
      </c>
      <c r="E716" s="19"/>
      <c r="F716" s="19"/>
    </row>
    <row r="717" spans="1:6" x14ac:dyDescent="0.25">
      <c r="A717">
        <v>2.1767792180025891</v>
      </c>
      <c r="B717">
        <v>95.86969813973856</v>
      </c>
      <c r="C717">
        <v>-12.505380106342336</v>
      </c>
      <c r="E717" s="19"/>
      <c r="F717" s="19"/>
    </row>
    <row r="718" spans="1:6" x14ac:dyDescent="0.25">
      <c r="A718">
        <v>2.1407650635410507</v>
      </c>
      <c r="B718">
        <v>90.196830561574728</v>
      </c>
      <c r="C718">
        <v>-15.732452324232812</v>
      </c>
      <c r="E718" s="19"/>
      <c r="F718" s="19"/>
    </row>
    <row r="719" spans="1:6" x14ac:dyDescent="0.25">
      <c r="A719">
        <v>2.1633494323560112</v>
      </c>
      <c r="B719">
        <v>92.17365776428025</v>
      </c>
      <c r="C719">
        <v>-21.489767290108684</v>
      </c>
      <c r="E719" s="19"/>
      <c r="F719" s="19"/>
    </row>
    <row r="720" spans="1:6" x14ac:dyDescent="0.25">
      <c r="A720">
        <v>1.9297200437351576</v>
      </c>
      <c r="B720">
        <v>101.25063883040001</v>
      </c>
      <c r="C720">
        <v>-13.756242383287423</v>
      </c>
      <c r="E720" s="19"/>
      <c r="F720" s="19"/>
    </row>
    <row r="721" spans="1:6" x14ac:dyDescent="0.25">
      <c r="A721">
        <v>1.9079718261320038</v>
      </c>
      <c r="B721">
        <v>98.021691161957278</v>
      </c>
      <c r="C721">
        <v>-13.562941288669927</v>
      </c>
      <c r="E721" s="19"/>
      <c r="F721" s="19"/>
    </row>
    <row r="722" spans="1:6" x14ac:dyDescent="0.25">
      <c r="A722">
        <v>1.6623680947485506</v>
      </c>
      <c r="B722">
        <v>107.66129461119944</v>
      </c>
      <c r="C722">
        <v>-9.7991510520206866</v>
      </c>
      <c r="E722" s="19"/>
      <c r="F722" s="19"/>
    </row>
    <row r="723" spans="1:6" x14ac:dyDescent="0.25">
      <c r="A723">
        <v>1.5732701963527049</v>
      </c>
      <c r="B723">
        <v>118.29484879097734</v>
      </c>
      <c r="C723">
        <v>-8.8955813091228908</v>
      </c>
      <c r="E723" s="19"/>
      <c r="F723" s="19"/>
    </row>
    <row r="724" spans="1:6" x14ac:dyDescent="0.25">
      <c r="A724">
        <v>1.4696926287929737</v>
      </c>
      <c r="B724">
        <v>119.21977516081405</v>
      </c>
      <c r="C724">
        <v>-8.9635098170781387</v>
      </c>
      <c r="E724" s="19"/>
      <c r="F724" s="19"/>
    </row>
    <row r="725" spans="1:6" x14ac:dyDescent="0.25">
      <c r="A725">
        <v>1.4131852619495286</v>
      </c>
      <c r="B725">
        <v>117.96097009545591</v>
      </c>
      <c r="C725">
        <v>-10.772059895508891</v>
      </c>
      <c r="E725" s="19"/>
      <c r="F725" s="19"/>
    </row>
    <row r="726" spans="1:6" x14ac:dyDescent="0.25">
      <c r="A726">
        <v>1.5320921574875455</v>
      </c>
      <c r="B726">
        <v>108.26620193620215</v>
      </c>
      <c r="C726">
        <v>-18.379363355135137</v>
      </c>
      <c r="E726" s="19"/>
      <c r="F726" s="19"/>
    </row>
    <row r="727" spans="1:6" x14ac:dyDescent="0.25">
      <c r="A727">
        <v>1.3366439744833551</v>
      </c>
      <c r="B727">
        <v>119.90169077637681</v>
      </c>
      <c r="C727">
        <v>-14.766085721748043</v>
      </c>
      <c r="E727" s="19"/>
      <c r="F727" s="19"/>
    </row>
    <row r="728" spans="1:6" x14ac:dyDescent="0.25">
      <c r="A728">
        <v>1.3311733348196038</v>
      </c>
      <c r="B728">
        <v>117.05247017024726</v>
      </c>
      <c r="C728">
        <v>-19.069491854505582</v>
      </c>
      <c r="E728" s="19"/>
      <c r="F728" s="19"/>
    </row>
    <row r="729" spans="1:6" x14ac:dyDescent="0.25">
      <c r="A729">
        <v>1.2376402108891975</v>
      </c>
      <c r="B729">
        <v>120.94123101114981</v>
      </c>
      <c r="C729">
        <v>-18.738719639824893</v>
      </c>
      <c r="E729" s="19"/>
      <c r="F729" s="19"/>
    </row>
    <row r="730" spans="1:6" x14ac:dyDescent="0.25">
      <c r="A730">
        <v>1.2577239417027932</v>
      </c>
      <c r="B730">
        <v>113.90954412843728</v>
      </c>
      <c r="C730">
        <v>-21.485217219016469</v>
      </c>
      <c r="E730" s="19"/>
      <c r="F730" s="19"/>
    </row>
    <row r="731" spans="1:6" x14ac:dyDescent="0.25">
      <c r="A731">
        <v>1.2551727048174246</v>
      </c>
      <c r="B731">
        <v>109.54540001007157</v>
      </c>
      <c r="C731">
        <v>-24.418914206869292</v>
      </c>
      <c r="E731" s="19"/>
      <c r="F731" s="19"/>
    </row>
    <row r="732" spans="1:6" x14ac:dyDescent="0.25">
      <c r="A732">
        <v>1.2061753975277869</v>
      </c>
      <c r="B732">
        <v>110.30237026260185</v>
      </c>
      <c r="C732">
        <v>-25.425831211436272</v>
      </c>
      <c r="E732" s="19"/>
      <c r="F732" s="19"/>
    </row>
    <row r="733" spans="1:6" x14ac:dyDescent="0.25">
      <c r="A733">
        <v>1.1703052394555746</v>
      </c>
      <c r="B733">
        <v>104.7407669910681</v>
      </c>
      <c r="C733">
        <v>-23.74826725667192</v>
      </c>
      <c r="E733" s="19"/>
      <c r="F733" s="19"/>
    </row>
    <row r="734" spans="1:6" x14ac:dyDescent="0.25">
      <c r="A734">
        <v>1.1178562082040748</v>
      </c>
      <c r="B734">
        <v>100.81341030326021</v>
      </c>
      <c r="C734">
        <v>-23.98865905568066</v>
      </c>
      <c r="E734" s="19"/>
      <c r="F734" s="19"/>
    </row>
    <row r="735" spans="1:6" x14ac:dyDescent="0.25">
      <c r="A735">
        <v>1.3851238294846737</v>
      </c>
      <c r="B735">
        <v>85.474944967364408</v>
      </c>
      <c r="C735">
        <v>-35.702609601007794</v>
      </c>
      <c r="E735" s="19"/>
      <c r="F735" s="19"/>
    </row>
    <row r="736" spans="1:6" x14ac:dyDescent="0.25">
      <c r="A736">
        <v>1.1905288075905758</v>
      </c>
      <c r="B736">
        <v>87.246019391534603</v>
      </c>
      <c r="C736">
        <v>-28.667924460602869</v>
      </c>
      <c r="E736" s="19"/>
      <c r="F736" s="19"/>
    </row>
    <row r="737" spans="1:6" x14ac:dyDescent="0.25">
      <c r="A737">
        <v>1.1460209362307279</v>
      </c>
      <c r="B737">
        <v>84.231302525716202</v>
      </c>
      <c r="C737">
        <v>-26.801631924044223</v>
      </c>
      <c r="E737" s="19"/>
      <c r="F737" s="19"/>
    </row>
    <row r="738" spans="1:6" x14ac:dyDescent="0.25">
      <c r="A738">
        <v>5.3957688832699748</v>
      </c>
      <c r="B738">
        <v>3.098410796563984</v>
      </c>
      <c r="C738">
        <v>-6.2862213839937988</v>
      </c>
      <c r="E738" s="19"/>
      <c r="F738" s="19"/>
    </row>
    <row r="739" spans="1:6" x14ac:dyDescent="0.25">
      <c r="A739">
        <v>2.7841555956521589</v>
      </c>
      <c r="B739">
        <v>7.5311840193019695</v>
      </c>
      <c r="C739">
        <v>-3.1984895707197727</v>
      </c>
      <c r="E739" s="19"/>
      <c r="F739" s="19"/>
    </row>
    <row r="740" spans="1:6" x14ac:dyDescent="0.25">
      <c r="A740">
        <v>2.9413433723668372</v>
      </c>
      <c r="B740">
        <v>8.1523730881703251</v>
      </c>
      <c r="C740">
        <v>-1.4488254934624492</v>
      </c>
      <c r="E740" s="19"/>
      <c r="F740" s="19"/>
    </row>
    <row r="741" spans="1:6" x14ac:dyDescent="0.25">
      <c r="A741">
        <v>2.3241352124080255</v>
      </c>
      <c r="B741">
        <v>15.822356717324141</v>
      </c>
      <c r="C741">
        <v>1.4368707912839451</v>
      </c>
      <c r="E741" s="19"/>
      <c r="F741" s="19"/>
    </row>
    <row r="742" spans="1:6" x14ac:dyDescent="0.25">
      <c r="A742">
        <v>2.7194816194129237</v>
      </c>
      <c r="B742">
        <v>17.287477077099179</v>
      </c>
      <c r="C742">
        <v>2.7982399171349628</v>
      </c>
      <c r="E742" s="19"/>
      <c r="F742" s="19"/>
    </row>
    <row r="743" spans="1:6" x14ac:dyDescent="0.25">
      <c r="A743">
        <v>2.1416897284282914</v>
      </c>
      <c r="B743">
        <v>27.197348814542302</v>
      </c>
      <c r="C743">
        <v>5.4849124422889632</v>
      </c>
      <c r="E743" s="19"/>
      <c r="F743" s="19"/>
    </row>
    <row r="744" spans="1:6" x14ac:dyDescent="0.25">
      <c r="A744">
        <v>2.2950461197505532</v>
      </c>
      <c r="B744">
        <v>35.872287675649432</v>
      </c>
      <c r="C744">
        <v>6.4598622469114151</v>
      </c>
      <c r="E744" s="19"/>
      <c r="F744" s="19"/>
    </row>
    <row r="745" spans="1:6" x14ac:dyDescent="0.25">
      <c r="A745">
        <v>2.9853495332507589</v>
      </c>
      <c r="B745">
        <v>36.949993774435356</v>
      </c>
      <c r="C745">
        <v>8.5699468961604524</v>
      </c>
      <c r="E745" s="19"/>
      <c r="F745" s="19"/>
    </row>
    <row r="746" spans="1:6" x14ac:dyDescent="0.25">
      <c r="A746">
        <v>3.2153336344753933</v>
      </c>
      <c r="B746">
        <v>41.178733821296156</v>
      </c>
      <c r="C746">
        <v>7.6495777098731583</v>
      </c>
      <c r="E746" s="19"/>
      <c r="F746" s="19"/>
    </row>
    <row r="747" spans="1:6" x14ac:dyDescent="0.25">
      <c r="A747">
        <v>3.8028564794015547</v>
      </c>
      <c r="B747">
        <v>37.775082389724332</v>
      </c>
      <c r="C747">
        <v>6.3494433403396089</v>
      </c>
      <c r="E747" s="19"/>
      <c r="F747" s="19"/>
    </row>
    <row r="748" spans="1:6" x14ac:dyDescent="0.25">
      <c r="A748">
        <v>3.5389301896007943</v>
      </c>
      <c r="B748">
        <v>37.368608102639932</v>
      </c>
      <c r="C748">
        <v>13.363313351481063</v>
      </c>
      <c r="E748" s="19"/>
      <c r="F748" s="19"/>
    </row>
    <row r="749" spans="1:6" x14ac:dyDescent="0.25">
      <c r="A749">
        <v>4.8036046786057316</v>
      </c>
      <c r="B749">
        <v>25.052783138426911</v>
      </c>
      <c r="C749">
        <v>8.0989785820287388</v>
      </c>
      <c r="E749" s="19"/>
      <c r="F749" s="19"/>
    </row>
    <row r="750" spans="1:6" x14ac:dyDescent="0.25">
      <c r="A750">
        <v>3.8015454080180606</v>
      </c>
      <c r="B750">
        <v>26.049038714213371</v>
      </c>
      <c r="C750">
        <v>6.0508837031919604</v>
      </c>
      <c r="E750" s="19"/>
      <c r="F750" s="19"/>
    </row>
    <row r="751" spans="1:6" x14ac:dyDescent="0.25">
      <c r="A751">
        <v>3.4042765913426134</v>
      </c>
      <c r="B751">
        <v>27.647988529637313</v>
      </c>
      <c r="C751">
        <v>4.7590803514894651</v>
      </c>
      <c r="E751" s="19"/>
      <c r="F751" s="19"/>
    </row>
    <row r="752" spans="1:6" x14ac:dyDescent="0.25">
      <c r="A752">
        <v>3.2127750425011596</v>
      </c>
      <c r="B752">
        <v>22.718192586627161</v>
      </c>
      <c r="C752">
        <v>0.64696937789574793</v>
      </c>
      <c r="E752" s="19"/>
      <c r="F752" s="19"/>
    </row>
    <row r="753" spans="1:6" x14ac:dyDescent="0.25">
      <c r="A753">
        <v>2.4119038031914788</v>
      </c>
      <c r="B753">
        <v>24.877603460116962</v>
      </c>
      <c r="C753">
        <v>-0.82442552686812909</v>
      </c>
      <c r="E753" s="19"/>
      <c r="F753" s="19"/>
    </row>
    <row r="754" spans="1:6" x14ac:dyDescent="0.25">
      <c r="A754">
        <v>1.9374288605230423</v>
      </c>
      <c r="B754">
        <v>18.28150065364445</v>
      </c>
      <c r="C754">
        <v>-2.1063327067864615</v>
      </c>
      <c r="E754" s="19"/>
      <c r="F754" s="19"/>
    </row>
    <row r="755" spans="1:6" x14ac:dyDescent="0.25">
      <c r="A755">
        <v>1.8269960267911682</v>
      </c>
      <c r="B755">
        <v>18.04782778069729</v>
      </c>
      <c r="C755">
        <v>-4.5103587441981299</v>
      </c>
      <c r="E755" s="19"/>
      <c r="F755" s="19"/>
    </row>
    <row r="756" spans="1:6" x14ac:dyDescent="0.25">
      <c r="A756">
        <v>2.348963425353773</v>
      </c>
      <c r="B756">
        <v>10.607867901935077</v>
      </c>
      <c r="C756">
        <v>-6.3469835915286454</v>
      </c>
      <c r="E756" s="19"/>
      <c r="F756" s="19"/>
    </row>
    <row r="757" spans="1:6" x14ac:dyDescent="0.25">
      <c r="A757">
        <v>9.8278142607068677</v>
      </c>
      <c r="B757">
        <v>1.7115691770958734</v>
      </c>
      <c r="C757">
        <v>-13.554564266388306</v>
      </c>
      <c r="E757" s="19"/>
      <c r="F757" s="19"/>
    </row>
    <row r="758" spans="1:6" x14ac:dyDescent="0.25">
      <c r="A758">
        <v>4.817630233749016</v>
      </c>
      <c r="B758">
        <v>2.8650555610564243</v>
      </c>
      <c r="C758">
        <v>-7.9412275630350706</v>
      </c>
      <c r="E758" s="19"/>
      <c r="F758" s="19"/>
    </row>
    <row r="759" spans="1:6" x14ac:dyDescent="0.25">
      <c r="A759">
        <v>2.5516891480085686</v>
      </c>
      <c r="B759">
        <v>5.9906136370696261</v>
      </c>
      <c r="C759">
        <v>-5.7034574949562034</v>
      </c>
      <c r="E759" s="19"/>
      <c r="F759" s="19"/>
    </row>
    <row r="760" spans="1:6" x14ac:dyDescent="0.25">
      <c r="A760">
        <v>2.9088170020650317</v>
      </c>
      <c r="B760">
        <v>10.181315862654335</v>
      </c>
      <c r="C760">
        <v>-7.7666610027604897</v>
      </c>
      <c r="E760" s="19"/>
      <c r="F760" s="19"/>
    </row>
    <row r="761" spans="1:6" x14ac:dyDescent="0.25">
      <c r="A761">
        <v>2.4268646050587321</v>
      </c>
      <c r="B761">
        <v>20.161393331928529</v>
      </c>
      <c r="C761">
        <v>1.0010273189088894</v>
      </c>
      <c r="E761" s="19"/>
      <c r="F761" s="19"/>
    </row>
    <row r="762" spans="1:6" x14ac:dyDescent="0.25">
      <c r="A762">
        <v>2.5041502296699343</v>
      </c>
      <c r="B762">
        <v>28.246365440266789</v>
      </c>
      <c r="C762">
        <v>1.7327910012668815</v>
      </c>
      <c r="E762" s="19"/>
      <c r="F762" s="19"/>
    </row>
    <row r="763" spans="1:6" x14ac:dyDescent="0.25">
      <c r="A763">
        <v>3.3241540537097172</v>
      </c>
      <c r="B763">
        <v>28.368203673266077</v>
      </c>
      <c r="C763">
        <v>4.3270491937969213</v>
      </c>
      <c r="E763" s="19"/>
      <c r="F763" s="19"/>
    </row>
    <row r="764" spans="1:6" x14ac:dyDescent="0.25">
      <c r="A764">
        <v>2.5177966575142028</v>
      </c>
      <c r="B764">
        <v>59.669226822110581</v>
      </c>
      <c r="C764">
        <v>6.7300007004127096</v>
      </c>
      <c r="E764" s="19"/>
      <c r="F764" s="19"/>
    </row>
    <row r="765" spans="1:6" x14ac:dyDescent="0.25">
      <c r="A765">
        <v>2.2371754472532355</v>
      </c>
      <c r="B765">
        <v>80.13965925613816</v>
      </c>
      <c r="C765">
        <v>2.8022195404398591</v>
      </c>
      <c r="E765" s="19"/>
      <c r="F765" s="19"/>
    </row>
    <row r="766" spans="1:6" x14ac:dyDescent="0.25">
      <c r="A766">
        <v>2.6044976708699727</v>
      </c>
      <c r="B766">
        <v>72.35027523618497</v>
      </c>
      <c r="C766">
        <v>0.36820713478351069</v>
      </c>
      <c r="E766" s="19"/>
      <c r="F766" s="19"/>
    </row>
    <row r="767" spans="1:6" x14ac:dyDescent="0.25">
      <c r="A767">
        <v>2.7015180979745002</v>
      </c>
      <c r="B767">
        <v>71.290807923983223</v>
      </c>
      <c r="C767">
        <v>0.53976914399786868</v>
      </c>
      <c r="E767" s="19"/>
      <c r="F767" s="19"/>
    </row>
    <row r="768" spans="1:6" x14ac:dyDescent="0.25">
      <c r="A768">
        <v>3.4219331121909748</v>
      </c>
      <c r="B768">
        <v>47.05940049595813</v>
      </c>
      <c r="C768">
        <v>5.7208170127296958</v>
      </c>
      <c r="E768" s="19"/>
      <c r="F768" s="19"/>
    </row>
    <row r="769" spans="1:6" x14ac:dyDescent="0.25">
      <c r="A769">
        <v>4.6236985894926894</v>
      </c>
      <c r="B769">
        <v>24.792876091639183</v>
      </c>
      <c r="C769">
        <v>4.4036576473541196</v>
      </c>
      <c r="E769" s="19"/>
      <c r="F769" s="19"/>
    </row>
    <row r="770" spans="1:6" x14ac:dyDescent="0.25">
      <c r="A770">
        <v>3.8115279994273079</v>
      </c>
      <c r="B770">
        <v>25.491429794972074</v>
      </c>
      <c r="C770">
        <v>-0.43159547250076813</v>
      </c>
      <c r="E770" s="19"/>
      <c r="F770" s="19"/>
    </row>
    <row r="771" spans="1:6" x14ac:dyDescent="0.25">
      <c r="A771">
        <v>3.0188185971487469</v>
      </c>
      <c r="B771">
        <v>25.902002963379125</v>
      </c>
      <c r="C771">
        <v>-7.4901389010798194E-2</v>
      </c>
      <c r="E771" s="19"/>
      <c r="F771" s="19"/>
    </row>
    <row r="772" spans="1:6" x14ac:dyDescent="0.25">
      <c r="A772">
        <v>2.1630102635454773</v>
      </c>
      <c r="B772">
        <v>21.304510928730561</v>
      </c>
      <c r="C772">
        <v>-5.2675077483779242</v>
      </c>
      <c r="E772" s="19"/>
      <c r="F772" s="19"/>
    </row>
    <row r="773" spans="1:6" x14ac:dyDescent="0.25">
      <c r="A773">
        <v>1.6142099255379154</v>
      </c>
      <c r="B773">
        <v>23.037007916132438</v>
      </c>
      <c r="C773">
        <v>-12.482141118171404</v>
      </c>
      <c r="E773" s="19"/>
      <c r="F773" s="19"/>
    </row>
    <row r="774" spans="1:6" x14ac:dyDescent="0.25">
      <c r="A774">
        <v>1.55206661037567</v>
      </c>
      <c r="B774">
        <v>16.968567209073594</v>
      </c>
      <c r="C774">
        <v>-11.009778688136151</v>
      </c>
      <c r="E774" s="19"/>
      <c r="F774" s="19"/>
    </row>
    <row r="775" spans="1:6" x14ac:dyDescent="0.25">
      <c r="A775">
        <v>3.0327480171481436</v>
      </c>
      <c r="B775">
        <v>8.4073992789904857</v>
      </c>
      <c r="C775">
        <v>-16.548948428412924</v>
      </c>
      <c r="E775" s="19"/>
      <c r="F775" s="19"/>
    </row>
    <row r="776" spans="1:6" x14ac:dyDescent="0.25">
      <c r="A776">
        <v>2.4521665726740176</v>
      </c>
      <c r="B776">
        <v>12.991115549118636</v>
      </c>
      <c r="C776">
        <v>-7.4649937828436643</v>
      </c>
      <c r="E776" s="19"/>
      <c r="F776" s="19"/>
    </row>
    <row r="777" spans="1:6" x14ac:dyDescent="0.25">
      <c r="A777">
        <v>2.5492927888909915</v>
      </c>
      <c r="B777">
        <v>16.765430688877675</v>
      </c>
      <c r="C777">
        <v>-3.9754452947284382</v>
      </c>
      <c r="E777" s="19"/>
      <c r="F777" s="19"/>
    </row>
    <row r="778" spans="1:6" x14ac:dyDescent="0.25">
      <c r="A778">
        <v>3.2074272135285047</v>
      </c>
      <c r="B778">
        <v>17.803791506603346</v>
      </c>
      <c r="C778">
        <v>-2.8833143488246811</v>
      </c>
      <c r="E778" s="19"/>
      <c r="F778" s="19"/>
    </row>
    <row r="779" spans="1:6" x14ac:dyDescent="0.25">
      <c r="A779">
        <v>2.2953145031121673</v>
      </c>
      <c r="B779">
        <v>36.810977217185311</v>
      </c>
      <c r="C779">
        <v>5.3543269887996903E-2</v>
      </c>
      <c r="E779" s="19"/>
      <c r="F779" s="19"/>
    </row>
    <row r="780" spans="1:6" x14ac:dyDescent="0.25">
      <c r="A780">
        <v>2.2882377941820295</v>
      </c>
      <c r="B780">
        <v>49.657112270753416</v>
      </c>
      <c r="C780">
        <v>-0.51440536838544682</v>
      </c>
      <c r="E780" s="19"/>
      <c r="F780" s="19"/>
    </row>
    <row r="781" spans="1:6" x14ac:dyDescent="0.25">
      <c r="A781">
        <v>2.3813480252685348</v>
      </c>
      <c r="B781">
        <v>60.334426080284956</v>
      </c>
      <c r="C781">
        <v>2.0537352334325338</v>
      </c>
      <c r="E781" s="19"/>
      <c r="F781" s="19"/>
    </row>
    <row r="782" spans="1:6" x14ac:dyDescent="0.25">
      <c r="A782">
        <v>2.9176744721159098</v>
      </c>
      <c r="B782">
        <v>51.393327343497141</v>
      </c>
      <c r="C782">
        <v>2.962547811663264</v>
      </c>
      <c r="E782" s="19"/>
      <c r="F782" s="19"/>
    </row>
    <row r="783" spans="1:6" x14ac:dyDescent="0.25">
      <c r="A783">
        <v>4.3217812588534761</v>
      </c>
      <c r="B783">
        <v>33.390082969435817</v>
      </c>
      <c r="C783">
        <v>4.05509497370603</v>
      </c>
      <c r="E783" s="19"/>
      <c r="F783" s="19"/>
    </row>
    <row r="784" spans="1:6" x14ac:dyDescent="0.25">
      <c r="A784">
        <v>6.7447391703967643</v>
      </c>
      <c r="B784">
        <v>16.863078461348902</v>
      </c>
      <c r="C784">
        <v>17.149468807988306</v>
      </c>
      <c r="E784" s="19"/>
      <c r="F784" s="19"/>
    </row>
    <row r="785" spans="1:6" x14ac:dyDescent="0.25">
      <c r="A785">
        <v>6.9506058224761897</v>
      </c>
      <c r="B785">
        <v>15.959647412393023</v>
      </c>
      <c r="C785">
        <v>10.673029772986295</v>
      </c>
      <c r="E785" s="19"/>
      <c r="F785" s="19"/>
    </row>
    <row r="786" spans="1:6" x14ac:dyDescent="0.25">
      <c r="A786">
        <v>5.9969377470678928</v>
      </c>
      <c r="B786">
        <v>17.158022181654491</v>
      </c>
      <c r="C786">
        <v>7.3352173800089302</v>
      </c>
      <c r="E786" s="19"/>
      <c r="F786" s="19"/>
    </row>
    <row r="787" spans="1:6" x14ac:dyDescent="0.25">
      <c r="A787">
        <v>2.8217183228358005</v>
      </c>
      <c r="B787">
        <v>33.231927583074466</v>
      </c>
      <c r="C787">
        <v>-3.2058084992727194</v>
      </c>
      <c r="E787" s="19"/>
      <c r="F787" s="19"/>
    </row>
    <row r="788" spans="1:6" x14ac:dyDescent="0.25">
      <c r="A788">
        <v>1.1612765881371279</v>
      </c>
      <c r="B788">
        <v>72.863973712494882</v>
      </c>
      <c r="C788">
        <v>-6.5462111652528465</v>
      </c>
      <c r="E788" s="19"/>
      <c r="F788" s="19"/>
    </row>
    <row r="789" spans="1:6" x14ac:dyDescent="0.25">
      <c r="A789">
        <v>0.97359923494809419</v>
      </c>
      <c r="B789">
        <v>62.480242074912518</v>
      </c>
      <c r="C789">
        <v>-4.7142663563267888</v>
      </c>
      <c r="E789" s="19"/>
      <c r="F789" s="19"/>
    </row>
    <row r="790" spans="1:6" x14ac:dyDescent="0.25">
      <c r="A790">
        <v>1.1164323442886235</v>
      </c>
      <c r="B790">
        <v>43.128489418987975</v>
      </c>
      <c r="C790">
        <v>-6.2075147365889309</v>
      </c>
      <c r="E790" s="19"/>
      <c r="F790" s="19"/>
    </row>
    <row r="791" spans="1:6" x14ac:dyDescent="0.25">
      <c r="A791">
        <v>1.5252423046414656</v>
      </c>
      <c r="B791">
        <v>26.70082992762908</v>
      </c>
      <c r="C791">
        <v>-4.7455043908465422</v>
      </c>
      <c r="E791" s="19"/>
      <c r="F791" s="19"/>
    </row>
    <row r="792" spans="1:6" x14ac:dyDescent="0.25">
      <c r="A792">
        <v>2.6885848875987679</v>
      </c>
      <c r="B792">
        <v>14.145742974027124</v>
      </c>
      <c r="C792">
        <v>-5.3161574821504249</v>
      </c>
      <c r="E792" s="19"/>
      <c r="F792" s="19"/>
    </row>
    <row r="793" spans="1:6" x14ac:dyDescent="0.25">
      <c r="A793">
        <v>2.2601250158266937</v>
      </c>
      <c r="B793">
        <v>14.124957724933042</v>
      </c>
      <c r="C793">
        <v>-3.6666919067856072</v>
      </c>
      <c r="E793" s="19"/>
      <c r="F793" s="19"/>
    </row>
    <row r="794" spans="1:6" x14ac:dyDescent="0.25">
      <c r="A794">
        <v>2.8960382557316802</v>
      </c>
      <c r="B794">
        <v>10.779818105280606</v>
      </c>
      <c r="C794">
        <v>-6.2705922402975736</v>
      </c>
      <c r="E794" s="19"/>
      <c r="F794" s="19"/>
    </row>
    <row r="795" spans="1:6" x14ac:dyDescent="0.25">
      <c r="A795">
        <v>3.1920726922315481</v>
      </c>
      <c r="B795">
        <v>9.3959753587846997</v>
      </c>
      <c r="C795">
        <v>-7.3488191696662746</v>
      </c>
      <c r="E795" s="19"/>
      <c r="F795" s="19"/>
    </row>
    <row r="796" spans="1:6" x14ac:dyDescent="0.25">
      <c r="A796">
        <v>2.4881793321205401</v>
      </c>
      <c r="B796">
        <v>15.520929958502327</v>
      </c>
      <c r="C796">
        <v>-4.2631015572738944</v>
      </c>
      <c r="E796" s="19"/>
      <c r="F796" s="19"/>
    </row>
    <row r="797" spans="1:6" x14ac:dyDescent="0.25">
      <c r="A797">
        <v>2.3901886767436844</v>
      </c>
      <c r="B797">
        <v>20.829938425430953</v>
      </c>
      <c r="C797">
        <v>-0.80416425188321317</v>
      </c>
      <c r="E797" s="19"/>
      <c r="F797" s="19"/>
    </row>
    <row r="798" spans="1:6" x14ac:dyDescent="0.25">
      <c r="A798">
        <v>2.8110056022851873</v>
      </c>
      <c r="B798">
        <v>25.199893921502955</v>
      </c>
      <c r="C798">
        <v>-0.30400827131467323</v>
      </c>
      <c r="E798" s="19"/>
      <c r="F798" s="19"/>
    </row>
    <row r="799" spans="1:6" x14ac:dyDescent="0.25">
      <c r="A799">
        <v>2.894468457844511</v>
      </c>
      <c r="B799">
        <v>29.916024938679946</v>
      </c>
      <c r="C799">
        <v>2.9702146492880055</v>
      </c>
      <c r="E799" s="19"/>
      <c r="F799" s="19"/>
    </row>
    <row r="800" spans="1:6" x14ac:dyDescent="0.25">
      <c r="A800">
        <v>3.0040711966325113</v>
      </c>
      <c r="B800">
        <v>33.939709784369128</v>
      </c>
      <c r="C800">
        <v>3.6566965184278355</v>
      </c>
      <c r="E800" s="19"/>
      <c r="F800" s="19"/>
    </row>
    <row r="801" spans="1:6" x14ac:dyDescent="0.25">
      <c r="A801">
        <v>3.6656231645114667</v>
      </c>
      <c r="B801">
        <v>32.080155955951888</v>
      </c>
      <c r="C801">
        <v>4.5273572602845213</v>
      </c>
      <c r="E801" s="19"/>
      <c r="F801" s="19"/>
    </row>
    <row r="802" spans="1:6" x14ac:dyDescent="0.25">
      <c r="A802">
        <v>5.346418484761509</v>
      </c>
      <c r="B802">
        <v>22.883824770751794</v>
      </c>
      <c r="C802">
        <v>1.7001663886208929</v>
      </c>
      <c r="E802" s="19"/>
      <c r="F802" s="19"/>
    </row>
    <row r="803" spans="1:6" x14ac:dyDescent="0.25">
      <c r="A803">
        <v>8.1075144231627174</v>
      </c>
      <c r="B803">
        <v>15.113103916385676</v>
      </c>
      <c r="C803">
        <v>2.9415188265340046</v>
      </c>
      <c r="E803" s="19"/>
      <c r="F803" s="19"/>
    </row>
    <row r="804" spans="1:6" x14ac:dyDescent="0.25">
      <c r="A804">
        <v>5.9935095939023428</v>
      </c>
      <c r="B804">
        <v>17.925153914309231</v>
      </c>
      <c r="C804">
        <v>12.137527193418942</v>
      </c>
      <c r="E804" s="19"/>
      <c r="F804" s="19"/>
    </row>
    <row r="805" spans="1:6" x14ac:dyDescent="0.25">
      <c r="A805">
        <v>5.4357232020091493</v>
      </c>
      <c r="B805">
        <v>18.446236353773159</v>
      </c>
      <c r="C805">
        <v>9.3115871139937116</v>
      </c>
      <c r="E805" s="19"/>
      <c r="F805" s="19"/>
    </row>
    <row r="806" spans="1:6" x14ac:dyDescent="0.25">
      <c r="A806">
        <v>3.946318952316799</v>
      </c>
      <c r="B806">
        <v>23.735755113257564</v>
      </c>
      <c r="C806">
        <v>2.4103844515208435</v>
      </c>
      <c r="E806" s="19"/>
      <c r="F806" s="19"/>
    </row>
    <row r="807" spans="1:6" x14ac:dyDescent="0.25">
      <c r="A807">
        <v>2.4898171715775455</v>
      </c>
      <c r="B807">
        <v>30.538295461812286</v>
      </c>
      <c r="C807">
        <v>-1.1598942257080009</v>
      </c>
      <c r="E807" s="19"/>
      <c r="F807" s="19"/>
    </row>
    <row r="808" spans="1:6" x14ac:dyDescent="0.25">
      <c r="A808">
        <v>1.9837410592879796</v>
      </c>
      <c r="B808">
        <v>35.093859890589236</v>
      </c>
      <c r="C808">
        <v>-0.84297109118166813</v>
      </c>
      <c r="E808" s="19"/>
      <c r="F808" s="19"/>
    </row>
    <row r="809" spans="1:6" x14ac:dyDescent="0.25">
      <c r="A809">
        <v>1.8260493391428867</v>
      </c>
      <c r="B809">
        <v>31.441338113662095</v>
      </c>
      <c r="C809">
        <v>-2.3774779844109202</v>
      </c>
      <c r="E809" s="19"/>
      <c r="F809" s="19"/>
    </row>
    <row r="810" spans="1:6" x14ac:dyDescent="0.25">
      <c r="A810">
        <v>2.3524268908877572</v>
      </c>
      <c r="B810">
        <v>23.011927619536952</v>
      </c>
      <c r="C810">
        <v>-5.763533164067848</v>
      </c>
      <c r="E810" s="19"/>
      <c r="F810" s="19"/>
    </row>
    <row r="811" spans="1:6" x14ac:dyDescent="0.25">
      <c r="A811">
        <v>2.953379637495634</v>
      </c>
      <c r="B811">
        <v>14.566879613784705</v>
      </c>
      <c r="C811">
        <v>-9.3351678765122195</v>
      </c>
      <c r="E811" s="19"/>
      <c r="F811" s="19"/>
    </row>
    <row r="812" spans="1:6" x14ac:dyDescent="0.25">
      <c r="A812">
        <v>2.3587319993889206</v>
      </c>
      <c r="B812">
        <v>14.042037280893155</v>
      </c>
      <c r="C812">
        <v>-6.7980761757550505</v>
      </c>
      <c r="E812" s="19"/>
      <c r="F812" s="19"/>
    </row>
    <row r="813" spans="1:6" x14ac:dyDescent="0.25">
      <c r="A813">
        <v>4.3237729444403179</v>
      </c>
      <c r="B813">
        <v>6.2584459805810697</v>
      </c>
      <c r="C813">
        <v>-10.925304266703055</v>
      </c>
      <c r="E813" s="19"/>
      <c r="F813" s="19"/>
    </row>
    <row r="814" spans="1:6" x14ac:dyDescent="0.25">
      <c r="A814">
        <v>2.1086126108203249</v>
      </c>
      <c r="B814">
        <v>9.6687028021836152</v>
      </c>
      <c r="C814">
        <v>-7.8227465616018508</v>
      </c>
      <c r="E814" s="19"/>
      <c r="F814" s="19"/>
    </row>
    <row r="815" spans="1:6" x14ac:dyDescent="0.25">
      <c r="A815">
        <v>1.5819708361607099</v>
      </c>
      <c r="B815">
        <v>15.776024941945918</v>
      </c>
      <c r="C815">
        <v>-5.437662320620837</v>
      </c>
      <c r="E815" s="19"/>
      <c r="F815" s="19"/>
    </row>
    <row r="816" spans="1:6" x14ac:dyDescent="0.25">
      <c r="A816">
        <v>1.1191939218162208</v>
      </c>
      <c r="B816">
        <v>33.220386384313862</v>
      </c>
      <c r="C816">
        <v>-3.0531519891693777</v>
      </c>
      <c r="E816" s="19"/>
      <c r="F816" s="19"/>
    </row>
    <row r="817" spans="1:6" x14ac:dyDescent="0.25">
      <c r="A817">
        <v>1.1555762413943844</v>
      </c>
      <c r="B817">
        <v>46.548714600787207</v>
      </c>
      <c r="C817">
        <v>-2.7318592527856733</v>
      </c>
      <c r="E817" s="19"/>
      <c r="F817" s="19"/>
    </row>
    <row r="818" spans="1:6" x14ac:dyDescent="0.25">
      <c r="A818">
        <v>1.0666297892108267</v>
      </c>
      <c r="B818">
        <v>78.283932910456343</v>
      </c>
      <c r="C818">
        <v>-1.0975049591211645</v>
      </c>
      <c r="E818" s="19"/>
      <c r="F818" s="19"/>
    </row>
    <row r="819" spans="1:6" x14ac:dyDescent="0.25">
      <c r="A819">
        <v>1.0454756432178458</v>
      </c>
      <c r="B819">
        <v>116.14086041290483</v>
      </c>
      <c r="C819">
        <v>-1.1501397462462775</v>
      </c>
      <c r="E819" s="19"/>
      <c r="F819" s="19"/>
    </row>
    <row r="820" spans="1:6" x14ac:dyDescent="0.25">
      <c r="A820">
        <v>1.4422933918802483</v>
      </c>
      <c r="B820">
        <v>127.35811299073715</v>
      </c>
      <c r="C820">
        <v>0.10789291864514883</v>
      </c>
      <c r="E820" s="19"/>
      <c r="F820" s="19"/>
    </row>
    <row r="821" spans="1:6" x14ac:dyDescent="0.25">
      <c r="A821">
        <v>2.5410409697753984</v>
      </c>
      <c r="B821">
        <v>77.044555006703433</v>
      </c>
      <c r="C821">
        <v>0.61714877456830319</v>
      </c>
      <c r="E821" s="19"/>
      <c r="F821" s="19"/>
    </row>
    <row r="822" spans="1:6" x14ac:dyDescent="0.25">
      <c r="A822">
        <v>2.4804010696807293</v>
      </c>
      <c r="B822">
        <v>73.444425385815748</v>
      </c>
      <c r="C822">
        <v>1.1256465883002023</v>
      </c>
      <c r="E822" s="19"/>
      <c r="F822" s="19"/>
    </row>
    <row r="823" spans="1:6" x14ac:dyDescent="0.25">
      <c r="A823">
        <v>1.8934886117472682</v>
      </c>
      <c r="B823">
        <v>77.633363144457917</v>
      </c>
      <c r="C823">
        <v>-1.7356479743945024</v>
      </c>
      <c r="E823" s="19"/>
      <c r="F823" s="19"/>
    </row>
    <row r="824" spans="1:6" x14ac:dyDescent="0.25">
      <c r="A824">
        <v>1.2736557747389785</v>
      </c>
      <c r="B824">
        <v>80.31317799047342</v>
      </c>
      <c r="C824">
        <v>-1.9756387614907471</v>
      </c>
      <c r="E824" s="19"/>
      <c r="F824" s="19"/>
    </row>
    <row r="825" spans="1:6" x14ac:dyDescent="0.25">
      <c r="A825">
        <v>0.90616012773700938</v>
      </c>
      <c r="B825">
        <v>74.112944895966024</v>
      </c>
      <c r="C825">
        <v>-3.7129849800627834</v>
      </c>
      <c r="E825" s="19"/>
      <c r="F825" s="19"/>
    </row>
    <row r="826" spans="1:6" x14ac:dyDescent="0.25">
      <c r="A826">
        <v>0.88015215455823637</v>
      </c>
      <c r="B826">
        <v>46.377857391541646</v>
      </c>
      <c r="C826">
        <v>-6.0092793828615383</v>
      </c>
      <c r="E826" s="19"/>
      <c r="F826" s="19"/>
    </row>
    <row r="827" spans="1:6" x14ac:dyDescent="0.25">
      <c r="A827">
        <v>1.1957265435277644</v>
      </c>
      <c r="B827">
        <v>19.061123011468666</v>
      </c>
      <c r="C827">
        <v>-6.4345702738949386</v>
      </c>
      <c r="E827" s="19"/>
      <c r="F827" s="19"/>
    </row>
    <row r="828" spans="1:6" x14ac:dyDescent="0.25">
      <c r="A828">
        <v>2.9009916773326885</v>
      </c>
      <c r="B828">
        <v>4.8236709440438652</v>
      </c>
      <c r="C828">
        <v>-7.6088093525911962</v>
      </c>
      <c r="E828" s="19"/>
      <c r="F828" s="19"/>
    </row>
    <row r="829" spans="1:6" x14ac:dyDescent="0.25">
      <c r="A829">
        <v>3.0095908862077532</v>
      </c>
      <c r="B829">
        <v>4.4227081059153415</v>
      </c>
      <c r="C829">
        <v>-7.6606025332268191</v>
      </c>
      <c r="E829" s="19"/>
      <c r="F829" s="19"/>
    </row>
    <row r="830" spans="1:6" x14ac:dyDescent="0.25">
      <c r="A830">
        <v>8.753779634005868</v>
      </c>
      <c r="B830">
        <v>1.1084841231402913</v>
      </c>
      <c r="C830">
        <v>-7.8986289072654241</v>
      </c>
      <c r="E830" s="19"/>
      <c r="F830" s="19"/>
    </row>
    <row r="831" spans="1:6" x14ac:dyDescent="0.25">
      <c r="A831">
        <v>12.34344137174253</v>
      </c>
      <c r="B831">
        <v>0.86412783788311776</v>
      </c>
      <c r="C831">
        <v>-9.8195312459957389</v>
      </c>
      <c r="E831" s="19"/>
      <c r="F831" s="19"/>
    </row>
    <row r="832" spans="1:6" x14ac:dyDescent="0.25">
      <c r="A832">
        <v>14.90797172874645</v>
      </c>
      <c r="B832">
        <v>0.64496992307755829</v>
      </c>
      <c r="C832">
        <v>-9.870539212530776</v>
      </c>
      <c r="E832" s="19"/>
      <c r="F832" s="19"/>
    </row>
    <row r="833" spans="1:6" x14ac:dyDescent="0.25">
      <c r="A833">
        <v>4.4039355841408421</v>
      </c>
      <c r="B833">
        <v>2.6850996512414982</v>
      </c>
      <c r="C833">
        <v>-8.9650023921306126</v>
      </c>
      <c r="E833" s="19"/>
      <c r="F833" s="19"/>
    </row>
    <row r="834" spans="1:6" x14ac:dyDescent="0.25">
      <c r="A834">
        <v>3.0753929177516888</v>
      </c>
      <c r="B834">
        <v>3.9604586447809629</v>
      </c>
      <c r="C834">
        <v>-7.1751100322242447</v>
      </c>
      <c r="E834" s="19"/>
      <c r="F834" s="19"/>
    </row>
    <row r="835" spans="1:6" x14ac:dyDescent="0.25">
      <c r="A835">
        <v>2.8454858395826568</v>
      </c>
      <c r="B835">
        <v>6.494659921054672</v>
      </c>
      <c r="C835">
        <v>-10.056389773576795</v>
      </c>
      <c r="E835" s="19"/>
      <c r="F835" s="19"/>
    </row>
    <row r="836" spans="1:6" x14ac:dyDescent="0.25">
      <c r="A836">
        <v>1.287169052588325</v>
      </c>
      <c r="B836">
        <v>18.803578794455767</v>
      </c>
      <c r="C836">
        <v>-6.4002700982933289</v>
      </c>
      <c r="E836" s="19"/>
      <c r="F836" s="19"/>
    </row>
    <row r="837" spans="1:6" x14ac:dyDescent="0.25">
      <c r="A837">
        <v>0.94738985912308205</v>
      </c>
      <c r="B837">
        <v>41.667273491017113</v>
      </c>
      <c r="C837">
        <v>-5.1737260475483371</v>
      </c>
      <c r="E837" s="19"/>
      <c r="F837" s="19"/>
    </row>
    <row r="838" spans="1:6" x14ac:dyDescent="0.25">
      <c r="A838">
        <v>0.85841774534968385</v>
      </c>
      <c r="B838">
        <v>76.663342887192712</v>
      </c>
      <c r="C838">
        <v>-5.4419510635608361</v>
      </c>
      <c r="E838" s="19"/>
      <c r="F838" s="19"/>
    </row>
    <row r="839" spans="1:6" x14ac:dyDescent="0.25">
      <c r="A839">
        <v>0.91748216701676644</v>
      </c>
      <c r="B839">
        <v>107.94261856596451</v>
      </c>
      <c r="C839">
        <v>-5.8944081933582133</v>
      </c>
      <c r="E839" s="19"/>
      <c r="F839" s="19"/>
    </row>
    <row r="840" spans="1:6" x14ac:dyDescent="0.25">
      <c r="A840">
        <v>0.94000520682498356</v>
      </c>
      <c r="B840">
        <v>150.13905630712918</v>
      </c>
      <c r="C840">
        <v>-2.4305335906546159</v>
      </c>
      <c r="E840" s="19"/>
      <c r="F840" s="19"/>
    </row>
    <row r="841" spans="1:6" x14ac:dyDescent="0.25">
      <c r="A841">
        <v>1.0616346235100016</v>
      </c>
      <c r="B841">
        <v>198.17475444892239</v>
      </c>
      <c r="C841">
        <v>-2.5113744551166923</v>
      </c>
      <c r="E841" s="19"/>
      <c r="F841" s="19"/>
    </row>
    <row r="842" spans="1:6" x14ac:dyDescent="0.25">
      <c r="A842">
        <v>1.1528981429680651</v>
      </c>
      <c r="B842">
        <v>203.40006104704133</v>
      </c>
      <c r="C842">
        <v>-2.5923200901239309</v>
      </c>
      <c r="E842" s="19"/>
      <c r="F842" s="19"/>
    </row>
    <row r="843" spans="1:6" x14ac:dyDescent="0.25">
      <c r="A843">
        <v>1.1149483873621411</v>
      </c>
      <c r="B843">
        <v>210.12781578723946</v>
      </c>
      <c r="C843">
        <v>-2.4867379938587435</v>
      </c>
      <c r="E843" s="19"/>
      <c r="F843" s="19"/>
    </row>
    <row r="844" spans="1:6" x14ac:dyDescent="0.25">
      <c r="A844">
        <v>1.060704552555674</v>
      </c>
      <c r="B844">
        <v>176.54637296327931</v>
      </c>
      <c r="C844">
        <v>-3.6855712414504129</v>
      </c>
      <c r="E844" s="19"/>
      <c r="F844" s="19"/>
    </row>
    <row r="845" spans="1:6" x14ac:dyDescent="0.25">
      <c r="A845">
        <v>0.96168715245135206</v>
      </c>
      <c r="B845">
        <v>138.03934883622037</v>
      </c>
      <c r="C845">
        <v>-4.884303183677579</v>
      </c>
      <c r="E845" s="19"/>
      <c r="F845" s="19"/>
    </row>
    <row r="846" spans="1:6" x14ac:dyDescent="0.25">
      <c r="A846">
        <v>0.96235388513790421</v>
      </c>
      <c r="B846">
        <v>92.217198649364107</v>
      </c>
      <c r="C846">
        <v>-9.0600655775191399</v>
      </c>
      <c r="E846" s="19"/>
      <c r="F846" s="19"/>
    </row>
    <row r="847" spans="1:6" x14ac:dyDescent="0.25">
      <c r="A847">
        <v>1.2108459020793965</v>
      </c>
      <c r="B847">
        <v>41.674891968698503</v>
      </c>
      <c r="C847">
        <v>-11.931067508746322</v>
      </c>
      <c r="E847" s="19"/>
      <c r="F847" s="19"/>
    </row>
    <row r="848" spans="1:6" x14ac:dyDescent="0.25">
      <c r="A848">
        <v>1.0898420108798332</v>
      </c>
      <c r="B848">
        <v>31.126536692943333</v>
      </c>
      <c r="C848">
        <v>-9.9627094835595216</v>
      </c>
      <c r="E848" s="19"/>
      <c r="F848" s="19"/>
    </row>
    <row r="849" spans="1:6" x14ac:dyDescent="0.25">
      <c r="A849">
        <v>1.9118031130489945</v>
      </c>
      <c r="B849">
        <v>9.5490848131983146</v>
      </c>
      <c r="C849">
        <v>-10.041464660601575</v>
      </c>
      <c r="E849" s="19"/>
      <c r="F849" s="19"/>
    </row>
    <row r="850" spans="1:6" x14ac:dyDescent="0.25">
      <c r="A850">
        <v>5.8540305612663674</v>
      </c>
      <c r="B850">
        <v>2.2407338001544428</v>
      </c>
      <c r="C850">
        <v>-10.863952105718676</v>
      </c>
      <c r="E850" s="19"/>
      <c r="F850" s="19"/>
    </row>
    <row r="851" spans="1:6" x14ac:dyDescent="0.25">
      <c r="A851">
        <v>10.798441573466896</v>
      </c>
      <c r="B851">
        <v>1.0943144588974574</v>
      </c>
      <c r="C851">
        <v>-11.128069004655048</v>
      </c>
      <c r="E851" s="19"/>
      <c r="F851" s="19"/>
    </row>
    <row r="852" spans="1:6" x14ac:dyDescent="0.25">
      <c r="A852">
        <v>14.627609170117323</v>
      </c>
      <c r="B852">
        <v>5.1811057036649171</v>
      </c>
      <c r="C852">
        <v>-73.626865259251844</v>
      </c>
      <c r="E852" s="19"/>
      <c r="F852" s="19"/>
    </row>
    <row r="853" spans="1:6" x14ac:dyDescent="0.25">
      <c r="A853">
        <v>8.9390236546409412</v>
      </c>
      <c r="B853">
        <v>8.380195596724338</v>
      </c>
      <c r="C853">
        <v>-69.39215780207914</v>
      </c>
      <c r="E853" s="19"/>
      <c r="F853" s="19"/>
    </row>
    <row r="854" spans="1:6" x14ac:dyDescent="0.25">
      <c r="A854">
        <v>2.1491529941552692</v>
      </c>
      <c r="B854">
        <v>47.743474792517929</v>
      </c>
      <c r="C854">
        <v>-67.003962495676262</v>
      </c>
      <c r="E854" s="19"/>
      <c r="F854" s="19"/>
    </row>
    <row r="855" spans="1:6" x14ac:dyDescent="0.25">
      <c r="A855">
        <v>0.98102788012413233</v>
      </c>
      <c r="B855">
        <v>208.8340321874544</v>
      </c>
      <c r="C855">
        <v>-64.617184276023991</v>
      </c>
      <c r="E855" s="19"/>
      <c r="F855" s="19"/>
    </row>
    <row r="856" spans="1:6" x14ac:dyDescent="0.25">
      <c r="A856">
        <v>0.65885879745154197</v>
      </c>
      <c r="B856">
        <v>683.54561270087299</v>
      </c>
      <c r="C856">
        <v>-60.360567758777648</v>
      </c>
      <c r="E856" s="19"/>
      <c r="F856" s="19"/>
    </row>
    <row r="857" spans="1:6" x14ac:dyDescent="0.25">
      <c r="A857">
        <v>0.60859578704998663</v>
      </c>
      <c r="B857">
        <v>1322.1162376247421</v>
      </c>
      <c r="C857">
        <v>-57.962450440426153</v>
      </c>
      <c r="E857" s="19"/>
      <c r="F857" s="19"/>
    </row>
    <row r="858" spans="1:6" x14ac:dyDescent="0.25">
      <c r="A858">
        <v>0.71276030559261494</v>
      </c>
      <c r="B858">
        <v>1030.2670411298486</v>
      </c>
      <c r="C858">
        <v>-64.902340430796031</v>
      </c>
      <c r="E858" s="19"/>
      <c r="F858" s="19"/>
    </row>
    <row r="859" spans="1:6" x14ac:dyDescent="0.25">
      <c r="A859">
        <v>0.81604751141712295</v>
      </c>
      <c r="B859">
        <v>445.72657001038669</v>
      </c>
      <c r="C859">
        <v>-56.892454144509628</v>
      </c>
      <c r="E859" s="19"/>
      <c r="F859" s="19"/>
    </row>
    <row r="860" spans="1:6" x14ac:dyDescent="0.25">
      <c r="A860">
        <v>1.1953963646350116</v>
      </c>
      <c r="B860">
        <v>151.32240104338118</v>
      </c>
      <c r="C860">
        <v>-60.100370666481233</v>
      </c>
      <c r="E860" s="19"/>
      <c r="F860" s="19"/>
    </row>
    <row r="861" spans="1:6" x14ac:dyDescent="0.25">
      <c r="A861">
        <v>2.2137670552278226</v>
      </c>
      <c r="B861">
        <v>53.762947440894443</v>
      </c>
      <c r="C861">
        <v>-68.943777762880316</v>
      </c>
      <c r="E861" s="19"/>
      <c r="F861" s="19"/>
    </row>
    <row r="862" spans="1:6" x14ac:dyDescent="0.25">
      <c r="A862">
        <v>5.2164752173025954</v>
      </c>
      <c r="B862">
        <v>15.695081099654486</v>
      </c>
      <c r="C862">
        <v>-64.666067531524931</v>
      </c>
      <c r="E862" s="19"/>
      <c r="F862" s="19"/>
    </row>
    <row r="863" spans="1:6" x14ac:dyDescent="0.25">
      <c r="A863">
        <v>3.2762515671743557</v>
      </c>
      <c r="B863">
        <v>37.460065742459797</v>
      </c>
      <c r="C863">
        <v>-79.607234071803305</v>
      </c>
      <c r="E863" s="19"/>
      <c r="F863" s="19"/>
    </row>
    <row r="864" spans="1:6" x14ac:dyDescent="0.25">
      <c r="A864">
        <v>1.6246447521363439</v>
      </c>
      <c r="B864">
        <v>102.60269694376549</v>
      </c>
      <c r="C864">
        <v>-66.156748938934143</v>
      </c>
      <c r="E864" s="19"/>
      <c r="F864" s="19"/>
    </row>
    <row r="865" spans="1:6" x14ac:dyDescent="0.25">
      <c r="A865">
        <v>1.4794011911986871</v>
      </c>
      <c r="B865">
        <v>202.75864558328993</v>
      </c>
      <c r="C865">
        <v>-58.346414386366035</v>
      </c>
      <c r="E865" s="19"/>
      <c r="F865" s="19"/>
    </row>
    <row r="866" spans="1:6" x14ac:dyDescent="0.25">
      <c r="A866">
        <v>1.7812891998977978</v>
      </c>
      <c r="B866">
        <v>234.02555652524748</v>
      </c>
      <c r="C866">
        <v>-54.297734304884337</v>
      </c>
      <c r="E866" s="19"/>
      <c r="F866" s="19"/>
    </row>
    <row r="867" spans="1:6" x14ac:dyDescent="0.25">
      <c r="A867">
        <v>1.8891827788675826</v>
      </c>
      <c r="B867">
        <v>210.07879190719405</v>
      </c>
      <c r="C867">
        <v>-46.508004487033524</v>
      </c>
      <c r="E867" s="19"/>
      <c r="F867" s="19"/>
    </row>
    <row r="868" spans="1:6" x14ac:dyDescent="0.25">
      <c r="A868">
        <v>1.7416776648709156</v>
      </c>
      <c r="B868">
        <v>189.77074532868099</v>
      </c>
      <c r="C868">
        <v>-57.433086051469715</v>
      </c>
      <c r="E868" s="19"/>
      <c r="F868" s="19"/>
    </row>
    <row r="869" spans="1:6" x14ac:dyDescent="0.25">
      <c r="A869">
        <v>1.3208861579742293</v>
      </c>
      <c r="B869">
        <v>193.9579269771946</v>
      </c>
      <c r="C869">
        <v>-53.393984175665558</v>
      </c>
      <c r="E869" s="19"/>
      <c r="F869" s="19"/>
    </row>
    <row r="870" spans="1:6" x14ac:dyDescent="0.25">
      <c r="A870">
        <v>1.4365001279746825</v>
      </c>
      <c r="B870">
        <v>103.44341275556347</v>
      </c>
      <c r="C870">
        <v>-60.565111528754244</v>
      </c>
      <c r="E870" s="19"/>
      <c r="F870" s="19"/>
    </row>
    <row r="871" spans="1:6" x14ac:dyDescent="0.25">
      <c r="A871">
        <v>3.9006400401062304</v>
      </c>
      <c r="B871">
        <v>21.296104868363123</v>
      </c>
      <c r="C871">
        <v>-65.854497055124057</v>
      </c>
      <c r="E871" s="19"/>
      <c r="F871" s="19"/>
    </row>
    <row r="872" spans="1:6" x14ac:dyDescent="0.25">
      <c r="A872">
        <v>12.960503253887163</v>
      </c>
      <c r="B872">
        <v>6.1490756590809914</v>
      </c>
      <c r="C872">
        <v>-74.869385345018046</v>
      </c>
      <c r="E872" s="19"/>
      <c r="F872" s="19"/>
    </row>
    <row r="873" spans="1:6" x14ac:dyDescent="0.25">
      <c r="A873">
        <v>15.148998827742828</v>
      </c>
      <c r="B873">
        <v>4.4419771918011923</v>
      </c>
      <c r="C873">
        <v>-65.236708894681058</v>
      </c>
      <c r="E873" s="19"/>
      <c r="F873" s="19"/>
    </row>
    <row r="874" spans="1:6" x14ac:dyDescent="0.25">
      <c r="A874">
        <v>1.9768909206982876</v>
      </c>
      <c r="B874">
        <v>51.326659465449573</v>
      </c>
      <c r="C874">
        <v>-62.42191202467648</v>
      </c>
      <c r="E874" s="19"/>
      <c r="F874" s="19"/>
    </row>
    <row r="875" spans="1:6" x14ac:dyDescent="0.25">
      <c r="A875">
        <v>1.0389662713122829</v>
      </c>
      <c r="B875">
        <v>205.06277631931718</v>
      </c>
      <c r="C875">
        <v>-69.730198299133392</v>
      </c>
      <c r="E875" s="19"/>
      <c r="F875" s="19"/>
    </row>
    <row r="876" spans="1:6" x14ac:dyDescent="0.25">
      <c r="A876">
        <v>0.78289945498242941</v>
      </c>
      <c r="B876">
        <v>772.23136088707258</v>
      </c>
      <c r="C876">
        <v>-60.26453353934064</v>
      </c>
      <c r="E876" s="19"/>
      <c r="F876" s="19"/>
    </row>
    <row r="877" spans="1:6" x14ac:dyDescent="0.25">
      <c r="A877">
        <v>0.86404155256226567</v>
      </c>
      <c r="B877">
        <v>1568.4300511398767</v>
      </c>
      <c r="C877">
        <v>-47.064831329270625</v>
      </c>
      <c r="E877" s="19"/>
      <c r="F877" s="19"/>
    </row>
    <row r="878" spans="1:6" x14ac:dyDescent="0.25">
      <c r="A878">
        <v>0.74860454602036253</v>
      </c>
      <c r="B878">
        <v>3912.5679353080172</v>
      </c>
      <c r="C878">
        <v>-35.731032177621358</v>
      </c>
      <c r="E878" s="19"/>
      <c r="F878" s="19"/>
    </row>
    <row r="879" spans="1:6" x14ac:dyDescent="0.25">
      <c r="A879">
        <v>0.66079098027527539</v>
      </c>
      <c r="B879">
        <v>5446.4618392081056</v>
      </c>
      <c r="C879">
        <v>-48.63583129794911</v>
      </c>
      <c r="E879" s="19"/>
      <c r="F879" s="19"/>
    </row>
    <row r="880" spans="1:6" x14ac:dyDescent="0.25">
      <c r="A880">
        <v>0.49373185550375875</v>
      </c>
      <c r="B880">
        <v>2824.8668381086663</v>
      </c>
      <c r="C880">
        <v>-59.674314097217803</v>
      </c>
      <c r="E880" s="19"/>
      <c r="F880" s="19"/>
    </row>
    <row r="881" spans="1:6" x14ac:dyDescent="0.25">
      <c r="A881">
        <v>0.6358394673299006</v>
      </c>
      <c r="B881">
        <v>544.03917519522975</v>
      </c>
      <c r="C881">
        <v>-66.981787832529463</v>
      </c>
      <c r="E881" s="19"/>
      <c r="F881" s="19"/>
    </row>
    <row r="882" spans="1:6" x14ac:dyDescent="0.25">
      <c r="A882">
        <v>1.2060301991969535</v>
      </c>
      <c r="B882">
        <v>111.14876204425728</v>
      </c>
      <c r="C882">
        <v>-66.834937837404752</v>
      </c>
      <c r="E882" s="19"/>
      <c r="F882" s="19"/>
    </row>
    <row r="883" spans="1:6" x14ac:dyDescent="0.25">
      <c r="A883">
        <v>6.1050856464224736</v>
      </c>
      <c r="B883">
        <v>13.299126101199331</v>
      </c>
      <c r="C883">
        <v>-72.286957315172472</v>
      </c>
      <c r="E883" s="19"/>
      <c r="F883" s="19"/>
    </row>
    <row r="884" spans="1:6" x14ac:dyDescent="0.25">
      <c r="A884">
        <v>16.562301029383868</v>
      </c>
      <c r="B884">
        <v>4.0942671327286746</v>
      </c>
      <c r="C884">
        <v>-66.541088508834235</v>
      </c>
      <c r="E884" s="19"/>
      <c r="F884" s="19"/>
    </row>
    <row r="885" spans="1:6" x14ac:dyDescent="0.25">
      <c r="A885">
        <v>11.0745071168795</v>
      </c>
      <c r="B885">
        <v>7.025132797098455</v>
      </c>
      <c r="C885">
        <v>-74.616456317790778</v>
      </c>
      <c r="E885" s="19"/>
      <c r="F885" s="19"/>
    </row>
    <row r="886" spans="1:6" x14ac:dyDescent="0.25">
      <c r="A886">
        <v>5.4816244629152111</v>
      </c>
      <c r="B886">
        <v>13.709146551343284</v>
      </c>
      <c r="C886">
        <v>-65.186296844264049</v>
      </c>
      <c r="E886" s="19"/>
      <c r="F886" s="19"/>
    </row>
    <row r="887" spans="1:6" x14ac:dyDescent="0.25">
      <c r="A887">
        <v>3.3089111283064154</v>
      </c>
      <c r="B887">
        <v>26.39675163868446</v>
      </c>
      <c r="C887">
        <v>-65.084323881170462</v>
      </c>
      <c r="E887" s="19"/>
      <c r="F887" s="19"/>
    </row>
    <row r="888" spans="1:6" x14ac:dyDescent="0.25">
      <c r="A888">
        <v>1.8302298379054189</v>
      </c>
      <c r="B888">
        <v>60.745508414798898</v>
      </c>
      <c r="C888">
        <v>-64.981872359505488</v>
      </c>
      <c r="E888" s="19"/>
      <c r="F888" s="19"/>
    </row>
    <row r="889" spans="1:6" x14ac:dyDescent="0.25">
      <c r="A889">
        <v>0.56609449288125036</v>
      </c>
      <c r="B889">
        <v>634.22312155616623</v>
      </c>
      <c r="C889">
        <v>-64.878903288942738</v>
      </c>
      <c r="E889" s="19"/>
      <c r="F889" s="19"/>
    </row>
    <row r="890" spans="1:6" x14ac:dyDescent="0.25">
      <c r="A890">
        <v>0.37214109664363904</v>
      </c>
      <c r="B890">
        <v>3831.7739366712117</v>
      </c>
      <c r="C890">
        <v>-55.3332804215949</v>
      </c>
      <c r="E890" s="19"/>
      <c r="F890" s="19"/>
    </row>
    <row r="891" spans="1:6" x14ac:dyDescent="0.25">
      <c r="A891">
        <v>0.49889773029760509</v>
      </c>
      <c r="B891">
        <v>2093.888193592159</v>
      </c>
      <c r="C891">
        <v>-57.104252093241811</v>
      </c>
      <c r="E891" s="19"/>
      <c r="F891" s="19"/>
    </row>
    <row r="892" spans="1:6" x14ac:dyDescent="0.25">
      <c r="A892">
        <v>0.67984197921382339</v>
      </c>
      <c r="B892">
        <v>604.01685089975751</v>
      </c>
      <c r="C892">
        <v>-74.055254625221465</v>
      </c>
      <c r="E892" s="19"/>
      <c r="F892" s="19"/>
    </row>
    <row r="893" spans="1:6" x14ac:dyDescent="0.25">
      <c r="A893">
        <v>1.1815826297270453</v>
      </c>
      <c r="B893">
        <v>145.28104722946537</v>
      </c>
      <c r="C893">
        <v>-64.461863279807162</v>
      </c>
      <c r="E893" s="19"/>
      <c r="F893" s="19"/>
    </row>
    <row r="894" spans="1:6" x14ac:dyDescent="0.25">
      <c r="A894">
        <v>2.9431311704727676</v>
      </c>
      <c r="B894">
        <v>34.32355553793731</v>
      </c>
      <c r="C894">
        <v>-64.356236264010519</v>
      </c>
      <c r="E894" s="19"/>
      <c r="F894" s="19"/>
    </row>
    <row r="895" spans="1:6" x14ac:dyDescent="0.25">
      <c r="A895">
        <v>4.1997682621840964</v>
      </c>
      <c r="B895">
        <v>24.293501013010395</v>
      </c>
      <c r="C895">
        <v>-73.808726202036695</v>
      </c>
      <c r="E895" s="19"/>
      <c r="F895" s="19"/>
    </row>
    <row r="896" spans="1:6" x14ac:dyDescent="0.25">
      <c r="A896">
        <v>2.3064721535804429</v>
      </c>
      <c r="B896">
        <v>104.32184688878307</v>
      </c>
      <c r="C896">
        <v>-62.696146286388476</v>
      </c>
      <c r="E896" s="19"/>
      <c r="F896" s="19"/>
    </row>
    <row r="897" spans="1:6" x14ac:dyDescent="0.25">
      <c r="A897">
        <v>2.3969445228000823</v>
      </c>
      <c r="B897">
        <v>109.50858757146477</v>
      </c>
      <c r="C897">
        <v>-74.056568223773283</v>
      </c>
      <c r="E897" s="19"/>
      <c r="F897" s="19"/>
    </row>
    <row r="898" spans="1:6" x14ac:dyDescent="0.25">
      <c r="A898">
        <v>2.1984667621769161</v>
      </c>
      <c r="B898">
        <v>130.77167892732405</v>
      </c>
      <c r="C898">
        <v>-60.567420890253487</v>
      </c>
      <c r="E898" s="19"/>
      <c r="F898" s="19"/>
    </row>
    <row r="899" spans="1:6" x14ac:dyDescent="0.25">
      <c r="A899">
        <v>1.9488156523909395</v>
      </c>
      <c r="B899">
        <v>154.20019290388615</v>
      </c>
      <c r="C899">
        <v>-56.636697547950675</v>
      </c>
      <c r="E899" s="19"/>
      <c r="F899" s="19"/>
    </row>
    <row r="900" spans="1:6" x14ac:dyDescent="0.25">
      <c r="A900">
        <v>1.6193912419403855</v>
      </c>
      <c r="B900">
        <v>225.91005924676904</v>
      </c>
      <c r="C900">
        <v>-56.52717441898595</v>
      </c>
      <c r="E900" s="19"/>
      <c r="F900" s="19"/>
    </row>
    <row r="901" spans="1:6" x14ac:dyDescent="0.25">
      <c r="A901">
        <v>1.3456693359209571</v>
      </c>
      <c r="B901">
        <v>323.54742617085344</v>
      </c>
      <c r="C901">
        <v>-60.239573801555821</v>
      </c>
      <c r="E901" s="19"/>
      <c r="F901" s="19"/>
    </row>
    <row r="902" spans="1:6" x14ac:dyDescent="0.25">
      <c r="A902">
        <v>1.1086887873565177</v>
      </c>
      <c r="B902">
        <v>513.42167053550986</v>
      </c>
      <c r="C902">
        <v>-60.130337071455479</v>
      </c>
      <c r="E902" s="19"/>
      <c r="F902" s="19"/>
    </row>
    <row r="903" spans="1:6" x14ac:dyDescent="0.25">
      <c r="A903">
        <v>0.87783090986472589</v>
      </c>
      <c r="B903">
        <v>905.97779242739352</v>
      </c>
      <c r="C903">
        <v>-50.45910653709943</v>
      </c>
      <c r="E903" s="19"/>
      <c r="F903" s="19"/>
    </row>
    <row r="904" spans="1:6" x14ac:dyDescent="0.25">
      <c r="A904">
        <v>0.88838339116077558</v>
      </c>
      <c r="B904">
        <v>1331.7106085910173</v>
      </c>
      <c r="C904">
        <v>-71.385493594498357</v>
      </c>
      <c r="E904" s="19"/>
      <c r="F904" s="19"/>
    </row>
    <row r="905" spans="1:6" x14ac:dyDescent="0.25">
      <c r="A905">
        <v>0.76762210406786602</v>
      </c>
      <c r="B905">
        <v>991.15326183888828</v>
      </c>
      <c r="C905">
        <v>-80.839770512799859</v>
      </c>
      <c r="E905" s="19"/>
      <c r="F905" s="19"/>
    </row>
    <row r="906" spans="1:6" x14ac:dyDescent="0.25">
      <c r="A906">
        <v>0.6781046647627309</v>
      </c>
      <c r="B906">
        <v>1120.7020425560659</v>
      </c>
      <c r="C906">
        <v>-61.604667308363098</v>
      </c>
      <c r="E906" s="19"/>
      <c r="F906" s="19"/>
    </row>
    <row r="907" spans="1:6" x14ac:dyDescent="0.25">
      <c r="A907">
        <v>0.69683741317554249</v>
      </c>
      <c r="B907">
        <v>1217.762634708108</v>
      </c>
      <c r="C907">
        <v>-67.236306149825765</v>
      </c>
      <c r="E907" s="19"/>
      <c r="F907" s="19"/>
    </row>
    <row r="908" spans="1:6" x14ac:dyDescent="0.25">
      <c r="A908">
        <v>0.635094316023461</v>
      </c>
      <c r="B908">
        <v>1320.6549025605068</v>
      </c>
      <c r="C908">
        <v>-63.297870407271468</v>
      </c>
      <c r="E908" s="19"/>
      <c r="F908" s="19"/>
    </row>
    <row r="909" spans="1:6" x14ac:dyDescent="0.25">
      <c r="A909">
        <v>0.61265368635702433</v>
      </c>
      <c r="B909">
        <v>1384.6611489131419</v>
      </c>
      <c r="C909">
        <v>-67.018329102962838</v>
      </c>
      <c r="E909" s="19"/>
      <c r="F909" s="19"/>
    </row>
    <row r="910" spans="1:6" x14ac:dyDescent="0.25">
      <c r="A910">
        <v>0.59497384631814398</v>
      </c>
      <c r="B910">
        <v>1342.4983965868271</v>
      </c>
      <c r="C910">
        <v>-64.99134197775733</v>
      </c>
      <c r="E910" s="19"/>
      <c r="F910" s="19"/>
    </row>
    <row r="911" spans="1:6" x14ac:dyDescent="0.25">
      <c r="A911">
        <v>0.56250929976913722</v>
      </c>
      <c r="B911">
        <v>1343.3289663547946</v>
      </c>
      <c r="C911">
        <v>-68.712448589100234</v>
      </c>
      <c r="E911" s="19"/>
      <c r="F911" s="19"/>
    </row>
    <row r="912" spans="1:6" x14ac:dyDescent="0.25">
      <c r="A912">
        <v>0.56541781901155919</v>
      </c>
      <c r="B912">
        <v>1166.9355569565741</v>
      </c>
      <c r="C912">
        <v>-68.603689998822333</v>
      </c>
      <c r="E912" s="19"/>
      <c r="F912" s="19"/>
    </row>
    <row r="913" spans="1:6" x14ac:dyDescent="0.25">
      <c r="A913">
        <v>0.53410810045663371</v>
      </c>
      <c r="B913">
        <v>1137.047600625833</v>
      </c>
      <c r="C913">
        <v>-70.406927736599584</v>
      </c>
      <c r="E913" s="19"/>
      <c r="F913" s="19"/>
    </row>
    <row r="914" spans="1:6" x14ac:dyDescent="0.25">
      <c r="A914">
        <v>1.2294076284071205</v>
      </c>
      <c r="B914">
        <v>368.90368870033655</v>
      </c>
      <c r="C914">
        <v>-4.0771170210712997</v>
      </c>
      <c r="E914" s="19"/>
      <c r="F914" s="19"/>
    </row>
    <row r="915" spans="1:6" x14ac:dyDescent="0.25">
      <c r="A915">
        <v>1.1822499557987867</v>
      </c>
      <c r="B915">
        <v>395.27251373112796</v>
      </c>
      <c r="C915">
        <v>-0.37219668211443058</v>
      </c>
      <c r="E915" s="19"/>
      <c r="F915" s="19"/>
    </row>
    <row r="916" spans="1:6" x14ac:dyDescent="0.25">
      <c r="A916">
        <v>1.1371918196540212</v>
      </c>
      <c r="B916">
        <v>398.81376089820196</v>
      </c>
      <c r="C916">
        <v>1.6627821141976691</v>
      </c>
      <c r="E916" s="19"/>
      <c r="F916" s="19"/>
    </row>
    <row r="917" spans="1:6" x14ac:dyDescent="0.25">
      <c r="A917">
        <v>1.1841031963441517</v>
      </c>
      <c r="B917">
        <v>371.41559438890278</v>
      </c>
      <c r="C917">
        <v>3.1435484253161978</v>
      </c>
      <c r="E917" s="19"/>
      <c r="F917" s="19"/>
    </row>
    <row r="918" spans="1:6" x14ac:dyDescent="0.25">
      <c r="A918">
        <v>1.0352536199153797</v>
      </c>
      <c r="B918">
        <v>424.83643080768331</v>
      </c>
      <c r="C918">
        <v>4.6239527150721367</v>
      </c>
      <c r="E918" s="19"/>
      <c r="F918" s="19"/>
    </row>
    <row r="919" spans="1:6" x14ac:dyDescent="0.25">
      <c r="A919">
        <v>0.97460036409932727</v>
      </c>
      <c r="B919">
        <v>473.02489871206143</v>
      </c>
      <c r="C919">
        <v>3.1309685120909054</v>
      </c>
      <c r="E919" s="19"/>
      <c r="F919" s="19"/>
    </row>
    <row r="920" spans="1:6" x14ac:dyDescent="0.25">
      <c r="A920">
        <v>0.95056528360357606</v>
      </c>
      <c r="B920">
        <v>482.75426064726065</v>
      </c>
      <c r="C920">
        <v>4.6147958311232165</v>
      </c>
      <c r="E920" s="19"/>
      <c r="F920" s="19"/>
    </row>
    <row r="921" spans="1:6" x14ac:dyDescent="0.25">
      <c r="A921">
        <v>0.87305452667489136</v>
      </c>
      <c r="B921">
        <v>509.90123759298831</v>
      </c>
      <c r="C921">
        <v>5.3535603677237251</v>
      </c>
      <c r="E921" s="19"/>
      <c r="F921" s="19"/>
    </row>
    <row r="922" spans="1:6" x14ac:dyDescent="0.25">
      <c r="A922">
        <v>0.86467354364359517</v>
      </c>
      <c r="B922">
        <v>489.68410722407833</v>
      </c>
      <c r="C922">
        <v>3.4873436530272657</v>
      </c>
      <c r="E922" s="19"/>
      <c r="F922" s="19"/>
    </row>
    <row r="923" spans="1:6" x14ac:dyDescent="0.25">
      <c r="A923">
        <v>1.289378465497937</v>
      </c>
      <c r="B923">
        <v>235.1155167522123</v>
      </c>
      <c r="C923">
        <v>3.480515503277811</v>
      </c>
      <c r="E923" s="19"/>
      <c r="F923" s="19"/>
    </row>
    <row r="924" spans="1:6" x14ac:dyDescent="0.25">
      <c r="A924">
        <v>1.4473645868868994</v>
      </c>
      <c r="B924">
        <v>203.88103371384764</v>
      </c>
      <c r="C924">
        <v>3.8484993539862895</v>
      </c>
      <c r="E924" s="19"/>
      <c r="F924" s="19"/>
    </row>
    <row r="925" spans="1:6" x14ac:dyDescent="0.25">
      <c r="A925">
        <v>1.652019928112173</v>
      </c>
      <c r="B925">
        <v>195.66891700658286</v>
      </c>
      <c r="C925">
        <v>1.4221003330136823</v>
      </c>
      <c r="E925" s="19"/>
      <c r="F925" s="19"/>
    </row>
    <row r="926" spans="1:6" x14ac:dyDescent="0.25">
      <c r="A926">
        <v>1.673326655293037</v>
      </c>
      <c r="B926">
        <v>172.24831291523884</v>
      </c>
      <c r="C926">
        <v>0.66934414705522594</v>
      </c>
      <c r="E926" s="19"/>
      <c r="F926" s="19"/>
    </row>
    <row r="927" spans="1:6" x14ac:dyDescent="0.25">
      <c r="A927">
        <v>1.679513090534934</v>
      </c>
      <c r="B927">
        <v>163.2447569681093</v>
      </c>
      <c r="C927">
        <v>-1.0129347969753715</v>
      </c>
      <c r="E927" s="19"/>
      <c r="F927" s="19"/>
    </row>
    <row r="928" spans="1:6" x14ac:dyDescent="0.25">
      <c r="A928">
        <v>1.7799590102141896</v>
      </c>
      <c r="B928">
        <v>146.38822715032035</v>
      </c>
      <c r="C928">
        <v>-1.7668676136407808</v>
      </c>
      <c r="E928" s="19"/>
      <c r="F928" s="19"/>
    </row>
    <row r="929" spans="1:6" x14ac:dyDescent="0.25">
      <c r="A929">
        <v>1.621733133982495</v>
      </c>
      <c r="B929">
        <v>169.03149276019161</v>
      </c>
      <c r="C929">
        <v>-6.0642185836996481</v>
      </c>
      <c r="E929" s="19"/>
      <c r="F929" s="19"/>
    </row>
    <row r="930" spans="1:6" x14ac:dyDescent="0.25">
      <c r="A930">
        <v>1.6271045553890529</v>
      </c>
      <c r="B930">
        <v>150.68433320009254</v>
      </c>
      <c r="C930">
        <v>-4.5816015495718103</v>
      </c>
      <c r="E930" s="19"/>
      <c r="F930" s="19"/>
    </row>
    <row r="931" spans="1:6" x14ac:dyDescent="0.25">
      <c r="A931">
        <v>1.5096113299166489</v>
      </c>
      <c r="B931">
        <v>164.76455665449504</v>
      </c>
      <c r="C931">
        <v>-6.6427584759851488</v>
      </c>
      <c r="E931" s="19"/>
      <c r="F931" s="19"/>
    </row>
    <row r="932" spans="1:6" x14ac:dyDescent="0.25">
      <c r="A932">
        <v>3.9496499634166811</v>
      </c>
      <c r="B932">
        <v>32.08525820311548</v>
      </c>
      <c r="C932">
        <v>0.83566684609297603</v>
      </c>
      <c r="E932" s="19"/>
      <c r="F932" s="19"/>
    </row>
    <row r="933" spans="1:6" x14ac:dyDescent="0.25">
      <c r="A933">
        <v>3.6758645803649865</v>
      </c>
      <c r="B933">
        <v>37.994224353844594</v>
      </c>
      <c r="C933">
        <v>3.0128755574615456</v>
      </c>
      <c r="E933" s="19"/>
      <c r="F933" s="19"/>
    </row>
    <row r="934" spans="1:6" x14ac:dyDescent="0.25">
      <c r="A934">
        <v>3.7092025415102512</v>
      </c>
      <c r="B934">
        <v>38.90590332848361</v>
      </c>
      <c r="C934">
        <v>2.0169508531775397</v>
      </c>
      <c r="E934" s="19"/>
      <c r="F934" s="19"/>
    </row>
    <row r="935" spans="1:6" x14ac:dyDescent="0.25">
      <c r="A935">
        <v>3.331644801871736</v>
      </c>
      <c r="B935">
        <v>42.644264767709402</v>
      </c>
      <c r="C935">
        <v>2.8886379423110995</v>
      </c>
      <c r="E935" s="19"/>
      <c r="F935" s="19"/>
    </row>
    <row r="936" spans="1:6" x14ac:dyDescent="0.25">
      <c r="A936">
        <v>3.2217709683773386</v>
      </c>
      <c r="B936">
        <v>48.444959069927293</v>
      </c>
      <c r="C936">
        <v>1.3359207313234158</v>
      </c>
      <c r="E936" s="19"/>
      <c r="F936" s="19"/>
    </row>
    <row r="937" spans="1:6" x14ac:dyDescent="0.25">
      <c r="A937">
        <v>3.2164847450852427</v>
      </c>
      <c r="B937">
        <v>50.886153341191367</v>
      </c>
      <c r="C937">
        <v>2.9541614885505521</v>
      </c>
      <c r="E937" s="19"/>
      <c r="F937" s="19"/>
    </row>
    <row r="938" spans="1:6" x14ac:dyDescent="0.25">
      <c r="A938">
        <v>3.1503924441277666</v>
      </c>
      <c r="B938">
        <v>53.647948437251635</v>
      </c>
      <c r="C938">
        <v>2.3328832361617708</v>
      </c>
      <c r="E938" s="19"/>
      <c r="F938" s="19"/>
    </row>
    <row r="939" spans="1:6" x14ac:dyDescent="0.25">
      <c r="A939">
        <v>2.8063217673986953</v>
      </c>
      <c r="B939">
        <v>65.192395193281413</v>
      </c>
      <c r="C939">
        <v>2.6431884119284117</v>
      </c>
      <c r="E939" s="19"/>
      <c r="F939" s="19"/>
    </row>
    <row r="940" spans="1:6" x14ac:dyDescent="0.25">
      <c r="A940">
        <v>2.4478785215814325</v>
      </c>
      <c r="B940">
        <v>79.412239774476078</v>
      </c>
      <c r="C940">
        <v>2.9558681502068334</v>
      </c>
      <c r="E940" s="19"/>
      <c r="F940" s="19"/>
    </row>
    <row r="941" spans="1:6" x14ac:dyDescent="0.25">
      <c r="A941">
        <v>2.4019253741776607</v>
      </c>
      <c r="B941">
        <v>85.082394206420119</v>
      </c>
      <c r="C941">
        <v>1.9615802991135034</v>
      </c>
      <c r="E941" s="19"/>
      <c r="F941" s="19"/>
    </row>
    <row r="942" spans="1:6" x14ac:dyDescent="0.25">
      <c r="A942">
        <v>2.2960857397719612</v>
      </c>
      <c r="B942">
        <v>94.80914106073304</v>
      </c>
      <c r="C942">
        <v>0.22147638592214533</v>
      </c>
      <c r="E942" s="19"/>
      <c r="F942" s="19"/>
    </row>
    <row r="943" spans="1:6" x14ac:dyDescent="0.25">
      <c r="A943">
        <v>1.9771670603441327</v>
      </c>
      <c r="B943">
        <v>114.7186376272473</v>
      </c>
      <c r="C943">
        <v>-0.21239157945540824</v>
      </c>
      <c r="E943" s="19"/>
      <c r="F943" s="19"/>
    </row>
    <row r="944" spans="1:6" x14ac:dyDescent="0.25">
      <c r="A944">
        <v>1.9044986104971058</v>
      </c>
      <c r="B944">
        <v>130.78589646630425</v>
      </c>
      <c r="C944">
        <v>0.47167439113966464</v>
      </c>
      <c r="E944" s="19"/>
      <c r="F944" s="19"/>
    </row>
    <row r="945" spans="1:6" x14ac:dyDescent="0.25">
      <c r="A945">
        <v>1.7046531055856968</v>
      </c>
      <c r="B945">
        <v>172.75398612983619</v>
      </c>
      <c r="C945">
        <v>-2.3869843926914043</v>
      </c>
      <c r="E945" s="19"/>
      <c r="F945" s="19"/>
    </row>
    <row r="946" spans="1:6" x14ac:dyDescent="0.25">
      <c r="A946">
        <v>1.6546798187324241</v>
      </c>
      <c r="B946">
        <v>190.12559684882035</v>
      </c>
      <c r="C946">
        <v>-7.8553358961811233</v>
      </c>
      <c r="E946" s="19"/>
      <c r="F946" s="19"/>
    </row>
    <row r="947" spans="1:6" x14ac:dyDescent="0.25">
      <c r="A947">
        <v>1.3936065694675623</v>
      </c>
      <c r="B947">
        <v>249.6152683233594</v>
      </c>
      <c r="C947">
        <v>-2.5073171863314818</v>
      </c>
      <c r="E947" s="19"/>
      <c r="F947" s="19"/>
    </row>
    <row r="948" spans="1:6" x14ac:dyDescent="0.25">
      <c r="A948">
        <v>1.2788024950799479</v>
      </c>
      <c r="B948">
        <v>301.80768066008631</v>
      </c>
      <c r="C948">
        <v>-9.278268786220691</v>
      </c>
      <c r="E948" s="19"/>
      <c r="F948" s="19"/>
    </row>
    <row r="949" spans="1:6" x14ac:dyDescent="0.25">
      <c r="A949">
        <v>1.1232435920329413</v>
      </c>
      <c r="B949">
        <v>409.54786743224116</v>
      </c>
      <c r="C949">
        <v>-8.5929571271193996</v>
      </c>
      <c r="E949" s="19"/>
      <c r="F949" s="19"/>
    </row>
    <row r="950" spans="1:6" x14ac:dyDescent="0.25">
      <c r="A950">
        <v>0.92736462705716771</v>
      </c>
      <c r="B950">
        <v>590.93158983207877</v>
      </c>
      <c r="C950">
        <v>-7.3486205380168848</v>
      </c>
      <c r="E950" s="19"/>
      <c r="F950" s="19"/>
    </row>
    <row r="951" spans="1:6" x14ac:dyDescent="0.25">
      <c r="A951">
        <v>0.78188814695167919</v>
      </c>
      <c r="B951">
        <v>785.05759942070949</v>
      </c>
      <c r="C951">
        <v>-8.343272827928077</v>
      </c>
      <c r="E951" s="19"/>
      <c r="F951" s="19"/>
    </row>
    <row r="952" spans="1:6" x14ac:dyDescent="0.25">
      <c r="A952">
        <v>3.8081411055237515</v>
      </c>
      <c r="B952">
        <v>29.69783857253011</v>
      </c>
      <c r="C952">
        <v>-59.310030885397673</v>
      </c>
      <c r="E952" s="19"/>
      <c r="F952" s="19"/>
    </row>
    <row r="953" spans="1:6" x14ac:dyDescent="0.25">
      <c r="A953">
        <v>2.336069462561841</v>
      </c>
      <c r="B953">
        <v>58.34902537030937</v>
      </c>
      <c r="C953">
        <v>-58.106245192635193</v>
      </c>
      <c r="E953" s="19"/>
      <c r="F953" s="19"/>
    </row>
    <row r="954" spans="1:6" x14ac:dyDescent="0.25">
      <c r="A954">
        <v>1.5005036631363768</v>
      </c>
      <c r="B954">
        <v>120.1080379149567</v>
      </c>
      <c r="C954">
        <v>-58.830661703401162</v>
      </c>
      <c r="E954" s="19"/>
      <c r="F954" s="19"/>
    </row>
    <row r="955" spans="1:6" x14ac:dyDescent="0.25">
      <c r="A955">
        <v>1.1936718833419642</v>
      </c>
      <c r="B955">
        <v>189.22339364596931</v>
      </c>
      <c r="C955">
        <v>-63.4112313245544</v>
      </c>
      <c r="E955" s="19"/>
      <c r="F955" s="19"/>
    </row>
    <row r="956" spans="1:6" x14ac:dyDescent="0.25">
      <c r="A956">
        <v>0.91795607346198516</v>
      </c>
      <c r="B956">
        <v>264.67385290070445</v>
      </c>
      <c r="C956">
        <v>-58.351227615074876</v>
      </c>
      <c r="E956" s="19"/>
      <c r="F956" s="19"/>
    </row>
    <row r="957" spans="1:6" x14ac:dyDescent="0.25">
      <c r="A957">
        <v>1.176202795372786</v>
      </c>
      <c r="B957">
        <v>136.0327102341042</v>
      </c>
      <c r="C957">
        <v>-62.931961479048233</v>
      </c>
      <c r="E957" s="19"/>
      <c r="F957" s="19"/>
    </row>
    <row r="958" spans="1:6" x14ac:dyDescent="0.25">
      <c r="A958">
        <v>2.515545614104969</v>
      </c>
      <c r="B958">
        <v>12.202924890462926</v>
      </c>
      <c r="C958">
        <v>5.5525173029355548</v>
      </c>
      <c r="E958" s="19"/>
      <c r="F958" s="19"/>
    </row>
    <row r="959" spans="1:6" x14ac:dyDescent="0.25">
      <c r="A959">
        <v>2.6648929191257404</v>
      </c>
      <c r="B959">
        <v>15.886044497612215</v>
      </c>
      <c r="C959">
        <v>6.8885475763162392</v>
      </c>
      <c r="E959" s="19"/>
      <c r="F959" s="19"/>
    </row>
    <row r="960" spans="1:6" x14ac:dyDescent="0.25">
      <c r="A960">
        <v>3.1512493740728313</v>
      </c>
      <c r="B960">
        <v>19.445253273944299</v>
      </c>
      <c r="C960">
        <v>7.2694638217536225</v>
      </c>
      <c r="E960" s="19"/>
      <c r="F960" s="19"/>
    </row>
    <row r="961" spans="1:6" x14ac:dyDescent="0.25">
      <c r="A961">
        <v>2.6216680739446176</v>
      </c>
      <c r="B961">
        <v>35.000944610268334</v>
      </c>
      <c r="C961">
        <v>8.4145715168608248</v>
      </c>
      <c r="E961" s="19"/>
      <c r="F961" s="19"/>
    </row>
    <row r="962" spans="1:6" x14ac:dyDescent="0.25">
      <c r="A962">
        <v>2.2830392831928101</v>
      </c>
      <c r="B962">
        <v>51.731790565296997</v>
      </c>
      <c r="C962">
        <v>6.8883556270548896</v>
      </c>
      <c r="E962" s="19"/>
      <c r="F962" s="19"/>
    </row>
    <row r="963" spans="1:6" x14ac:dyDescent="0.25">
      <c r="A963">
        <v>2.4742914410306551</v>
      </c>
      <c r="B963">
        <v>57.519911608041234</v>
      </c>
      <c r="C963">
        <v>8.0327437383028339</v>
      </c>
      <c r="E963" s="19"/>
      <c r="F963" s="19"/>
    </row>
    <row r="964" spans="1:6" x14ac:dyDescent="0.25">
      <c r="A964">
        <v>3.2319536683649481</v>
      </c>
      <c r="B964">
        <v>49.089587774371836</v>
      </c>
      <c r="C964">
        <v>7.2704605857472986</v>
      </c>
      <c r="E964" s="19"/>
      <c r="F964" s="19"/>
    </row>
    <row r="965" spans="1:6" x14ac:dyDescent="0.25">
      <c r="A965">
        <v>4.479772063626001</v>
      </c>
      <c r="B965">
        <v>32.905933253452048</v>
      </c>
      <c r="C965">
        <v>8.2215813040567731</v>
      </c>
      <c r="E965" s="19"/>
      <c r="F965" s="19"/>
    </row>
    <row r="966" spans="1:6" x14ac:dyDescent="0.25">
      <c r="A966">
        <v>7.5205450361421677</v>
      </c>
      <c r="B966">
        <v>15.639119920398921</v>
      </c>
      <c r="C966">
        <v>15.080910414200803</v>
      </c>
      <c r="E966" s="19"/>
      <c r="F966" s="19"/>
    </row>
    <row r="967" spans="1:6" x14ac:dyDescent="0.25">
      <c r="A967">
        <v>7.4556867225740504</v>
      </c>
      <c r="B967">
        <v>15.123052872516014</v>
      </c>
      <c r="C967">
        <v>16.22162673825035</v>
      </c>
      <c r="E967" s="19"/>
      <c r="F967" s="19"/>
    </row>
    <row r="968" spans="1:6" x14ac:dyDescent="0.25">
      <c r="A968">
        <v>5.5069921654063752</v>
      </c>
      <c r="B968">
        <v>18.859162311283132</v>
      </c>
      <c r="C968">
        <v>12.410270740109103</v>
      </c>
      <c r="E968" s="19"/>
      <c r="F968" s="19"/>
    </row>
    <row r="969" spans="1:6" x14ac:dyDescent="0.25">
      <c r="A969">
        <v>2.6183828873136847</v>
      </c>
      <c r="B969">
        <v>33.556823484587284</v>
      </c>
      <c r="C969">
        <v>1.1762485562136145</v>
      </c>
      <c r="E969" s="19"/>
      <c r="F969" s="19"/>
    </row>
    <row r="970" spans="1:6" x14ac:dyDescent="0.25">
      <c r="A970">
        <v>1.1311007458721096</v>
      </c>
      <c r="B970">
        <v>68.075887183655738</v>
      </c>
      <c r="C970">
        <v>-3.2006298768450034</v>
      </c>
      <c r="E970" s="19"/>
      <c r="F970" s="19"/>
    </row>
    <row r="971" spans="1:6" x14ac:dyDescent="0.25">
      <c r="A971">
        <v>0.94926423613991318</v>
      </c>
      <c r="B971">
        <v>64.549019390145375</v>
      </c>
      <c r="C971">
        <v>-3.58049905783805</v>
      </c>
      <c r="E971" s="19"/>
      <c r="F971" s="19"/>
    </row>
    <row r="972" spans="1:6" x14ac:dyDescent="0.25">
      <c r="A972">
        <v>1.1824543025297702</v>
      </c>
      <c r="B972">
        <v>42.351212326934331</v>
      </c>
      <c r="C972">
        <v>-7.9527666363021572</v>
      </c>
      <c r="E972" s="19"/>
      <c r="F972" s="19"/>
    </row>
    <row r="973" spans="1:6" x14ac:dyDescent="0.25">
      <c r="A973">
        <v>1.5406701766934416</v>
      </c>
      <c r="B973">
        <v>24.049116098655674</v>
      </c>
      <c r="C973">
        <v>-5.0946124034549589</v>
      </c>
      <c r="E973" s="19"/>
      <c r="F973" s="19"/>
    </row>
    <row r="974" spans="1:6" x14ac:dyDescent="0.25">
      <c r="A974">
        <v>2.6791335932192428</v>
      </c>
      <c r="B974">
        <v>12.780241532404709</v>
      </c>
      <c r="C974">
        <v>-4.1408336453894403</v>
      </c>
      <c r="E974" s="19"/>
      <c r="F974" s="19"/>
    </row>
    <row r="975" spans="1:6" x14ac:dyDescent="0.25">
      <c r="A975">
        <v>2.4249030391058519</v>
      </c>
      <c r="B975">
        <v>13.42733365269995</v>
      </c>
      <c r="C975">
        <v>-7.7501119740044233</v>
      </c>
      <c r="E975" s="19"/>
      <c r="F975" s="19"/>
    </row>
    <row r="976" spans="1:6" x14ac:dyDescent="0.25">
      <c r="A976">
        <v>3.2761047142299096</v>
      </c>
      <c r="B976">
        <v>8.085455134661089</v>
      </c>
      <c r="C976">
        <v>-8.5068133169296818</v>
      </c>
      <c r="E976" s="19"/>
      <c r="F976" s="19"/>
    </row>
    <row r="977" spans="1:6" x14ac:dyDescent="0.25">
      <c r="A977">
        <v>1.5647537716628674</v>
      </c>
      <c r="B977">
        <v>1390.6692961568344</v>
      </c>
      <c r="C977">
        <v>-221.40692947271236</v>
      </c>
      <c r="E977" s="19"/>
      <c r="F977" s="19"/>
    </row>
    <row r="978" spans="1:6" x14ac:dyDescent="0.25">
      <c r="A978">
        <v>1.7038670366118283</v>
      </c>
      <c r="B978">
        <v>826.89427334659229</v>
      </c>
      <c r="C978">
        <v>-215.45795739538991</v>
      </c>
      <c r="E978" s="19"/>
      <c r="F978" s="19"/>
    </row>
    <row r="979" spans="1:6" x14ac:dyDescent="0.25">
      <c r="A979">
        <v>2.7462528360192962</v>
      </c>
      <c r="B979">
        <v>345.76231412106284</v>
      </c>
      <c r="C979">
        <v>-219.37998346678728</v>
      </c>
      <c r="E979" s="19"/>
      <c r="F979" s="19"/>
    </row>
    <row r="980" spans="1:6" x14ac:dyDescent="0.25">
      <c r="A980">
        <v>3.2818367785530969</v>
      </c>
      <c r="B980">
        <v>243.51518622670821</v>
      </c>
      <c r="C980">
        <v>-215.00734614718453</v>
      </c>
      <c r="E980" s="19"/>
      <c r="F980" s="19"/>
    </row>
    <row r="981" spans="1:6" x14ac:dyDescent="0.25">
      <c r="A981">
        <v>3.6520338042399132</v>
      </c>
      <c r="B981">
        <v>222.50369257602256</v>
      </c>
      <c r="C981">
        <v>-207.02928675944054</v>
      </c>
      <c r="E981" s="19"/>
      <c r="F981" s="19"/>
    </row>
    <row r="982" spans="1:6" x14ac:dyDescent="0.25">
      <c r="A982">
        <v>3.7000240978515215</v>
      </c>
      <c r="B982">
        <v>239.15807464856991</v>
      </c>
      <c r="C982">
        <v>-208.88301235320023</v>
      </c>
      <c r="E982" s="19"/>
      <c r="F982" s="19"/>
    </row>
    <row r="983" spans="1:6" x14ac:dyDescent="0.25">
      <c r="A983">
        <v>3.62881081017504</v>
      </c>
      <c r="B983">
        <v>259.99890331738357</v>
      </c>
      <c r="C983">
        <v>-238.03719015525388</v>
      </c>
      <c r="E983" s="19"/>
      <c r="F983" s="19"/>
    </row>
    <row r="984" spans="1:6" x14ac:dyDescent="0.25">
      <c r="A984">
        <v>3.2314386147794467</v>
      </c>
      <c r="B984">
        <v>306.54052630754734</v>
      </c>
      <c r="C984">
        <v>-225.94599726874333</v>
      </c>
      <c r="E984" s="19"/>
      <c r="F984" s="19"/>
    </row>
    <row r="985" spans="1:6" x14ac:dyDescent="0.25">
      <c r="A985">
        <v>3.3309130951176904</v>
      </c>
      <c r="B985">
        <v>276.82742507994465</v>
      </c>
      <c r="C985">
        <v>-226.21902542116692</v>
      </c>
      <c r="E985" s="19"/>
      <c r="F985" s="19"/>
    </row>
    <row r="986" spans="1:6" x14ac:dyDescent="0.25">
      <c r="A986">
        <v>3.5688382327170185</v>
      </c>
      <c r="B986">
        <v>265.43392398078964</v>
      </c>
      <c r="C986">
        <v>-1.2010985806998609</v>
      </c>
      <c r="E986" s="19"/>
      <c r="F986" s="19"/>
    </row>
    <row r="987" spans="1:6" x14ac:dyDescent="0.25">
      <c r="A987">
        <v>4.5624619952777818</v>
      </c>
      <c r="B987">
        <v>197.37877221742255</v>
      </c>
      <c r="C987">
        <v>-5.206950482288021</v>
      </c>
      <c r="E987" s="19"/>
      <c r="F987" s="19"/>
    </row>
    <row r="988" spans="1:6" x14ac:dyDescent="0.25">
      <c r="A988">
        <v>3.1254786456441255</v>
      </c>
      <c r="B988">
        <v>248.15438143936836</v>
      </c>
      <c r="C988">
        <v>-7.3506143827656372</v>
      </c>
      <c r="E988" s="19"/>
      <c r="F988" s="19"/>
    </row>
    <row r="989" spans="1:6" x14ac:dyDescent="0.25">
      <c r="A989">
        <v>3.9446058059623192</v>
      </c>
      <c r="B989">
        <v>190.31907797712611</v>
      </c>
      <c r="C989">
        <v>5.3387497982721017</v>
      </c>
      <c r="E989" s="19"/>
      <c r="F989" s="19"/>
    </row>
    <row r="990" spans="1:6" x14ac:dyDescent="0.25">
      <c r="A990">
        <v>3.4951301470536471</v>
      </c>
      <c r="B990">
        <v>215.17321208798592</v>
      </c>
      <c r="C990">
        <v>-10.042439924669733</v>
      </c>
      <c r="E990" s="19"/>
      <c r="F990" s="19"/>
    </row>
    <row r="991" spans="1:6" x14ac:dyDescent="0.25">
      <c r="A991">
        <v>2.9670524215257847</v>
      </c>
      <c r="B991">
        <v>251.90218705129209</v>
      </c>
      <c r="C991">
        <v>-9.7996274124061777</v>
      </c>
      <c r="E991" s="19"/>
      <c r="F991" s="19"/>
    </row>
    <row r="992" spans="1:6" x14ac:dyDescent="0.25">
      <c r="A992">
        <v>3.4193142699077983</v>
      </c>
      <c r="B992">
        <v>223.69978115262921</v>
      </c>
      <c r="C992">
        <v>-9.2915600745013798</v>
      </c>
      <c r="E992" s="19"/>
      <c r="F992" s="19"/>
    </row>
    <row r="993" spans="1:6" x14ac:dyDescent="0.25">
      <c r="A993">
        <v>4.6743098063874671</v>
      </c>
      <c r="B993">
        <v>176.3702025454063</v>
      </c>
      <c r="C993">
        <v>-0.86176284949443605</v>
      </c>
      <c r="E993" s="19"/>
      <c r="F993" s="19"/>
    </row>
    <row r="994" spans="1:6" x14ac:dyDescent="0.25">
      <c r="A994">
        <v>4.0305297706475072</v>
      </c>
      <c r="B994">
        <v>188.37301011274104</v>
      </c>
      <c r="C994">
        <v>-5.3752450443377127</v>
      </c>
      <c r="E994" s="19"/>
      <c r="F994" s="19"/>
    </row>
    <row r="995" spans="1:6" x14ac:dyDescent="0.25">
      <c r="A995">
        <v>0.92674914171182621</v>
      </c>
      <c r="B995">
        <v>305.47427253328988</v>
      </c>
      <c r="C995">
        <v>-109.27389703928688</v>
      </c>
      <c r="E995" s="19"/>
      <c r="F995" s="19"/>
    </row>
    <row r="996" spans="1:6" x14ac:dyDescent="0.25">
      <c r="A996">
        <v>0.82502678270359431</v>
      </c>
      <c r="B996">
        <v>653.99687962338635</v>
      </c>
      <c r="C996">
        <v>-115.05950472278916</v>
      </c>
      <c r="E996" s="19"/>
      <c r="F996" s="19"/>
    </row>
    <row r="997" spans="1:6" x14ac:dyDescent="0.25">
      <c r="A997">
        <v>0.95985498327924668</v>
      </c>
      <c r="B997">
        <v>597.05311625258389</v>
      </c>
      <c r="C997">
        <v>-110.2070401118055</v>
      </c>
      <c r="E997" s="19"/>
      <c r="F997" s="19"/>
    </row>
    <row r="998" spans="1:6" x14ac:dyDescent="0.25">
      <c r="A998">
        <v>1.1588470288190298</v>
      </c>
      <c r="B998">
        <v>441.77712727207472</v>
      </c>
      <c r="C998">
        <v>-102.57167807473758</v>
      </c>
      <c r="E998" s="19"/>
      <c r="F998" s="19"/>
    </row>
    <row r="999" spans="1:6" x14ac:dyDescent="0.25">
      <c r="A999">
        <v>1.4620092634070145</v>
      </c>
      <c r="B999">
        <v>281.93130558284207</v>
      </c>
      <c r="C999">
        <v>-100.50935179805535</v>
      </c>
      <c r="E999" s="19"/>
      <c r="F999" s="19"/>
    </row>
    <row r="1000" spans="1:6" x14ac:dyDescent="0.25">
      <c r="A1000">
        <v>1.9552990419924579</v>
      </c>
      <c r="B1000">
        <v>186.11764188105971</v>
      </c>
      <c r="C1000">
        <v>-103.00132229330215</v>
      </c>
      <c r="E1000" s="19"/>
      <c r="F1000" s="19"/>
    </row>
    <row r="1001" spans="1:6" x14ac:dyDescent="0.25">
      <c r="A1001">
        <v>2.3958471555423393</v>
      </c>
      <c r="B1001">
        <v>131.46655207311105</v>
      </c>
      <c r="C1001">
        <v>-104.7334637608775</v>
      </c>
      <c r="E1001" s="19"/>
      <c r="F1001" s="19"/>
    </row>
    <row r="1002" spans="1:6" x14ac:dyDescent="0.25">
      <c r="A1002">
        <v>2.5765487321270779</v>
      </c>
      <c r="B1002">
        <v>113.18720414547793</v>
      </c>
      <c r="C1002">
        <v>-98.373317629894558</v>
      </c>
      <c r="E1002" s="19"/>
      <c r="F1002" s="19"/>
    </row>
    <row r="1003" spans="1:6" x14ac:dyDescent="0.25">
      <c r="A1003">
        <v>3.1081630675074474</v>
      </c>
      <c r="B1003">
        <v>85.270000996423789</v>
      </c>
      <c r="C1003">
        <v>-98.841824156483156</v>
      </c>
      <c r="E1003" s="19"/>
      <c r="F1003" s="19"/>
    </row>
    <row r="1004" spans="1:6" x14ac:dyDescent="0.25">
      <c r="A1004">
        <v>3.6675142264107281</v>
      </c>
      <c r="B1004">
        <v>63.89520774591626</v>
      </c>
      <c r="C1004">
        <v>-95.519404429673884</v>
      </c>
      <c r="E1004" s="19"/>
      <c r="F1004" s="19"/>
    </row>
    <row r="1005" spans="1:6" x14ac:dyDescent="0.25">
      <c r="A1005">
        <v>4.0645466549441052</v>
      </c>
      <c r="B1005">
        <v>54.21863347169834</v>
      </c>
      <c r="C1005">
        <v>-97.50410202835711</v>
      </c>
      <c r="E1005" s="19"/>
      <c r="F1005" s="19"/>
    </row>
    <row r="1006" spans="1:6" x14ac:dyDescent="0.25">
      <c r="A1006">
        <v>4.9524755550429411</v>
      </c>
      <c r="B1006">
        <v>43.298217129303559</v>
      </c>
      <c r="C1006">
        <v>-101.76136188676927</v>
      </c>
      <c r="E1006" s="19"/>
      <c r="F1006" s="19"/>
    </row>
    <row r="1007" spans="1:6" x14ac:dyDescent="0.25">
      <c r="A1007">
        <v>4.8677679258975139</v>
      </c>
      <c r="B1007">
        <v>39.949412243746671</v>
      </c>
      <c r="C1007">
        <v>-91.622227905554809</v>
      </c>
      <c r="E1007" s="19"/>
      <c r="F1007" s="19"/>
    </row>
    <row r="1008" spans="1:6" x14ac:dyDescent="0.25">
      <c r="A1008">
        <v>5.7810235829112573</v>
      </c>
      <c r="B1008">
        <v>33.305208999091043</v>
      </c>
      <c r="C1008">
        <v>-100.42289972911327</v>
      </c>
      <c r="E1008" s="19"/>
      <c r="F1008" s="19"/>
    </row>
    <row r="1009" spans="1:6" x14ac:dyDescent="0.25">
      <c r="A1009">
        <v>6.5472245295426541</v>
      </c>
      <c r="B1009">
        <v>28.291551896916737</v>
      </c>
      <c r="C1009">
        <v>-98.871303937568499</v>
      </c>
      <c r="E1009" s="19"/>
      <c r="F1009" s="19"/>
    </row>
    <row r="1010" spans="1:6" x14ac:dyDescent="0.25">
      <c r="A1010">
        <v>6.8505879145063826</v>
      </c>
      <c r="B1010">
        <v>25.63683074219162</v>
      </c>
      <c r="C1010">
        <v>-94.040952534371513</v>
      </c>
      <c r="E1010" s="19"/>
      <c r="F1010" s="19"/>
    </row>
    <row r="1011" spans="1:6" x14ac:dyDescent="0.25">
      <c r="A1011">
        <v>7.6307339817415345</v>
      </c>
      <c r="B1011">
        <v>21.993738161703945</v>
      </c>
      <c r="C1011">
        <v>-100.81506416614951</v>
      </c>
      <c r="E1011" s="19"/>
      <c r="F1011" s="19"/>
    </row>
    <row r="1012" spans="1:6" x14ac:dyDescent="0.25">
      <c r="A1012">
        <v>8.2733951696387553</v>
      </c>
      <c r="B1012">
        <v>20.132337723390549</v>
      </c>
      <c r="C1012">
        <v>-99.012839842795913</v>
      </c>
      <c r="E1012" s="19"/>
      <c r="F1012" s="19"/>
    </row>
    <row r="1013" spans="1:6" x14ac:dyDescent="0.25">
      <c r="A1013">
        <v>9.2356935715794091</v>
      </c>
      <c r="B1013">
        <v>18.398572867537077</v>
      </c>
      <c r="C1013">
        <v>-102.25283945910512</v>
      </c>
      <c r="E1013" s="19"/>
      <c r="F1013" s="19"/>
    </row>
    <row r="1014" spans="1:6" x14ac:dyDescent="0.25">
      <c r="A1014">
        <v>8.7864101383497388</v>
      </c>
      <c r="B1014">
        <v>17.95804344603442</v>
      </c>
      <c r="C1014">
        <v>-98.938256397316351</v>
      </c>
      <c r="E1014" s="19"/>
      <c r="F1014" s="19"/>
    </row>
    <row r="1015" spans="1:6" x14ac:dyDescent="0.25">
      <c r="A1015">
        <v>8.8014319275351607</v>
      </c>
      <c r="B1015">
        <v>17.274617238711599</v>
      </c>
      <c r="C1015">
        <v>-96.129687410270705</v>
      </c>
      <c r="E1015" s="19"/>
      <c r="F1015" s="19"/>
    </row>
    <row r="1016" spans="1:6" x14ac:dyDescent="0.25">
      <c r="A1016">
        <v>11.939279060542303</v>
      </c>
      <c r="B1016">
        <v>52.82107742603057</v>
      </c>
      <c r="C1016">
        <v>-646.43240833653681</v>
      </c>
      <c r="E1016" s="19"/>
      <c r="F1016" s="19"/>
    </row>
    <row r="1017" spans="1:6" x14ac:dyDescent="0.25">
      <c r="A1017">
        <v>12.33986458875586</v>
      </c>
      <c r="B1017">
        <v>51.891409132150358</v>
      </c>
      <c r="C1017">
        <v>-652.09177687578392</v>
      </c>
      <c r="E1017" s="19"/>
      <c r="F1017" s="19"/>
    </row>
    <row r="1018" spans="1:6" x14ac:dyDescent="0.25">
      <c r="A1018">
        <v>11.266996488250792</v>
      </c>
      <c r="B1018">
        <v>56.104384943822666</v>
      </c>
      <c r="C1018">
        <v>-636.74224170311186</v>
      </c>
      <c r="E1018" s="19"/>
      <c r="F1018" s="19"/>
    </row>
    <row r="1019" spans="1:6" x14ac:dyDescent="0.25">
      <c r="A1019">
        <v>11.352559219043787</v>
      </c>
      <c r="B1019">
        <v>56.299479296275003</v>
      </c>
      <c r="C1019">
        <v>-637.14891806069659</v>
      </c>
      <c r="E1019" s="19"/>
      <c r="F1019" s="19"/>
    </row>
    <row r="1020" spans="1:6" x14ac:dyDescent="0.25">
      <c r="A1020">
        <v>9.9519116458152102</v>
      </c>
      <c r="B1020">
        <v>70.14296862288802</v>
      </c>
      <c r="C1020">
        <v>-632.30378764040199</v>
      </c>
      <c r="E1020" s="19"/>
      <c r="F1020" s="19"/>
    </row>
    <row r="1021" spans="1:6" x14ac:dyDescent="0.25">
      <c r="A1021">
        <v>6.5141045717982307</v>
      </c>
      <c r="B1021">
        <v>119.4587462971042</v>
      </c>
      <c r="C1021">
        <v>-614.33817382468123</v>
      </c>
      <c r="E1021" s="19"/>
      <c r="F1021" s="19"/>
    </row>
    <row r="1022" spans="1:6" x14ac:dyDescent="0.25">
      <c r="A1022">
        <v>2.9862315531964025</v>
      </c>
      <c r="B1022">
        <v>394.59606931179007</v>
      </c>
      <c r="C1022">
        <v>-609.49672263778609</v>
      </c>
      <c r="E1022" s="19"/>
      <c r="F1022" s="19"/>
    </row>
    <row r="1023" spans="1:6" x14ac:dyDescent="0.25">
      <c r="A1023">
        <v>1.9280601314470942</v>
      </c>
      <c r="B1023">
        <v>3182.4023478701315</v>
      </c>
      <c r="C1023">
        <v>-578.41513309252844</v>
      </c>
      <c r="E1023" s="19"/>
      <c r="F1023" s="19"/>
    </row>
    <row r="1024" spans="1:6" x14ac:dyDescent="0.25">
      <c r="A1024">
        <v>1.7657557952993128</v>
      </c>
      <c r="B1024">
        <v>3464.067397338627</v>
      </c>
      <c r="C1024">
        <v>-478.87997450863395</v>
      </c>
      <c r="E1024" s="19"/>
      <c r="F1024" s="19"/>
    </row>
    <row r="1025" spans="1:6" x14ac:dyDescent="0.25">
      <c r="A1025">
        <v>2.0811739845400354</v>
      </c>
      <c r="B1025">
        <v>1069.2119246644456</v>
      </c>
      <c r="C1025">
        <v>-533.18959002177132</v>
      </c>
      <c r="E1025" s="19"/>
      <c r="F1025" s="19"/>
    </row>
    <row r="1026" spans="1:6" x14ac:dyDescent="0.25">
      <c r="A1026">
        <v>4.0807322543071418</v>
      </c>
      <c r="B1026">
        <v>264.7162321988892</v>
      </c>
      <c r="C1026">
        <v>-582.23323790344</v>
      </c>
      <c r="E1026" s="19"/>
      <c r="F1026" s="19"/>
    </row>
    <row r="1027" spans="1:6" x14ac:dyDescent="0.25">
      <c r="A1027">
        <v>7.1704786676636836</v>
      </c>
      <c r="B1027">
        <v>108.78449394344092</v>
      </c>
      <c r="C1027">
        <v>-549.79868541490282</v>
      </c>
      <c r="E1027" s="19"/>
      <c r="F1027" s="19"/>
    </row>
    <row r="1028" spans="1:6" x14ac:dyDescent="0.25">
      <c r="A1028">
        <v>11.17725980076932</v>
      </c>
      <c r="B1028">
        <v>60.624137184605964</v>
      </c>
      <c r="C1028">
        <v>-619.84713305697699</v>
      </c>
      <c r="E1028" s="19"/>
      <c r="F1028" s="19"/>
    </row>
    <row r="1029" spans="1:6" x14ac:dyDescent="0.25">
      <c r="A1029">
        <v>10.26982876775334</v>
      </c>
      <c r="B1029">
        <v>60.163993916431536</v>
      </c>
      <c r="C1029">
        <v>-597.92349937034157</v>
      </c>
      <c r="E1029" s="19"/>
      <c r="F1029" s="19"/>
    </row>
    <row r="1030" spans="1:6" x14ac:dyDescent="0.25">
      <c r="A1030">
        <v>11.348550352631278</v>
      </c>
      <c r="B1030">
        <v>55.601291699468845</v>
      </c>
      <c r="C1030">
        <v>-623.29043717116588</v>
      </c>
      <c r="E1030" s="19"/>
      <c r="F1030" s="19"/>
    </row>
    <row r="1031" spans="1:6" x14ac:dyDescent="0.25">
      <c r="A1031">
        <v>11.561314651401986</v>
      </c>
      <c r="B1031">
        <v>53.964225609538914</v>
      </c>
      <c r="C1031">
        <v>-635.52120571349155</v>
      </c>
      <c r="E1031" s="19"/>
      <c r="F1031" s="19"/>
    </row>
    <row r="1032" spans="1:6" x14ac:dyDescent="0.25">
      <c r="A1032">
        <v>8.352298170619072</v>
      </c>
      <c r="B1032">
        <v>15.406162093612613</v>
      </c>
      <c r="C1032">
        <v>-101.35957554192672</v>
      </c>
      <c r="E1032" s="19"/>
      <c r="F1032" s="19"/>
    </row>
    <row r="1033" spans="1:6" x14ac:dyDescent="0.25">
      <c r="A1033">
        <v>8.5612897674418313</v>
      </c>
      <c r="B1033">
        <v>14.828717961726538</v>
      </c>
      <c r="C1033">
        <v>-103.51673907982509</v>
      </c>
      <c r="E1033" s="19"/>
      <c r="F1033" s="19"/>
    </row>
    <row r="1034" spans="1:6" x14ac:dyDescent="0.25">
      <c r="A1034">
        <v>6.8154602503615971</v>
      </c>
      <c r="B1034">
        <v>21.328367412845171</v>
      </c>
      <c r="C1034">
        <v>-104.16644386032172</v>
      </c>
      <c r="E1034" s="19"/>
      <c r="F1034" s="19"/>
    </row>
    <row r="1035" spans="1:6" x14ac:dyDescent="0.25">
      <c r="A1035">
        <v>3.8534423116504097</v>
      </c>
      <c r="B1035">
        <v>47.927845004886102</v>
      </c>
      <c r="C1035">
        <v>-109.09156961002546</v>
      </c>
      <c r="E1035" s="19"/>
      <c r="F1035" s="19"/>
    </row>
    <row r="1036" spans="1:6" x14ac:dyDescent="0.25">
      <c r="A1036">
        <v>2.5731479645007069</v>
      </c>
      <c r="B1036">
        <v>97.381709156087695</v>
      </c>
      <c r="C1036">
        <v>-105.71497351412319</v>
      </c>
      <c r="E1036" s="19"/>
      <c r="F1036" s="19"/>
    </row>
    <row r="1037" spans="1:6" x14ac:dyDescent="0.25">
      <c r="A1037">
        <v>1.8597610885794513</v>
      </c>
      <c r="B1037">
        <v>185.86739143717992</v>
      </c>
      <c r="C1037">
        <v>-104.8555208647399</v>
      </c>
      <c r="E1037" s="19"/>
      <c r="F1037" s="19"/>
    </row>
    <row r="1038" spans="1:6" x14ac:dyDescent="0.25">
      <c r="A1038">
        <v>2.2735666423177103</v>
      </c>
      <c r="B1038">
        <v>222.73294445936915</v>
      </c>
      <c r="C1038">
        <v>-101.98037516888179</v>
      </c>
      <c r="E1038" s="19"/>
      <c r="F1038" s="19"/>
    </row>
    <row r="1039" spans="1:6" x14ac:dyDescent="0.25">
      <c r="A1039">
        <v>3.5213571474834171</v>
      </c>
      <c r="B1039">
        <v>186.67989697166368</v>
      </c>
      <c r="C1039">
        <v>-83.758114986700349</v>
      </c>
      <c r="E1039" s="19"/>
      <c r="F1039" s="19"/>
    </row>
    <row r="1040" spans="1:6" x14ac:dyDescent="0.25">
      <c r="A1040">
        <v>4.6035445359307143</v>
      </c>
      <c r="B1040">
        <v>177.23964535621468</v>
      </c>
      <c r="C1040">
        <v>-94.219293199342701</v>
      </c>
      <c r="E1040" s="19"/>
      <c r="F1040" s="19"/>
    </row>
    <row r="1041" spans="1:6" x14ac:dyDescent="0.25">
      <c r="A1041">
        <v>4.4293576146020177</v>
      </c>
      <c r="B1041">
        <v>173.04928323052039</v>
      </c>
      <c r="C1041">
        <v>-78.762670569500088</v>
      </c>
      <c r="E1041" s="19"/>
      <c r="F1041" s="19"/>
    </row>
    <row r="1042" spans="1:6" x14ac:dyDescent="0.25">
      <c r="A1042">
        <v>3.2505811583260731</v>
      </c>
      <c r="B1042">
        <v>201.10942236791874</v>
      </c>
      <c r="C1042">
        <v>-85.701826581881448</v>
      </c>
      <c r="E1042" s="19"/>
      <c r="F1042" s="19"/>
    </row>
    <row r="1043" spans="1:6" x14ac:dyDescent="0.25">
      <c r="A1043">
        <v>2.6815944994675691</v>
      </c>
      <c r="B1043">
        <v>190.48285771877337</v>
      </c>
      <c r="C1043">
        <v>-107.23725274177079</v>
      </c>
      <c r="E1043" s="19"/>
      <c r="F1043" s="19"/>
    </row>
    <row r="1044" spans="1:6" x14ac:dyDescent="0.25">
      <c r="A1044">
        <v>1.9477084926000621</v>
      </c>
      <c r="B1044">
        <v>214.3401950236761</v>
      </c>
      <c r="C1044">
        <v>-112.41627731724925</v>
      </c>
      <c r="E1044" s="19"/>
      <c r="F1044" s="19"/>
    </row>
    <row r="1045" spans="1:6" x14ac:dyDescent="0.25">
      <c r="A1045">
        <v>3.0610978567045324</v>
      </c>
      <c r="B1045">
        <v>89.030436062138534</v>
      </c>
      <c r="C1045">
        <v>-118.60332481213879</v>
      </c>
      <c r="E1045" s="19"/>
      <c r="F1045" s="19"/>
    </row>
    <row r="1046" spans="1:6" x14ac:dyDescent="0.25">
      <c r="A1046">
        <v>2.8393420987355453</v>
      </c>
      <c r="B1046">
        <v>96.616080282826005</v>
      </c>
      <c r="C1046">
        <v>-117.74267585689556</v>
      </c>
      <c r="E1046" s="19"/>
      <c r="F1046" s="19"/>
    </row>
    <row r="1047" spans="1:6" x14ac:dyDescent="0.25">
      <c r="A1047">
        <v>3.9185348779519447</v>
      </c>
      <c r="B1047">
        <v>48.172990193129898</v>
      </c>
      <c r="C1047">
        <v>-126.44601641519507</v>
      </c>
      <c r="E1047" s="19"/>
      <c r="F1047" s="19"/>
    </row>
    <row r="1048" spans="1:6" x14ac:dyDescent="0.25">
      <c r="A1048">
        <v>5.4039600942718886</v>
      </c>
      <c r="B1048">
        <v>27.833550043430051</v>
      </c>
      <c r="C1048">
        <v>-121.55808412641017</v>
      </c>
      <c r="E1048" s="19"/>
      <c r="F1048" s="19"/>
    </row>
    <row r="1049" spans="1:6" x14ac:dyDescent="0.25">
      <c r="A1049">
        <v>3.0086536137087494</v>
      </c>
      <c r="B1049">
        <v>8.6798840594129274</v>
      </c>
      <c r="C1049">
        <v>-14.178667437454623</v>
      </c>
      <c r="E1049" s="19"/>
      <c r="F1049" s="19"/>
    </row>
    <row r="1050" spans="1:6" x14ac:dyDescent="0.25">
      <c r="A1050">
        <v>2.099450344295688</v>
      </c>
      <c r="B1050">
        <v>16.959393951906144</v>
      </c>
      <c r="C1050">
        <v>-13.371850028481672</v>
      </c>
      <c r="E1050" s="19"/>
      <c r="F1050" s="19"/>
    </row>
    <row r="1051" spans="1:6" x14ac:dyDescent="0.25">
      <c r="A1051">
        <v>1.5761753714848259</v>
      </c>
      <c r="B1051">
        <v>34.358831557041235</v>
      </c>
      <c r="C1051">
        <v>-10.418355336542115</v>
      </c>
      <c r="E1051" s="19"/>
      <c r="F1051" s="19"/>
    </row>
    <row r="1052" spans="1:6" x14ac:dyDescent="0.25">
      <c r="A1052">
        <v>2.8002773491587152</v>
      </c>
      <c r="B1052">
        <v>32.15510749284033</v>
      </c>
      <c r="C1052">
        <v>-26.152485848419659</v>
      </c>
      <c r="E1052" s="19"/>
      <c r="F1052" s="19"/>
    </row>
    <row r="1053" spans="1:6" x14ac:dyDescent="0.25">
      <c r="A1053">
        <v>1.9783391857358774</v>
      </c>
      <c r="B1053">
        <v>48.344260142537124</v>
      </c>
      <c r="C1053">
        <v>-8.7279372505635759</v>
      </c>
      <c r="E1053" s="19"/>
      <c r="F1053" s="19"/>
    </row>
    <row r="1054" spans="1:6" x14ac:dyDescent="0.25">
      <c r="A1054">
        <v>2.8177264077118118</v>
      </c>
      <c r="B1054">
        <v>44.143420169654426</v>
      </c>
      <c r="C1054">
        <v>-6.7136770138972288</v>
      </c>
      <c r="E1054" s="19"/>
      <c r="F1054" s="19"/>
    </row>
    <row r="1055" spans="1:6" x14ac:dyDescent="0.25">
      <c r="A1055">
        <v>4.6940976924417654</v>
      </c>
      <c r="B1055">
        <v>37.445847802431707</v>
      </c>
      <c r="C1055">
        <v>-8.6711486525190509</v>
      </c>
      <c r="E1055" s="19"/>
      <c r="F1055" s="19"/>
    </row>
    <row r="1056" spans="1:6" x14ac:dyDescent="0.25">
      <c r="A1056">
        <v>5.4162009995020153</v>
      </c>
      <c r="B1056">
        <v>36.716761843760828</v>
      </c>
      <c r="C1056">
        <v>-7.9271904693249313</v>
      </c>
      <c r="E1056" s="19"/>
      <c r="F1056" s="19"/>
    </row>
    <row r="1057" spans="1:6" x14ac:dyDescent="0.25">
      <c r="A1057">
        <v>7.0341993292672136</v>
      </c>
      <c r="B1057">
        <v>30.121283714569344</v>
      </c>
      <c r="C1057">
        <v>-4.0365957722289032</v>
      </c>
      <c r="E1057" s="19"/>
      <c r="F1057" s="19"/>
    </row>
    <row r="1058" spans="1:6" x14ac:dyDescent="0.25">
      <c r="A1058">
        <v>7.4918217587448197</v>
      </c>
      <c r="B1058">
        <v>28.34096782585581</v>
      </c>
      <c r="C1058">
        <v>-4.0411187939363495</v>
      </c>
      <c r="E1058" s="19"/>
      <c r="F1058" s="19"/>
    </row>
    <row r="1059" spans="1:6" x14ac:dyDescent="0.25">
      <c r="A1059">
        <v>4.4878372773240329</v>
      </c>
      <c r="B1059">
        <v>45.764412023336867</v>
      </c>
      <c r="C1059">
        <v>-7.3570406877854442</v>
      </c>
      <c r="E1059" s="19"/>
      <c r="F1059" s="19"/>
    </row>
    <row r="1060" spans="1:6" x14ac:dyDescent="0.25">
      <c r="A1060">
        <v>3.2007771780133152</v>
      </c>
      <c r="B1060">
        <v>52.625310276573678</v>
      </c>
      <c r="C1060">
        <v>-7.7846754946757812</v>
      </c>
      <c r="E1060" s="19"/>
      <c r="F1060" s="19"/>
    </row>
    <row r="1061" spans="1:6" x14ac:dyDescent="0.25">
      <c r="A1061">
        <v>3.0183592014247047</v>
      </c>
      <c r="B1061">
        <v>53.396566970942885</v>
      </c>
      <c r="C1061">
        <v>-6.8751860507528741</v>
      </c>
      <c r="E1061" s="19"/>
      <c r="F1061" s="19"/>
    </row>
    <row r="1062" spans="1:6" x14ac:dyDescent="0.25">
      <c r="A1062">
        <v>1.8856520934340932</v>
      </c>
      <c r="B1062">
        <v>54.421906263280349</v>
      </c>
      <c r="C1062">
        <v>-15.412836716868124</v>
      </c>
      <c r="E1062" s="19"/>
      <c r="F1062" s="19"/>
    </row>
    <row r="1063" spans="1:6" x14ac:dyDescent="0.25">
      <c r="A1063">
        <v>1.7211619322815861</v>
      </c>
      <c r="B1063">
        <v>48.079717005996109</v>
      </c>
      <c r="C1063">
        <v>-13.592590358507261</v>
      </c>
      <c r="E1063" s="19"/>
      <c r="F1063" s="19"/>
    </row>
    <row r="1064" spans="1:6" x14ac:dyDescent="0.25">
      <c r="A1064">
        <v>1.6943787378214266</v>
      </c>
      <c r="B1064">
        <v>33.984885210296405</v>
      </c>
      <c r="C1064">
        <v>-10.516247842471358</v>
      </c>
      <c r="E1064" s="19"/>
      <c r="F1064" s="19"/>
    </row>
    <row r="1065" spans="1:6" x14ac:dyDescent="0.25">
      <c r="A1065">
        <v>2.2713046472921663</v>
      </c>
      <c r="B1065">
        <v>17.070071743759247</v>
      </c>
      <c r="C1065">
        <v>-12.499737487052524</v>
      </c>
      <c r="E1065" s="19"/>
      <c r="F1065" s="19"/>
    </row>
    <row r="1066" spans="1:6" x14ac:dyDescent="0.25">
      <c r="A1066">
        <v>12.435627927956887</v>
      </c>
      <c r="B1066">
        <v>5.614807075929086</v>
      </c>
      <c r="C1066">
        <v>-70.409368886415038</v>
      </c>
      <c r="E1066" s="19"/>
      <c r="F1066" s="19"/>
    </row>
    <row r="1067" spans="1:6" x14ac:dyDescent="0.25">
      <c r="A1067">
        <v>9.9748396787002651</v>
      </c>
      <c r="B1067">
        <v>6.6691606445933242</v>
      </c>
      <c r="C1067">
        <v>-66.361447511300014</v>
      </c>
      <c r="E1067" s="19"/>
      <c r="F1067" s="19"/>
    </row>
    <row r="1068" spans="1:6" x14ac:dyDescent="0.25">
      <c r="A1068">
        <v>6.6382743535110338</v>
      </c>
      <c r="B1068">
        <v>10.568867663168204</v>
      </c>
      <c r="C1068">
        <v>-65.201938466186576</v>
      </c>
      <c r="E1068" s="19"/>
      <c r="F1068" s="19"/>
    </row>
    <row r="1069" spans="1:6" x14ac:dyDescent="0.25">
      <c r="A1069">
        <v>5.027053201712012</v>
      </c>
      <c r="B1069">
        <v>16.185717776875379</v>
      </c>
      <c r="C1069">
        <v>-67.193572823301864</v>
      </c>
      <c r="E1069" s="19"/>
      <c r="F1069" s="19"/>
    </row>
    <row r="1070" spans="1:6" x14ac:dyDescent="0.25">
      <c r="A1070">
        <v>3.5955766106918343</v>
      </c>
      <c r="B1070">
        <v>28.114928758691409</v>
      </c>
      <c r="C1070">
        <v>-69.315804870648321</v>
      </c>
      <c r="E1070" s="19"/>
      <c r="F1070" s="19"/>
    </row>
    <row r="1071" spans="1:6" x14ac:dyDescent="0.25">
      <c r="A1071">
        <v>2.225554055949075</v>
      </c>
      <c r="B1071">
        <v>68.231719303554428</v>
      </c>
      <c r="C1071">
        <v>-68.023954193822746</v>
      </c>
      <c r="E1071" s="19"/>
      <c r="F1071" s="19"/>
    </row>
    <row r="1072" spans="1:6" x14ac:dyDescent="0.25">
      <c r="A1072">
        <v>2.0026027919447951</v>
      </c>
      <c r="B1072">
        <v>93.600670053663478</v>
      </c>
      <c r="C1072">
        <v>-69.096392365204125</v>
      </c>
      <c r="E1072" s="19"/>
      <c r="F1072" s="19"/>
    </row>
    <row r="1073" spans="1:6" x14ac:dyDescent="0.25">
      <c r="A1073">
        <v>2.0636732384413441</v>
      </c>
      <c r="B1073">
        <v>130.43744146841055</v>
      </c>
      <c r="C1073">
        <v>-67.149774577249971</v>
      </c>
      <c r="E1073" s="19"/>
      <c r="F1073" s="19"/>
    </row>
    <row r="1074" spans="1:6" x14ac:dyDescent="0.25">
      <c r="A1074">
        <v>2.5491841114084428</v>
      </c>
      <c r="B1074">
        <v>134.98607258123087</v>
      </c>
      <c r="C1074">
        <v>-63.101941646260578</v>
      </c>
      <c r="E1074" s="19"/>
      <c r="F1074" s="19"/>
    </row>
    <row r="1075" spans="1:6" x14ac:dyDescent="0.25">
      <c r="A1075">
        <v>2.8897425380241812</v>
      </c>
      <c r="B1075">
        <v>128.01155870164698</v>
      </c>
      <c r="C1075">
        <v>-65.225179652078268</v>
      </c>
      <c r="E1075" s="19"/>
      <c r="F1075" s="19"/>
    </row>
    <row r="1076" spans="1:6" x14ac:dyDescent="0.25">
      <c r="A1076">
        <v>2.6348364025853059</v>
      </c>
      <c r="B1076">
        <v>130.44772252086821</v>
      </c>
      <c r="C1076">
        <v>-64.852591649539349</v>
      </c>
      <c r="E1076" s="19"/>
      <c r="F1076" s="19"/>
    </row>
    <row r="1077" spans="1:6" x14ac:dyDescent="0.25">
      <c r="A1077">
        <v>2.2399408574659883</v>
      </c>
      <c r="B1077">
        <v>126.43609385137071</v>
      </c>
      <c r="C1077">
        <v>-71.703341101692928</v>
      </c>
      <c r="E1077" s="19"/>
      <c r="F1077" s="19"/>
    </row>
    <row r="1078" spans="1:6" x14ac:dyDescent="0.25">
      <c r="A1078">
        <v>2.1691509277637042</v>
      </c>
      <c r="B1078">
        <v>93.739865090105383</v>
      </c>
      <c r="C1078">
        <v>-78.554381924796346</v>
      </c>
      <c r="E1078" s="19"/>
      <c r="F1078" s="19"/>
    </row>
    <row r="1079" spans="1:6" x14ac:dyDescent="0.25">
      <c r="A1079">
        <v>2.70020155911855</v>
      </c>
      <c r="B1079">
        <v>50.094438236270065</v>
      </c>
      <c r="C1079">
        <v>-81.071137421006583</v>
      </c>
      <c r="E1079" s="19"/>
      <c r="F1079" s="19"/>
    </row>
    <row r="1080" spans="1:6" x14ac:dyDescent="0.25">
      <c r="A1080">
        <v>3.3498593635292564</v>
      </c>
      <c r="B1080">
        <v>33.510528691122566</v>
      </c>
      <c r="C1080">
        <v>-82.012879498835019</v>
      </c>
      <c r="E1080" s="19"/>
      <c r="F1080" s="19"/>
    </row>
    <row r="1081" spans="1:6" x14ac:dyDescent="0.25">
      <c r="A1081">
        <v>5.9635951211745351</v>
      </c>
      <c r="B1081">
        <v>13.060426298874397</v>
      </c>
      <c r="C1081">
        <v>-83.612180629702834</v>
      </c>
      <c r="E1081" s="19"/>
      <c r="F1081" s="19"/>
    </row>
    <row r="1082" spans="1:6" x14ac:dyDescent="0.25">
      <c r="A1082">
        <v>10.127519938104445</v>
      </c>
      <c r="B1082">
        <v>8.0555758779493907</v>
      </c>
      <c r="C1082">
        <v>-80.087778733167255</v>
      </c>
      <c r="E1082" s="19"/>
      <c r="F1082" s="19"/>
    </row>
    <row r="1083" spans="1:6" x14ac:dyDescent="0.25">
      <c r="A1083">
        <v>1.457921720468466</v>
      </c>
      <c r="B1083">
        <v>625.43275834756503</v>
      </c>
      <c r="C1083">
        <v>-29.811995572365618</v>
      </c>
      <c r="E1083" s="19"/>
      <c r="F1083" s="19"/>
    </row>
    <row r="1084" spans="1:6" x14ac:dyDescent="0.25">
      <c r="A1084">
        <v>2.1671047619578281</v>
      </c>
      <c r="B1084">
        <v>357.57504600878684</v>
      </c>
      <c r="C1084">
        <v>-35.506248991982922</v>
      </c>
      <c r="E1084" s="19"/>
      <c r="F1084" s="19"/>
    </row>
    <row r="1085" spans="1:6" x14ac:dyDescent="0.25">
      <c r="A1085">
        <v>2.5725508034800102</v>
      </c>
      <c r="B1085">
        <v>324.31510040835718</v>
      </c>
      <c r="C1085">
        <v>-34.66256252897869</v>
      </c>
      <c r="E1085" s="19"/>
      <c r="F1085" s="19"/>
    </row>
    <row r="1086" spans="1:6" x14ac:dyDescent="0.25">
      <c r="A1086">
        <v>2.1540392824243031</v>
      </c>
      <c r="B1086">
        <v>372.49771424412046</v>
      </c>
      <c r="C1086">
        <v>-34.547383618403046</v>
      </c>
      <c r="E1086" s="19"/>
      <c r="F1086" s="19"/>
    </row>
    <row r="1087" spans="1:6" x14ac:dyDescent="0.25">
      <c r="A1087">
        <v>1.8285542488984137</v>
      </c>
      <c r="B1087">
        <v>401.41475839594585</v>
      </c>
      <c r="C1087">
        <v>-40.412024201952519</v>
      </c>
      <c r="E1087" s="19"/>
      <c r="F1087" s="19"/>
    </row>
    <row r="1088" spans="1:6" x14ac:dyDescent="0.25">
      <c r="A1088">
        <v>1.9192023109529364</v>
      </c>
      <c r="B1088">
        <v>424.87956135693571</v>
      </c>
      <c r="C1088">
        <v>-37.327131489551725</v>
      </c>
      <c r="E1088" s="19"/>
      <c r="F1088" s="19"/>
    </row>
    <row r="1089" spans="1:6" x14ac:dyDescent="0.25">
      <c r="A1089">
        <v>1.7218224458565492</v>
      </c>
      <c r="B1089">
        <v>569.29065089232654</v>
      </c>
      <c r="C1089">
        <v>-30.392213650558077</v>
      </c>
      <c r="E1089" s="19"/>
      <c r="F1089" s="19"/>
    </row>
    <row r="1090" spans="1:6" x14ac:dyDescent="0.25">
      <c r="A1090">
        <v>1.7072459769767279</v>
      </c>
      <c r="B1090">
        <v>774.63668592585259</v>
      </c>
      <c r="C1090">
        <v>-50.097648975973954</v>
      </c>
      <c r="E1090" s="19"/>
      <c r="F1090" s="19"/>
    </row>
    <row r="1091" spans="1:6" x14ac:dyDescent="0.25">
      <c r="A1091">
        <v>1.6819503386174013</v>
      </c>
      <c r="B1091">
        <v>870.53399457222201</v>
      </c>
      <c r="C1091">
        <v>-36.046938652904167</v>
      </c>
      <c r="E1091" s="19"/>
      <c r="F1091" s="19"/>
    </row>
    <row r="1092" spans="1:6" x14ac:dyDescent="0.25">
      <c r="A1092">
        <v>1.2477630860630344</v>
      </c>
      <c r="B1092">
        <v>820.34797087822119</v>
      </c>
      <c r="C1092">
        <v>-43.364383940091081</v>
      </c>
      <c r="E1092" s="19"/>
      <c r="F1092" s="19"/>
    </row>
    <row r="1093" spans="1:6" x14ac:dyDescent="0.25">
      <c r="A1093">
        <v>0.75178598425974608</v>
      </c>
      <c r="B1093">
        <v>428.20418157276333</v>
      </c>
      <c r="C1093">
        <v>-65.1934276021085</v>
      </c>
      <c r="E1093" s="19"/>
      <c r="F1093" s="19"/>
    </row>
    <row r="1094" spans="1:6" x14ac:dyDescent="0.25">
      <c r="A1094">
        <v>1.1130922827767757</v>
      </c>
      <c r="B1094">
        <v>92.849012430391141</v>
      </c>
      <c r="C1094">
        <v>-60.66221630803242</v>
      </c>
      <c r="E1094" s="19"/>
      <c r="F1094" s="19"/>
    </row>
    <row r="1095" spans="1:6" x14ac:dyDescent="0.25">
      <c r="A1095">
        <v>2.8809097214355095</v>
      </c>
      <c r="B1095">
        <v>23.118029409808194</v>
      </c>
      <c r="C1095">
        <v>-64.999217465085053</v>
      </c>
      <c r="E1095" s="19"/>
      <c r="F1095" s="19"/>
    </row>
    <row r="1096" spans="1:6" x14ac:dyDescent="0.25">
      <c r="A1096">
        <v>6.3081008525690665</v>
      </c>
      <c r="B1096">
        <v>8.4765211950882247</v>
      </c>
      <c r="C1096">
        <v>-62.04799378684546</v>
      </c>
      <c r="E1096" s="19"/>
      <c r="F1096" s="19"/>
    </row>
    <row r="1097" spans="1:6" x14ac:dyDescent="0.25">
      <c r="A1097">
        <v>3.7332845223747135</v>
      </c>
      <c r="B1097">
        <v>227.05293379306576</v>
      </c>
      <c r="C1097">
        <v>5.1832861276568849</v>
      </c>
      <c r="E1097" s="19"/>
      <c r="F1097" s="19"/>
    </row>
    <row r="1098" spans="1:6" x14ac:dyDescent="0.25">
      <c r="A1098">
        <v>4.9980633828674517</v>
      </c>
      <c r="B1098">
        <v>185.60443130213494</v>
      </c>
      <c r="C1098">
        <v>-12.202435135105615</v>
      </c>
      <c r="E1098" s="19"/>
      <c r="F1098" s="19"/>
    </row>
    <row r="1099" spans="1:6" x14ac:dyDescent="0.25">
      <c r="A1099">
        <v>3.1789914436227269</v>
      </c>
      <c r="B1099">
        <v>256.16667527750906</v>
      </c>
      <c r="C1099">
        <v>-11.641865309423096</v>
      </c>
      <c r="E1099" s="19"/>
      <c r="F1099" s="19"/>
    </row>
    <row r="1100" spans="1:6" x14ac:dyDescent="0.25">
      <c r="A1100">
        <v>3.4323743547646437</v>
      </c>
      <c r="B1100">
        <v>224.27990277213817</v>
      </c>
      <c r="C1100">
        <v>-11.344646125288964</v>
      </c>
      <c r="E1100" s="19"/>
      <c r="F1100" s="19"/>
    </row>
    <row r="1101" spans="1:6" x14ac:dyDescent="0.25">
      <c r="A1101">
        <v>3.499840605938966</v>
      </c>
      <c r="B1101">
        <v>215.63352921789897</v>
      </c>
      <c r="C1101">
        <v>-11.839968014321743</v>
      </c>
      <c r="E1101" s="19"/>
      <c r="F1101" s="19"/>
    </row>
    <row r="1102" spans="1:6" x14ac:dyDescent="0.25">
      <c r="A1102">
        <v>3.7249872053590707</v>
      </c>
      <c r="B1102">
        <v>197.04046277144542</v>
      </c>
      <c r="C1102">
        <v>-11.541866020784855</v>
      </c>
      <c r="E1102" s="19"/>
      <c r="F1102" s="19"/>
    </row>
    <row r="1103" spans="1:6" x14ac:dyDescent="0.25">
      <c r="A1103">
        <v>3.5307498526248353</v>
      </c>
      <c r="B1103">
        <v>221.21018390590942</v>
      </c>
      <c r="C1103">
        <v>-9.133819746505397</v>
      </c>
      <c r="E1103" s="19"/>
      <c r="F1103" s="19"/>
    </row>
    <row r="1104" spans="1:6" x14ac:dyDescent="0.25">
      <c r="A1104">
        <v>4.2565343782524501</v>
      </c>
      <c r="B1104">
        <v>186.32160158097096</v>
      </c>
      <c r="C1104">
        <v>-6.4593928597555754</v>
      </c>
      <c r="E1104" s="19"/>
      <c r="F1104" s="19"/>
    </row>
    <row r="1105" spans="1:6" x14ac:dyDescent="0.25">
      <c r="A1105">
        <v>3.5883286958941749</v>
      </c>
      <c r="B1105">
        <v>237.55399864905002</v>
      </c>
      <c r="C1105">
        <v>-4.8421346999261567</v>
      </c>
      <c r="E1105" s="19"/>
      <c r="F1105" s="19"/>
    </row>
    <row r="1106" spans="1:6" x14ac:dyDescent="0.25">
      <c r="A1106">
        <v>2.103854207522923</v>
      </c>
      <c r="B1106">
        <v>528.65644901318853</v>
      </c>
      <c r="C1106">
        <v>-5.8653528845310907</v>
      </c>
      <c r="E1106" s="19"/>
      <c r="F1106" s="19"/>
    </row>
    <row r="1107" spans="1:6" x14ac:dyDescent="0.25">
      <c r="A1107">
        <v>1.0982542573966856</v>
      </c>
      <c r="B1107">
        <v>1207.8245196379369</v>
      </c>
      <c r="C1107">
        <v>-29.923562376708531</v>
      </c>
      <c r="E1107" s="19"/>
      <c r="F1107" s="19"/>
    </row>
    <row r="1108" spans="1:6" x14ac:dyDescent="0.25">
      <c r="A1108">
        <v>0.73820738321658219</v>
      </c>
      <c r="B1108">
        <v>1628.3065554643183</v>
      </c>
      <c r="C1108">
        <v>-33.609018074545915</v>
      </c>
      <c r="E1108" s="19"/>
      <c r="F1108" s="19"/>
    </row>
    <row r="1109" spans="1:6" x14ac:dyDescent="0.25">
      <c r="A1109">
        <v>0.55891978822487443</v>
      </c>
      <c r="B1109">
        <v>1614.48445279204</v>
      </c>
      <c r="C1109">
        <v>-29.492379564906553</v>
      </c>
      <c r="E1109" s="19"/>
      <c r="F1109" s="19"/>
    </row>
    <row r="1110" spans="1:6" x14ac:dyDescent="0.25">
      <c r="A1110">
        <v>0.48703358531385982</v>
      </c>
      <c r="B1110">
        <v>1402.4204388994092</v>
      </c>
      <c r="C1110">
        <v>-25.390032291184863</v>
      </c>
      <c r="E1110" s="19"/>
      <c r="F1110" s="19"/>
    </row>
    <row r="1111" spans="1:6" x14ac:dyDescent="0.25">
      <c r="A1111">
        <v>0.47075396607394526</v>
      </c>
      <c r="B1111">
        <v>945.69562023615197</v>
      </c>
      <c r="C1111">
        <v>-25.441882067678929</v>
      </c>
      <c r="E1111" s="19"/>
      <c r="F1111" s="19"/>
    </row>
    <row r="1112" spans="1:6" x14ac:dyDescent="0.25">
      <c r="A1112">
        <v>0.49971154255318212</v>
      </c>
      <c r="B1112">
        <v>644.49377013050378</v>
      </c>
      <c r="C1112">
        <v>-30.658174968467794</v>
      </c>
      <c r="E1112" s="19"/>
      <c r="F1112" s="19"/>
    </row>
    <row r="1113" spans="1:6" x14ac:dyDescent="0.25">
      <c r="A1113">
        <v>0.56701676732878925</v>
      </c>
      <c r="B1113">
        <v>347.72640306308074</v>
      </c>
      <c r="C1113">
        <v>-31.732990394303172</v>
      </c>
      <c r="E1113" s="19"/>
      <c r="F1113" s="19"/>
    </row>
    <row r="1114" spans="1:6" x14ac:dyDescent="0.25">
      <c r="A1114">
        <v>0.67888097707346229</v>
      </c>
      <c r="B1114">
        <v>196.0477928369003</v>
      </c>
      <c r="C1114">
        <v>-32.289959851796802</v>
      </c>
      <c r="E1114" s="19"/>
      <c r="F1114" s="19"/>
    </row>
    <row r="1115" spans="1:6" x14ac:dyDescent="0.25">
      <c r="A1115">
        <v>0.83065635899895485</v>
      </c>
      <c r="B1115">
        <v>114.81712042917164</v>
      </c>
      <c r="C1115">
        <v>-31.300820638114654</v>
      </c>
      <c r="E1115" s="19"/>
      <c r="F1115" s="19"/>
    </row>
    <row r="1116" spans="1:6" x14ac:dyDescent="0.25">
      <c r="A1116">
        <v>0.9734197794966446</v>
      </c>
      <c r="B1116">
        <v>64.350474669184578</v>
      </c>
      <c r="C1116">
        <v>-24.671566438555995</v>
      </c>
      <c r="E1116" s="19"/>
      <c r="F1116" s="19"/>
    </row>
    <row r="1117" spans="1:6" x14ac:dyDescent="0.25">
      <c r="A1117">
        <v>7.273928247913104</v>
      </c>
      <c r="B1117">
        <v>31.0489775772512</v>
      </c>
      <c r="C1117">
        <v>4.4495879115697994</v>
      </c>
      <c r="E1117" s="19"/>
      <c r="F1117" s="19"/>
    </row>
    <row r="1118" spans="1:6" x14ac:dyDescent="0.25">
      <c r="A1118">
        <v>7.8342676384521672</v>
      </c>
      <c r="B1118">
        <v>27.806321919697542</v>
      </c>
      <c r="C1118">
        <v>13.353710784779702</v>
      </c>
      <c r="E1118" s="19"/>
      <c r="F1118" s="19"/>
    </row>
    <row r="1119" spans="1:6" x14ac:dyDescent="0.25">
      <c r="A1119">
        <v>9.1022506580520126</v>
      </c>
      <c r="B1119">
        <v>24.0141334401013</v>
      </c>
      <c r="C1119">
        <v>1.2473731949264057</v>
      </c>
      <c r="E1119" s="19"/>
      <c r="F1119" s="19"/>
    </row>
    <row r="1120" spans="1:6" x14ac:dyDescent="0.25">
      <c r="A1120">
        <v>6.1866922360436813</v>
      </c>
      <c r="B1120">
        <v>31.74852519543434</v>
      </c>
      <c r="C1120">
        <v>0.35738983716144507</v>
      </c>
      <c r="E1120" s="19"/>
      <c r="F1120" s="19"/>
    </row>
    <row r="1121" spans="1:6" x14ac:dyDescent="0.25">
      <c r="A1121">
        <v>6.7545740665927143</v>
      </c>
      <c r="B1121">
        <v>28.807723638929396</v>
      </c>
      <c r="C1121">
        <v>6.1588366764979954</v>
      </c>
      <c r="E1121" s="19"/>
      <c r="F1121" s="19"/>
    </row>
    <row r="1122" spans="1:6" x14ac:dyDescent="0.25">
      <c r="A1122">
        <v>7.8209866732179787</v>
      </c>
      <c r="B1122">
        <v>26.345908356392485</v>
      </c>
      <c r="C1122">
        <v>-0.27524726877291006</v>
      </c>
      <c r="E1122" s="19"/>
      <c r="F1122" s="19"/>
    </row>
    <row r="1123" spans="1:6" x14ac:dyDescent="0.25">
      <c r="A1123">
        <v>5.9255179295113818</v>
      </c>
      <c r="B1123">
        <v>33.124156478169859</v>
      </c>
      <c r="C1123">
        <v>2.7347264780524951</v>
      </c>
      <c r="E1123" s="19"/>
      <c r="F1123" s="19"/>
    </row>
    <row r="1124" spans="1:6" x14ac:dyDescent="0.25">
      <c r="A1124">
        <v>8.2378546079923485</v>
      </c>
      <c r="B1124">
        <v>26.317898923953475</v>
      </c>
      <c r="C1124">
        <v>0.72568429537143264</v>
      </c>
      <c r="E1124" s="19"/>
      <c r="F1124" s="19"/>
    </row>
    <row r="1125" spans="1:6" x14ac:dyDescent="0.25">
      <c r="A1125">
        <v>7.2447070966934364</v>
      </c>
      <c r="B1125">
        <v>30.932481864883286</v>
      </c>
      <c r="C1125">
        <v>4.211127086073879</v>
      </c>
      <c r="E1125" s="19"/>
      <c r="F1125" s="19"/>
    </row>
    <row r="1126" spans="1:6" x14ac:dyDescent="0.25">
      <c r="A1126">
        <v>4.9141355660663262</v>
      </c>
      <c r="B1126">
        <v>49.314133973412616</v>
      </c>
      <c r="C1126">
        <v>1.0942356492948815</v>
      </c>
      <c r="E1126" s="19"/>
      <c r="F1126" s="19"/>
    </row>
    <row r="1127" spans="1:6" x14ac:dyDescent="0.25">
      <c r="A1127">
        <v>2.3339564352575515</v>
      </c>
      <c r="B1127">
        <v>119.58883108549674</v>
      </c>
      <c r="C1127">
        <v>3.6331960105655972</v>
      </c>
      <c r="E1127" s="19"/>
      <c r="F1127" s="19"/>
    </row>
    <row r="1128" spans="1:6" x14ac:dyDescent="0.25">
      <c r="A1128">
        <v>1.6846313767625327</v>
      </c>
      <c r="B1128">
        <v>170.52255344755213</v>
      </c>
      <c r="C1128">
        <v>4.1012307218056154</v>
      </c>
      <c r="E1128" s="19"/>
      <c r="F1128" s="19"/>
    </row>
    <row r="1129" spans="1:6" x14ac:dyDescent="0.25">
      <c r="A1129">
        <v>1.48105700598543</v>
      </c>
      <c r="B1129">
        <v>186.42438185272513</v>
      </c>
      <c r="C1129">
        <v>2.8020252608784202</v>
      </c>
      <c r="E1129" s="19"/>
      <c r="F1129" s="19"/>
    </row>
    <row r="1130" spans="1:6" x14ac:dyDescent="0.25">
      <c r="A1130">
        <v>1.3040424640158934</v>
      </c>
      <c r="B1130">
        <v>197.79876094405992</v>
      </c>
      <c r="C1130">
        <v>1.6245820059073677</v>
      </c>
      <c r="E1130" s="19"/>
      <c r="F1130" s="19"/>
    </row>
    <row r="1131" spans="1:6" x14ac:dyDescent="0.25">
      <c r="A1131">
        <v>1.1943415808807762</v>
      </c>
      <c r="B1131">
        <v>204.23012699611189</v>
      </c>
      <c r="C1131">
        <v>-0.19061018777678804</v>
      </c>
      <c r="E1131" s="19"/>
      <c r="F1131" s="19"/>
    </row>
    <row r="1132" spans="1:6" x14ac:dyDescent="0.25">
      <c r="A1132">
        <v>1.1181321032028422</v>
      </c>
      <c r="B1132">
        <v>195.6856730825819</v>
      </c>
      <c r="C1132">
        <v>-1.8828838860614434</v>
      </c>
      <c r="E1132" s="19"/>
      <c r="F1132" s="19"/>
    </row>
    <row r="1133" spans="1:6" x14ac:dyDescent="0.25">
      <c r="A1133">
        <v>1.0148734858720123</v>
      </c>
      <c r="B1133">
        <v>193.66704279858152</v>
      </c>
      <c r="C1133">
        <v>-2.6931667801976058</v>
      </c>
      <c r="E1133" s="19"/>
      <c r="F1133" s="19"/>
    </row>
    <row r="1134" spans="1:6" x14ac:dyDescent="0.25">
      <c r="A1134">
        <v>0.93345989297026921</v>
      </c>
      <c r="B1134">
        <v>193.65872744528247</v>
      </c>
      <c r="C1134">
        <v>-2.2316395047552038</v>
      </c>
      <c r="E1134" s="19"/>
      <c r="F1134" s="19"/>
    </row>
    <row r="1135" spans="1:6" x14ac:dyDescent="0.25">
      <c r="A1135">
        <v>0.88547887039643902</v>
      </c>
      <c r="B1135">
        <v>177.11173536918395</v>
      </c>
      <c r="C1135">
        <v>-4.3201989884883698</v>
      </c>
      <c r="E1135" s="19"/>
      <c r="F1135" s="19"/>
    </row>
    <row r="1136" spans="1:6" x14ac:dyDescent="0.25">
      <c r="A1136">
        <v>1.2271017991642823</v>
      </c>
      <c r="B1136">
        <v>133.70279739933517</v>
      </c>
      <c r="C1136">
        <v>-24.567424866671907</v>
      </c>
      <c r="E1136" s="19"/>
      <c r="F1136" s="19"/>
    </row>
    <row r="1137" spans="1:6" x14ac:dyDescent="0.25">
      <c r="A1137">
        <v>10.705186065408681</v>
      </c>
      <c r="B1137">
        <v>11.045106613814218</v>
      </c>
      <c r="C1137">
        <v>-117.08424978283172</v>
      </c>
      <c r="E1137" s="19"/>
      <c r="F1137" s="19"/>
    </row>
    <row r="1138" spans="1:6" x14ac:dyDescent="0.25">
      <c r="A1138">
        <v>11.558890916107787</v>
      </c>
      <c r="B1138">
        <v>10.600274785645533</v>
      </c>
      <c r="C1138">
        <v>-121.36533161903434</v>
      </c>
      <c r="E1138" s="19"/>
      <c r="F1138" s="19"/>
    </row>
    <row r="1139" spans="1:6" x14ac:dyDescent="0.25">
      <c r="A1139">
        <v>10.796131643722163</v>
      </c>
      <c r="B1139">
        <v>11.333972960644452</v>
      </c>
      <c r="C1139">
        <v>-119.31432053184371</v>
      </c>
      <c r="E1139" s="19"/>
      <c r="F1139" s="19"/>
    </row>
    <row r="1140" spans="1:6" x14ac:dyDescent="0.25">
      <c r="A1140">
        <v>7.5142969678318714</v>
      </c>
      <c r="B1140">
        <v>17.288922715827361</v>
      </c>
      <c r="C1140">
        <v>-118.27639017819759</v>
      </c>
      <c r="E1140" s="19"/>
      <c r="F1140" s="19"/>
    </row>
    <row r="1141" spans="1:6" x14ac:dyDescent="0.25">
      <c r="A1141">
        <v>2.6783426988120493</v>
      </c>
      <c r="B1141">
        <v>73.362001305097763</v>
      </c>
      <c r="C1141">
        <v>-120.53185644567793</v>
      </c>
      <c r="E1141" s="19"/>
      <c r="F1141" s="19"/>
    </row>
    <row r="1142" spans="1:6" x14ac:dyDescent="0.25">
      <c r="A1142">
        <v>1.4893791513413182</v>
      </c>
      <c r="B1142">
        <v>319.8157342118306</v>
      </c>
      <c r="C1142">
        <v>-121.26698766112054</v>
      </c>
      <c r="E1142" s="19"/>
      <c r="F1142" s="19"/>
    </row>
    <row r="1143" spans="1:6" x14ac:dyDescent="0.25">
      <c r="A1143">
        <v>2.548959749114573</v>
      </c>
      <c r="B1143">
        <v>501.54270914577376</v>
      </c>
      <c r="C1143">
        <v>-80.713310584664939</v>
      </c>
      <c r="E1143" s="19"/>
      <c r="F1143" s="19"/>
    </row>
    <row r="1144" spans="1:6" x14ac:dyDescent="0.25">
      <c r="A1144">
        <v>1.6667633314996453</v>
      </c>
      <c r="B1144">
        <v>424.02217687360314</v>
      </c>
      <c r="C1144">
        <v>-107.79155664277752</v>
      </c>
      <c r="E1144" s="19"/>
      <c r="F1144" s="19"/>
    </row>
    <row r="1145" spans="1:6" x14ac:dyDescent="0.25">
      <c r="A1145">
        <v>1.8204820750003223</v>
      </c>
      <c r="B1145">
        <v>208.34069533522862</v>
      </c>
      <c r="C1145">
        <v>-114.85972350735847</v>
      </c>
      <c r="E1145" s="19"/>
      <c r="F1145" s="19"/>
    </row>
    <row r="1146" spans="1:6" x14ac:dyDescent="0.25">
      <c r="A1146">
        <v>5.2784151889461484</v>
      </c>
      <c r="B1146">
        <v>29.650937475201509</v>
      </c>
      <c r="C1146">
        <v>-117.62187360252541</v>
      </c>
      <c r="E1146" s="19"/>
      <c r="F1146" s="19"/>
    </row>
    <row r="1147" spans="1:6" x14ac:dyDescent="0.25">
      <c r="A1147">
        <v>7.721190858370079</v>
      </c>
      <c r="B1147">
        <v>16.259575174272332</v>
      </c>
      <c r="C1147">
        <v>-113.79688658591647</v>
      </c>
      <c r="E1147" s="19"/>
      <c r="F1147" s="19"/>
    </row>
    <row r="1148" spans="1:6" x14ac:dyDescent="0.25">
      <c r="A1148">
        <v>11.513404773102074</v>
      </c>
      <c r="B1148">
        <v>10.622016463107974</v>
      </c>
      <c r="C1148">
        <v>-121.1193555907719</v>
      </c>
      <c r="E1148" s="19"/>
      <c r="F1148" s="19"/>
    </row>
    <row r="1149" spans="1:6" x14ac:dyDescent="0.25">
      <c r="A1149">
        <v>10.898810665026124</v>
      </c>
      <c r="B1149">
        <v>10.902539557592728</v>
      </c>
      <c r="C1149">
        <v>-117.80055286896686</v>
      </c>
      <c r="E1149" s="19"/>
      <c r="F1149" s="19"/>
    </row>
  </sheetData>
  <sortState xmlns:xlrd2="http://schemas.microsoft.com/office/spreadsheetml/2017/richdata2" ref="O5:O202">
    <sortCondition ref="O5:O20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719E-64F5-44F5-A4C9-1E085EA9AD15}">
  <dimension ref="A1:X1149"/>
  <sheetViews>
    <sheetView workbookViewId="0">
      <selection activeCell="Q25" sqref="Q25"/>
    </sheetView>
  </sheetViews>
  <sheetFormatPr defaultRowHeight="15" x14ac:dyDescent="0.25"/>
  <cols>
    <col min="21" max="21" width="12" bestFit="1" customWidth="1"/>
    <col min="22" max="22" width="9.28515625" bestFit="1" customWidth="1"/>
  </cols>
  <sheetData>
    <row r="1" spans="1:24" x14ac:dyDescent="0.25">
      <c r="A1" t="s">
        <v>7</v>
      </c>
      <c r="B1" t="s">
        <v>12</v>
      </c>
      <c r="C1" t="s">
        <v>9</v>
      </c>
      <c r="E1" t="s">
        <v>21</v>
      </c>
      <c r="F1" t="s">
        <v>27</v>
      </c>
      <c r="G1" t="s">
        <v>22</v>
      </c>
      <c r="H1" t="s">
        <v>24</v>
      </c>
      <c r="I1" t="s">
        <v>25</v>
      </c>
      <c r="J1" t="s">
        <v>26</v>
      </c>
      <c r="K1" t="s">
        <v>14</v>
      </c>
      <c r="L1" t="s">
        <v>20</v>
      </c>
      <c r="M1" t="s">
        <v>23</v>
      </c>
      <c r="U1" t="s">
        <v>13</v>
      </c>
    </row>
    <row r="2" spans="1:24" x14ac:dyDescent="0.25">
      <c r="A2">
        <v>0.37573012153926644</v>
      </c>
      <c r="B2">
        <v>6067.666761427834</v>
      </c>
      <c r="C2">
        <v>-144.3897150041733</v>
      </c>
      <c r="E2">
        <v>0</v>
      </c>
      <c r="F2">
        <f>E2+$U$2/2</f>
        <v>10</v>
      </c>
      <c r="G2">
        <f t="array" ref="G2">SUM(IF(($B$2:$B$1149&gt;=E2)*(($B$2:$B$1149&lt;E3)+(E3=0)),1,0))</f>
        <v>294</v>
      </c>
      <c r="H2">
        <f>G2/SUM($G$2:$G$202)</f>
        <v>0.25609756097560976</v>
      </c>
      <c r="I2">
        <f>IFERROR(LOG(G2),"")</f>
        <v>2.4683473304121573</v>
      </c>
      <c r="J2">
        <f>IFERROR(LOG(H2),"")</f>
        <v>-0.5915945576497974</v>
      </c>
      <c r="K2">
        <f>_xlfn.GAMMA.DIST(E2+$U$2/2,$V$5,$V$6,FALSE)*$U$2</f>
        <v>0.18880554095252361</v>
      </c>
      <c r="L2">
        <f>-1*$V$17*EXP($V$17*E2)*$U$2</f>
        <v>5.9258443311947025E-2</v>
      </c>
      <c r="M2">
        <f>1/$V$9*EXP(-E2/$V$9)*$U$2</f>
        <v>0.15637827905703897</v>
      </c>
      <c r="O2">
        <v>0</v>
      </c>
      <c r="P2">
        <v>0.25609756097560976</v>
      </c>
      <c r="Q2">
        <f>LOG(P2)</f>
        <v>-0.5915945576497974</v>
      </c>
      <c r="R2">
        <f>O2*$U$14+$V$14</f>
        <v>-1.528319134788537</v>
      </c>
      <c r="S2">
        <f>LOG(1/$V$9*$U$2)-O2/$V$9*LOG(EXP(1))</f>
        <v>-0.80582357059062781</v>
      </c>
      <c r="U2">
        <v>20</v>
      </c>
    </row>
    <row r="3" spans="1:24" x14ac:dyDescent="0.25">
      <c r="A3">
        <v>0.57317391956072006</v>
      </c>
      <c r="B3">
        <v>1409.5324308740921</v>
      </c>
      <c r="C3">
        <v>-135.27752334173599</v>
      </c>
      <c r="E3" s="19">
        <f t="shared" ref="E3:E22" si="0">E2+$U$2</f>
        <v>20</v>
      </c>
      <c r="F3">
        <f t="shared" ref="F3:F66" si="1">E3+$U$2/2</f>
        <v>30</v>
      </c>
      <c r="G3">
        <f t="array" ref="G3">SUM(IF(($B$2:$B$1149&gt;=E3)*(($B$2:$B$1149&lt;E4)+(E4=0)),1,0))</f>
        <v>170</v>
      </c>
      <c r="H3">
        <f t="shared" ref="H3:H66" si="2">G3/SUM($G$2:$G$202)</f>
        <v>0.1480836236933798</v>
      </c>
      <c r="I3">
        <f t="shared" ref="I3:J66" si="3">IFERROR(LOG(G3),"")</f>
        <v>2.2304489213782741</v>
      </c>
      <c r="J3">
        <f t="shared" si="3"/>
        <v>-0.82949296668368078</v>
      </c>
      <c r="K3">
        <f t="shared" ref="K3:K66" si="4">_xlfn.GAMMA.DIST(E3+$U$2/2,$V$5,$V$6,FALSE)*$U$2</f>
        <v>0.12333725636133831</v>
      </c>
      <c r="L3">
        <f t="shared" ref="L3:L66" si="5">-1*$V$17*EXP($V$17*E3)*$U$2</f>
        <v>5.5848899999883204E-2</v>
      </c>
      <c r="M3">
        <f t="shared" ref="M3:M66" si="6">1/$V$9*EXP(-E3/$V$9)*$U$2</f>
        <v>0.13374027310726244</v>
      </c>
      <c r="O3" s="1">
        <v>20</v>
      </c>
      <c r="P3">
        <v>0.1480836236933798</v>
      </c>
      <c r="Q3">
        <f t="shared" ref="Q3:Q23" si="7">LOG(P3)</f>
        <v>-0.82949296668368078</v>
      </c>
      <c r="R3">
        <f t="shared" ref="R3:R30" si="8">O3*$U$14+$V$14</f>
        <v>-1.5540547497250921</v>
      </c>
      <c r="S3">
        <f t="shared" ref="S3:S59" si="9">LOG(1/$V$9*$U$2)-O3/$V$9*LOG(EXP(1))</f>
        <v>-0.87373779427462672</v>
      </c>
      <c r="T3" s="1"/>
      <c r="U3" s="1"/>
      <c r="V3" s="1"/>
    </row>
    <row r="4" spans="1:24" x14ac:dyDescent="0.25">
      <c r="A4">
        <v>0.76098959612673289</v>
      </c>
      <c r="B4">
        <v>803.54415446057419</v>
      </c>
      <c r="C4">
        <v>-132.73432050863954</v>
      </c>
      <c r="E4" s="19">
        <f t="shared" si="0"/>
        <v>40</v>
      </c>
      <c r="F4">
        <f t="shared" si="1"/>
        <v>50</v>
      </c>
      <c r="G4">
        <f t="array" ref="G4">SUM(IF(($B$2:$B$1149&gt;=E4)*(($B$2:$B$1149&lt;E5)+(E5=0)),1,0))</f>
        <v>85</v>
      </c>
      <c r="H4">
        <f t="shared" si="2"/>
        <v>7.4041811846689898E-2</v>
      </c>
      <c r="I4">
        <f t="shared" si="3"/>
        <v>1.9294189257142926</v>
      </c>
      <c r="J4">
        <f t="shared" si="3"/>
        <v>-1.130522962347662</v>
      </c>
      <c r="K4">
        <f t="shared" si="4"/>
        <v>9.531580487460474E-2</v>
      </c>
      <c r="L4">
        <f t="shared" si="5"/>
        <v>5.2635531020912188E-2</v>
      </c>
      <c r="M4">
        <f t="shared" si="6"/>
        <v>0.1143794442467362</v>
      </c>
      <c r="O4" s="1">
        <v>40</v>
      </c>
      <c r="P4">
        <v>7.4041811846689898E-2</v>
      </c>
      <c r="Q4">
        <f t="shared" si="7"/>
        <v>-1.130522962347662</v>
      </c>
      <c r="R4">
        <f t="shared" si="8"/>
        <v>-1.5797903646616469</v>
      </c>
      <c r="S4">
        <f t="shared" si="9"/>
        <v>-0.94165201795862563</v>
      </c>
      <c r="T4" s="1"/>
      <c r="U4" s="22" t="s">
        <v>14</v>
      </c>
      <c r="V4" s="22"/>
    </row>
    <row r="5" spans="1:24" x14ac:dyDescent="0.25">
      <c r="A5">
        <v>0.8298811633045784</v>
      </c>
      <c r="B5">
        <v>721.55727338885333</v>
      </c>
      <c r="C5">
        <v>-132.45252549386205</v>
      </c>
      <c r="E5" s="19">
        <f t="shared" si="0"/>
        <v>60</v>
      </c>
      <c r="F5">
        <f t="shared" si="1"/>
        <v>70</v>
      </c>
      <c r="G5">
        <f t="array" ref="G5">SUM(IF(($B$2:$B$1149&gt;=E5)*(($B$2:$B$1149&lt;E6)+(E6=0)),1,0))</f>
        <v>65</v>
      </c>
      <c r="H5">
        <f t="shared" si="2"/>
        <v>5.6620209059233449E-2</v>
      </c>
      <c r="I5">
        <f t="shared" si="3"/>
        <v>1.8129133566428555</v>
      </c>
      <c r="J5">
        <f t="shared" si="3"/>
        <v>-1.2470285314190992</v>
      </c>
      <c r="K5">
        <f t="shared" si="4"/>
        <v>7.7425974889920951E-2</v>
      </c>
      <c r="L5">
        <f t="shared" si="5"/>
        <v>4.9607049124677532E-2</v>
      </c>
      <c r="M5">
        <f t="shared" si="6"/>
        <v>9.7821373937973605E-2</v>
      </c>
      <c r="O5" s="1">
        <v>60</v>
      </c>
      <c r="P5">
        <v>5.6620209059233449E-2</v>
      </c>
      <c r="Q5">
        <f t="shared" si="7"/>
        <v>-1.2470285314190992</v>
      </c>
      <c r="R5">
        <f t="shared" si="8"/>
        <v>-1.605525979598202</v>
      </c>
      <c r="S5">
        <f t="shared" si="9"/>
        <v>-1.0095662416426245</v>
      </c>
      <c r="T5" s="1"/>
      <c r="U5" s="22" t="s">
        <v>15</v>
      </c>
      <c r="V5" s="22">
        <v>0.71406599999999998</v>
      </c>
    </row>
    <row r="6" spans="1:24" x14ac:dyDescent="0.25">
      <c r="A6">
        <v>0.97123398883725987</v>
      </c>
      <c r="B6">
        <v>662.83612304235237</v>
      </c>
      <c r="C6">
        <v>-141.76380666898143</v>
      </c>
      <c r="E6" s="19">
        <f t="shared" si="0"/>
        <v>80</v>
      </c>
      <c r="F6">
        <f t="shared" si="1"/>
        <v>90</v>
      </c>
      <c r="G6">
        <f t="array" ref="G6">SUM(IF(($B$2:$B$1149&gt;=E6)*(($B$2:$B$1149&lt;E7)+(E7=0)),1,0))</f>
        <v>80</v>
      </c>
      <c r="H6">
        <f t="shared" si="2"/>
        <v>6.968641114982578E-2</v>
      </c>
      <c r="I6">
        <f t="shared" si="3"/>
        <v>1.9030899869919435</v>
      </c>
      <c r="J6">
        <f t="shared" si="3"/>
        <v>-1.1568519010700111</v>
      </c>
      <c r="K6">
        <f t="shared" si="4"/>
        <v>6.4444120976095517E-2</v>
      </c>
      <c r="L6">
        <f t="shared" si="5"/>
        <v>4.6752816493491181E-2</v>
      </c>
      <c r="M6">
        <f t="shared" si="6"/>
        <v>8.3660322552982794E-2</v>
      </c>
      <c r="O6" s="1">
        <v>80</v>
      </c>
      <c r="P6">
        <v>6.968641114982578E-2</v>
      </c>
      <c r="Q6">
        <f t="shared" si="7"/>
        <v>-1.1568519010700111</v>
      </c>
      <c r="R6">
        <f t="shared" si="8"/>
        <v>-1.6312615945347568</v>
      </c>
      <c r="S6">
        <f t="shared" si="9"/>
        <v>-1.0774804653266234</v>
      </c>
      <c r="T6" s="1"/>
      <c r="U6" s="22" t="s">
        <v>16</v>
      </c>
      <c r="V6" s="22">
        <v>179.108</v>
      </c>
    </row>
    <row r="7" spans="1:24" x14ac:dyDescent="0.25">
      <c r="A7">
        <v>1.0061481196633644</v>
      </c>
      <c r="B7">
        <v>675.2208202934205</v>
      </c>
      <c r="C7">
        <v>-136.74980901150772</v>
      </c>
      <c r="E7" s="19">
        <f t="shared" si="0"/>
        <v>100</v>
      </c>
      <c r="F7">
        <f t="shared" si="1"/>
        <v>110</v>
      </c>
      <c r="G7">
        <f t="array" ref="G7">SUM(IF(($B$2:$B$1149&gt;=E7)*(($B$2:$B$1149&lt;E8)+(E8=0)),1,0))</f>
        <v>58</v>
      </c>
      <c r="H7">
        <f t="shared" si="2"/>
        <v>5.0522648083623695E-2</v>
      </c>
      <c r="I7">
        <f t="shared" si="3"/>
        <v>1.7634279935629373</v>
      </c>
      <c r="J7">
        <f t="shared" si="3"/>
        <v>-1.2965138944990173</v>
      </c>
      <c r="K7">
        <f t="shared" si="4"/>
        <v>5.4421291307505823E-2</v>
      </c>
      <c r="L7">
        <f t="shared" si="5"/>
        <v>4.4062807376032763E-2</v>
      </c>
      <c r="M7">
        <f t="shared" si="6"/>
        <v>7.1549287112927545E-2</v>
      </c>
      <c r="O7">
        <v>100</v>
      </c>
      <c r="P7">
        <v>5.0522648083623695E-2</v>
      </c>
      <c r="Q7">
        <f t="shared" si="7"/>
        <v>-1.2965138944990173</v>
      </c>
      <c r="R7">
        <f t="shared" si="8"/>
        <v>-1.6569972094713119</v>
      </c>
      <c r="S7">
        <f t="shared" si="9"/>
        <v>-1.1453946890106221</v>
      </c>
    </row>
    <row r="8" spans="1:24" x14ac:dyDescent="0.25">
      <c r="A8">
        <v>1.0268564310993782</v>
      </c>
      <c r="B8">
        <v>687.91862763697577</v>
      </c>
      <c r="C8">
        <v>-124.03530900831748</v>
      </c>
      <c r="E8" s="19">
        <f t="shared" si="0"/>
        <v>120</v>
      </c>
      <c r="F8">
        <f t="shared" si="1"/>
        <v>130</v>
      </c>
      <c r="G8">
        <f t="array" ref="G8">SUM(IF(($B$2:$B$1149&gt;=E8)*(($B$2:$B$1149&lt;E9)+(E9=0)),1,0))</f>
        <v>36</v>
      </c>
      <c r="H8">
        <f t="shared" si="2"/>
        <v>3.1358885017421602E-2</v>
      </c>
      <c r="I8">
        <f t="shared" si="3"/>
        <v>1.5563025007672873</v>
      </c>
      <c r="J8">
        <f t="shared" si="3"/>
        <v>-1.5036393872946674</v>
      </c>
      <c r="K8">
        <f t="shared" si="4"/>
        <v>4.6401164150938576E-2</v>
      </c>
      <c r="L8">
        <f t="shared" si="5"/>
        <v>4.1527572870987628E-2</v>
      </c>
      <c r="M8">
        <f t="shared" si="6"/>
        <v>6.1191498313026976E-2</v>
      </c>
      <c r="O8">
        <v>120</v>
      </c>
      <c r="P8">
        <v>3.1358885017421602E-2</v>
      </c>
      <c r="Q8">
        <f t="shared" si="7"/>
        <v>-1.5036393872946674</v>
      </c>
      <c r="R8">
        <f t="shared" si="8"/>
        <v>-1.6827328244078668</v>
      </c>
      <c r="S8">
        <f t="shared" si="9"/>
        <v>-1.213308912694621</v>
      </c>
      <c r="U8" s="20" t="s">
        <v>20</v>
      </c>
      <c r="V8" s="21"/>
      <c r="W8" s="25"/>
    </row>
    <row r="9" spans="1:24" x14ac:dyDescent="0.25">
      <c r="A9">
        <v>1.2116200990127277</v>
      </c>
      <c r="B9">
        <v>565.55554314055667</v>
      </c>
      <c r="C9">
        <v>-133.7573068253262</v>
      </c>
      <c r="E9" s="19">
        <f t="shared" si="0"/>
        <v>140</v>
      </c>
      <c r="F9">
        <f t="shared" si="1"/>
        <v>150</v>
      </c>
      <c r="G9">
        <f t="array" ref="G9">SUM(IF(($B$2:$B$1149&gt;=E9)*(($B$2:$B$1149&lt;E10)+(E10=0)),1,0))</f>
        <v>23</v>
      </c>
      <c r="H9">
        <f t="shared" si="2"/>
        <v>2.0034843205574911E-2</v>
      </c>
      <c r="I9">
        <f t="shared" si="3"/>
        <v>1.3617278360175928</v>
      </c>
      <c r="J9">
        <f t="shared" si="3"/>
        <v>-1.6982140520443618</v>
      </c>
      <c r="K9">
        <f t="shared" si="4"/>
        <v>3.9834870867915609E-2</v>
      </c>
      <c r="L9">
        <f t="shared" si="5"/>
        <v>3.9138207736922885E-2</v>
      </c>
      <c r="M9">
        <f t="shared" si="6"/>
        <v>5.2333148475446442E-2</v>
      </c>
      <c r="O9">
        <v>140</v>
      </c>
      <c r="P9">
        <v>2.0034843205574911E-2</v>
      </c>
      <c r="Q9">
        <f t="shared" si="7"/>
        <v>-1.6982140520443618</v>
      </c>
      <c r="R9">
        <f t="shared" si="8"/>
        <v>-1.7084684393444218</v>
      </c>
      <c r="S9">
        <f t="shared" si="9"/>
        <v>-1.28122313637862</v>
      </c>
      <c r="U9" s="20" t="s">
        <v>9</v>
      </c>
      <c r="V9" s="21">
        <v>127.895</v>
      </c>
      <c r="W9" s="25"/>
    </row>
    <row r="10" spans="1:24" x14ac:dyDescent="0.25">
      <c r="A10">
        <v>1.2814570206125162</v>
      </c>
      <c r="B10">
        <v>551.13247567268218</v>
      </c>
      <c r="C10">
        <v>-138.67799887687102</v>
      </c>
      <c r="E10" s="19">
        <f t="shared" si="0"/>
        <v>160</v>
      </c>
      <c r="F10">
        <f t="shared" si="1"/>
        <v>170</v>
      </c>
      <c r="G10">
        <f t="array" ref="G10">SUM(IF(($B$2:$B$1149&gt;=E10)*(($B$2:$B$1149&lt;E11)+(E11=0)),1,0))</f>
        <v>21</v>
      </c>
      <c r="H10">
        <f t="shared" si="2"/>
        <v>1.8292682926829267E-2</v>
      </c>
      <c r="I10">
        <f t="shared" si="3"/>
        <v>1.3222192947339193</v>
      </c>
      <c r="J10">
        <f t="shared" si="3"/>
        <v>-1.7377225933280356</v>
      </c>
      <c r="K10">
        <f t="shared" si="4"/>
        <v>3.4373633842622722E-2</v>
      </c>
      <c r="L10">
        <f t="shared" si="5"/>
        <v>3.6886319111818097E-2</v>
      </c>
      <c r="M10">
        <f t="shared" si="6"/>
        <v>4.4757172235641608E-2</v>
      </c>
      <c r="O10">
        <v>160</v>
      </c>
      <c r="P10">
        <v>1.8292682926829267E-2</v>
      </c>
      <c r="Q10">
        <f t="shared" si="7"/>
        <v>-1.7377225933280356</v>
      </c>
      <c r="R10">
        <f t="shared" si="8"/>
        <v>-1.7342040542809767</v>
      </c>
      <c r="S10">
        <f t="shared" si="9"/>
        <v>-1.3491373600626189</v>
      </c>
    </row>
    <row r="11" spans="1:24" x14ac:dyDescent="0.25">
      <c r="A11">
        <v>1.3922741879630096</v>
      </c>
      <c r="B11">
        <v>475.95373672162634</v>
      </c>
      <c r="C11">
        <v>-141.15219522759384</v>
      </c>
      <c r="E11" s="19">
        <f t="shared" si="0"/>
        <v>180</v>
      </c>
      <c r="F11">
        <f t="shared" si="1"/>
        <v>190</v>
      </c>
      <c r="G11">
        <f t="array" ref="G11">SUM(IF(($B$2:$B$1149&gt;=E11)*(($B$2:$B$1149&lt;E12)+(E12=0)),1,0))</f>
        <v>34</v>
      </c>
      <c r="H11">
        <f t="shared" si="2"/>
        <v>2.9616724738675958E-2</v>
      </c>
      <c r="I11">
        <f t="shared" si="3"/>
        <v>1.5314789170422551</v>
      </c>
      <c r="J11">
        <f t="shared" si="3"/>
        <v>-1.5284629710196995</v>
      </c>
      <c r="K11">
        <f t="shared" si="4"/>
        <v>2.9779556991032654E-2</v>
      </c>
      <c r="L11">
        <f t="shared" si="5"/>
        <v>3.4763997032375357E-2</v>
      </c>
      <c r="M11">
        <f t="shared" si="6"/>
        <v>3.8277927563841262E-2</v>
      </c>
      <c r="O11">
        <v>180</v>
      </c>
      <c r="P11">
        <v>2.9616724738675958E-2</v>
      </c>
      <c r="Q11">
        <f t="shared" si="7"/>
        <v>-1.5284629710196995</v>
      </c>
      <c r="R11">
        <f t="shared" si="8"/>
        <v>-1.7599396692175318</v>
      </c>
      <c r="S11">
        <f t="shared" si="9"/>
        <v>-1.4170515837466178</v>
      </c>
      <c r="U11" s="1" t="s">
        <v>17</v>
      </c>
      <c r="V11" cm="1">
        <f t="array" ref="V11">SQRT(SUM(($H$2:$H$202-$K$2:$K$202)^2)/COUNT($H$2:$H$202))</f>
        <v>6.0184382187434835E-3</v>
      </c>
    </row>
    <row r="12" spans="1:24" x14ac:dyDescent="0.25">
      <c r="A12">
        <v>1.4573795398424676</v>
      </c>
      <c r="B12">
        <v>480.58494633376603</v>
      </c>
      <c r="C12">
        <v>-146.45989591565842</v>
      </c>
      <c r="E12" s="19">
        <f t="shared" si="0"/>
        <v>200</v>
      </c>
      <c r="F12">
        <f t="shared" si="1"/>
        <v>210</v>
      </c>
      <c r="G12">
        <f t="array" ref="G12">SUM(IF(($B$2:$B$1149&gt;=E12)*(($B$2:$B$1149&lt;E13)+(E13=0)),1,0))</f>
        <v>27</v>
      </c>
      <c r="H12">
        <f t="shared" si="2"/>
        <v>2.3519163763066203E-2</v>
      </c>
      <c r="I12">
        <f t="shared" si="3"/>
        <v>1.4313637641589874</v>
      </c>
      <c r="J12">
        <f t="shared" si="3"/>
        <v>-1.6285781239029673</v>
      </c>
      <c r="K12">
        <f t="shared" si="4"/>
        <v>2.5881810297315698E-2</v>
      </c>
      <c r="L12">
        <f t="shared" si="5"/>
        <v>3.2763786649554767E-2</v>
      </c>
      <c r="M12">
        <f t="shared" si="6"/>
        <v>3.2736646785202661E-2</v>
      </c>
      <c r="O12">
        <v>200</v>
      </c>
      <c r="P12">
        <v>2.3519163763066203E-2</v>
      </c>
      <c r="Q12">
        <f t="shared" si="7"/>
        <v>-1.6285781239029673</v>
      </c>
      <c r="R12">
        <f t="shared" si="8"/>
        <v>-1.7856752841540868</v>
      </c>
      <c r="S12">
        <f t="shared" si="9"/>
        <v>-1.4849658074306165</v>
      </c>
    </row>
    <row r="13" spans="1:24" x14ac:dyDescent="0.25">
      <c r="A13">
        <v>1.7361417853999628</v>
      </c>
      <c r="B13">
        <v>391.72858239241816</v>
      </c>
      <c r="C13">
        <v>-177.09365732016701</v>
      </c>
      <c r="E13" s="19">
        <f t="shared" si="0"/>
        <v>220</v>
      </c>
      <c r="F13">
        <f t="shared" si="1"/>
        <v>230</v>
      </c>
      <c r="G13">
        <f t="array" ref="G13">SUM(IF(($B$2:$B$1149&gt;=E13)*(($B$2:$B$1149&lt;E14)+(E14=0)),1,0))</f>
        <v>18</v>
      </c>
      <c r="H13">
        <f t="shared" si="2"/>
        <v>1.5679442508710801E-2</v>
      </c>
      <c r="I13">
        <f t="shared" si="3"/>
        <v>1.255272505103306</v>
      </c>
      <c r="J13">
        <f t="shared" si="3"/>
        <v>-1.8046693829586486</v>
      </c>
      <c r="K13">
        <f t="shared" si="4"/>
        <v>2.2552908142462698E-2</v>
      </c>
      <c r="L13">
        <f t="shared" si="5"/>
        <v>3.0878662042740229E-2</v>
      </c>
      <c r="M13">
        <f t="shared" si="6"/>
        <v>2.7997546130252772E-2</v>
      </c>
      <c r="O13">
        <v>220</v>
      </c>
      <c r="P13">
        <v>1.5679442508710801E-2</v>
      </c>
      <c r="Q13">
        <f t="shared" si="7"/>
        <v>-1.8046693829586486</v>
      </c>
      <c r="R13">
        <f t="shared" si="8"/>
        <v>-1.8114108990906417</v>
      </c>
      <c r="S13">
        <f t="shared" si="9"/>
        <v>-1.5528800311146154</v>
      </c>
      <c r="U13" s="23" t="s">
        <v>15</v>
      </c>
      <c r="V13" s="24" t="s">
        <v>16</v>
      </c>
    </row>
    <row r="14" spans="1:24" x14ac:dyDescent="0.25">
      <c r="A14">
        <v>0.93244081822993607</v>
      </c>
      <c r="B14">
        <v>529.85066969011382</v>
      </c>
      <c r="C14">
        <v>-30.370569136744734</v>
      </c>
      <c r="E14" s="19">
        <f t="shared" si="0"/>
        <v>240</v>
      </c>
      <c r="F14">
        <f t="shared" si="1"/>
        <v>250</v>
      </c>
      <c r="G14">
        <f t="array" ref="G14">SUM(IF(($B$2:$B$1149&gt;=E14)*(($B$2:$B$1149&lt;E15)+(E15=0)),1,0))</f>
        <v>22</v>
      </c>
      <c r="H14">
        <f t="shared" si="2"/>
        <v>1.9163763066202089E-2</v>
      </c>
      <c r="I14">
        <f t="shared" si="3"/>
        <v>1.3424226808222062</v>
      </c>
      <c r="J14">
        <f t="shared" si="3"/>
        <v>-1.7175192072397485</v>
      </c>
      <c r="K14">
        <f t="shared" si="4"/>
        <v>1.9694864456139334E-2</v>
      </c>
      <c r="L14">
        <f t="shared" si="5"/>
        <v>2.9102001540555249E-2</v>
      </c>
      <c r="M14">
        <f t="shared" si="6"/>
        <v>2.3944498483880961E-2</v>
      </c>
      <c r="O14">
        <v>240</v>
      </c>
      <c r="P14">
        <v>1.9163763066202089E-2</v>
      </c>
      <c r="Q14">
        <f t="shared" si="7"/>
        <v>-1.7175192072397485</v>
      </c>
      <c r="R14">
        <f t="shared" si="8"/>
        <v>-1.8371465140271968</v>
      </c>
      <c r="S14">
        <f t="shared" si="9"/>
        <v>-1.6207942547986143</v>
      </c>
      <c r="U14" s="24">
        <f t="array" ref="U14:V15">LINEST($Q$2:$Q$59,$O$2:$O$59,TRUE,TRUE)</f>
        <v>-1.2867807468277489E-3</v>
      </c>
      <c r="V14" s="24">
        <v>-1.528319134788537</v>
      </c>
      <c r="X14" t="s">
        <v>18</v>
      </c>
    </row>
    <row r="15" spans="1:24" x14ac:dyDescent="0.25">
      <c r="A15">
        <v>0.93094785710252093</v>
      </c>
      <c r="B15">
        <v>451.62948869912611</v>
      </c>
      <c r="C15">
        <v>-36.516390054882429</v>
      </c>
      <c r="E15" s="19">
        <f t="shared" si="0"/>
        <v>260</v>
      </c>
      <c r="F15">
        <f t="shared" si="1"/>
        <v>270</v>
      </c>
      <c r="G15">
        <f t="array" ref="G15">SUM(IF(($B$2:$B$1149&gt;=E15)*(($B$2:$B$1149&lt;E16)+(E16=0)),1,0))</f>
        <v>16</v>
      </c>
      <c r="H15">
        <f t="shared" si="2"/>
        <v>1.3937282229965157E-2</v>
      </c>
      <c r="I15">
        <f t="shared" si="3"/>
        <v>1.2041199826559248</v>
      </c>
      <c r="J15">
        <f t="shared" si="3"/>
        <v>-1.8558219054060299</v>
      </c>
      <c r="K15">
        <f t="shared" si="4"/>
        <v>1.7230613653563303E-2</v>
      </c>
      <c r="L15">
        <f t="shared" si="5"/>
        <v>2.7427564461640845E-2</v>
      </c>
      <c r="M15">
        <f t="shared" si="6"/>
        <v>2.0478187801789383E-2</v>
      </c>
      <c r="O15">
        <v>260</v>
      </c>
      <c r="P15">
        <v>1.3937282229965157E-2</v>
      </c>
      <c r="Q15">
        <f t="shared" si="7"/>
        <v>-1.8558219054060299</v>
      </c>
      <c r="R15">
        <f t="shared" si="8"/>
        <v>-1.8628821289637516</v>
      </c>
      <c r="S15">
        <f t="shared" si="9"/>
        <v>-1.6887084784826132</v>
      </c>
      <c r="U15" s="24">
        <v>1.1710479125501134E-4</v>
      </c>
      <c r="V15" s="24">
        <v>8.4848253172809154E-2</v>
      </c>
    </row>
    <row r="16" spans="1:24" x14ac:dyDescent="0.25">
      <c r="A16">
        <v>0.89540479584828347</v>
      </c>
      <c r="B16">
        <v>361.0962940055681</v>
      </c>
      <c r="C16">
        <v>-44.621926073781623</v>
      </c>
      <c r="E16" s="19">
        <f t="shared" si="0"/>
        <v>280</v>
      </c>
      <c r="F16">
        <f t="shared" si="1"/>
        <v>290</v>
      </c>
      <c r="G16">
        <f t="array" ref="G16">SUM(IF(($B$2:$B$1149&gt;=E16)*(($B$2:$B$1149&lt;E17)+(E17=0)),1,0))</f>
        <v>11</v>
      </c>
      <c r="H16">
        <f t="shared" si="2"/>
        <v>9.5818815331010446E-3</v>
      </c>
      <c r="I16">
        <f t="shared" si="3"/>
        <v>1.0413926851582251</v>
      </c>
      <c r="J16">
        <f t="shared" si="3"/>
        <v>-2.0185492029037295</v>
      </c>
      <c r="K16">
        <f t="shared" si="4"/>
        <v>1.5098428224532357E-2</v>
      </c>
      <c r="L16">
        <f t="shared" si="5"/>
        <v>2.584946919369557E-2</v>
      </c>
      <c r="M16">
        <f t="shared" si="6"/>
        <v>1.7513675466105879E-2</v>
      </c>
      <c r="O16">
        <v>280</v>
      </c>
      <c r="P16">
        <v>9.5818815331010446E-3</v>
      </c>
      <c r="Q16">
        <f t="shared" si="7"/>
        <v>-2.0185492029037295</v>
      </c>
      <c r="R16">
        <f t="shared" si="8"/>
        <v>-1.8886177439003067</v>
      </c>
      <c r="S16">
        <f t="shared" si="9"/>
        <v>-1.7566227021666121</v>
      </c>
      <c r="U16" s="24"/>
      <c r="V16" s="24"/>
    </row>
    <row r="17" spans="1:24" x14ac:dyDescent="0.25">
      <c r="A17">
        <v>0.73608994068378952</v>
      </c>
      <c r="B17">
        <v>262.29465003055543</v>
      </c>
      <c r="C17">
        <v>-48.167473129795773</v>
      </c>
      <c r="E17" s="19">
        <f t="shared" si="0"/>
        <v>300</v>
      </c>
      <c r="F17">
        <f t="shared" si="1"/>
        <v>310</v>
      </c>
      <c r="G17">
        <f t="array" ref="G17">SUM(IF(($B$2:$B$1149&gt;=E17)*(($B$2:$B$1149&lt;E18)+(E18=0)),1,0))</f>
        <v>13</v>
      </c>
      <c r="H17">
        <f t="shared" si="2"/>
        <v>1.1324041811846691E-2</v>
      </c>
      <c r="I17">
        <f t="shared" si="3"/>
        <v>1.1139433523068367</v>
      </c>
      <c r="J17">
        <f t="shared" si="3"/>
        <v>-1.9459985357551179</v>
      </c>
      <c r="K17">
        <f t="shared" si="4"/>
        <v>1.3248135760832856E-2</v>
      </c>
      <c r="L17">
        <f t="shared" si="5"/>
        <v>2.4362172533778155E-2</v>
      </c>
      <c r="M17">
        <f t="shared" si="6"/>
        <v>1.4978318946038627E-2</v>
      </c>
      <c r="O17">
        <v>300</v>
      </c>
      <c r="P17">
        <v>1.1324041811846691E-2</v>
      </c>
      <c r="Q17">
        <f t="shared" si="7"/>
        <v>-1.9459985357551179</v>
      </c>
      <c r="R17">
        <f t="shared" si="8"/>
        <v>-1.9143533588368618</v>
      </c>
      <c r="S17">
        <f t="shared" si="9"/>
        <v>-1.824536925850611</v>
      </c>
      <c r="U17" s="24">
        <f>10^V14</f>
        <v>2.9626535279127102E-2</v>
      </c>
      <c r="V17" s="24">
        <f>LN(10^U14)</f>
        <v>-2.9629221655973511E-3</v>
      </c>
      <c r="X17" t="s">
        <v>19</v>
      </c>
    </row>
    <row r="18" spans="1:24" x14ac:dyDescent="0.25">
      <c r="A18">
        <v>0.83997992906459196</v>
      </c>
      <c r="B18">
        <v>156.46133198535736</v>
      </c>
      <c r="C18">
        <v>-57.670001921866294</v>
      </c>
      <c r="E18" s="19">
        <f t="shared" si="0"/>
        <v>320</v>
      </c>
      <c r="F18">
        <f t="shared" si="1"/>
        <v>330</v>
      </c>
      <c r="G18">
        <f t="array" ref="G18">SUM(IF(($B$2:$B$1149&gt;=E18)*(($B$2:$B$1149&lt;E19)+(E19=0)),1,0))</f>
        <v>6</v>
      </c>
      <c r="H18">
        <f t="shared" si="2"/>
        <v>5.2264808362369342E-3</v>
      </c>
      <c r="I18">
        <f t="shared" si="3"/>
        <v>0.77815125038364363</v>
      </c>
      <c r="J18">
        <f t="shared" si="3"/>
        <v>-2.281790637678311</v>
      </c>
      <c r="K18">
        <f t="shared" si="4"/>
        <v>1.163846637486231E-2</v>
      </c>
      <c r="L18">
        <f t="shared" si="5"/>
        <v>2.2960450217303766E-2</v>
      </c>
      <c r="M18">
        <f t="shared" si="6"/>
        <v>1.2809991762348398E-2</v>
      </c>
      <c r="O18">
        <v>320</v>
      </c>
      <c r="P18">
        <v>5.2264808362369342E-3</v>
      </c>
      <c r="Q18">
        <f t="shared" si="7"/>
        <v>-2.281790637678311</v>
      </c>
      <c r="R18">
        <f t="shared" si="8"/>
        <v>-1.9400889737734166</v>
      </c>
      <c r="S18">
        <f t="shared" si="9"/>
        <v>-1.8924511495346099</v>
      </c>
      <c r="U18" s="24"/>
      <c r="V18" s="24">
        <f>-1/V17</f>
        <v>337.5046471389137</v>
      </c>
    </row>
    <row r="19" spans="1:24" x14ac:dyDescent="0.25">
      <c r="A19">
        <v>1.0895173693286657</v>
      </c>
      <c r="B19">
        <v>83.48455277058433</v>
      </c>
      <c r="C19">
        <v>-64.50286710096465</v>
      </c>
      <c r="E19" s="19">
        <f t="shared" si="0"/>
        <v>340</v>
      </c>
      <c r="F19">
        <f t="shared" si="1"/>
        <v>350</v>
      </c>
      <c r="G19">
        <f t="array" ref="G19">SUM(IF(($B$2:$B$1149&gt;=E19)*(($B$2:$B$1149&lt;E20)+(E20=0)),1,0))</f>
        <v>10</v>
      </c>
      <c r="H19">
        <f t="shared" si="2"/>
        <v>8.7108013937282226E-3</v>
      </c>
      <c r="I19">
        <f t="shared" si="3"/>
        <v>1</v>
      </c>
      <c r="J19">
        <f t="shared" si="3"/>
        <v>-2.0599418880619549</v>
      </c>
      <c r="K19">
        <f t="shared" si="4"/>
        <v>1.0235138067400769E-2</v>
      </c>
      <c r="L19">
        <f t="shared" si="5"/>
        <v>2.1639378567340269E-2</v>
      </c>
      <c r="M19">
        <f t="shared" si="6"/>
        <v>1.0955561137575653E-2</v>
      </c>
      <c r="O19">
        <v>340</v>
      </c>
      <c r="P19">
        <v>8.7108013937282226E-3</v>
      </c>
      <c r="Q19">
        <f t="shared" si="7"/>
        <v>-2.0599418880619549</v>
      </c>
      <c r="R19">
        <f t="shared" si="8"/>
        <v>-1.9658245887099717</v>
      </c>
      <c r="S19">
        <f t="shared" si="9"/>
        <v>-1.9603653732186088</v>
      </c>
    </row>
    <row r="20" spans="1:24" x14ac:dyDescent="0.25">
      <c r="A20">
        <v>1.3607053424301283</v>
      </c>
      <c r="B20">
        <v>40.441292088859093</v>
      </c>
      <c r="C20">
        <v>-62.639613227414394</v>
      </c>
      <c r="E20" s="19">
        <f t="shared" si="0"/>
        <v>360</v>
      </c>
      <c r="F20">
        <f t="shared" si="1"/>
        <v>370</v>
      </c>
      <c r="G20">
        <f t="array" ref="G20">SUM(IF(($B$2:$B$1149&gt;=E20)*(($B$2:$B$1149&lt;E21)+(E21=0)),1,0))</f>
        <v>9</v>
      </c>
      <c r="H20">
        <f t="shared" si="2"/>
        <v>7.8397212543554005E-3</v>
      </c>
      <c r="I20">
        <f t="shared" si="3"/>
        <v>0.95424250943932487</v>
      </c>
      <c r="J20">
        <f t="shared" si="3"/>
        <v>-2.1056993786226297</v>
      </c>
      <c r="K20">
        <f t="shared" si="4"/>
        <v>9.0094401063952317E-3</v>
      </c>
      <c r="L20">
        <f t="shared" si="5"/>
        <v>2.0394317199745798E-2</v>
      </c>
      <c r="M20">
        <f t="shared" si="6"/>
        <v>9.369586028301586E-3</v>
      </c>
      <c r="O20">
        <v>360</v>
      </c>
      <c r="P20">
        <v>7.8397212543554005E-3</v>
      </c>
      <c r="Q20">
        <f t="shared" si="7"/>
        <v>-2.1056993786226297</v>
      </c>
      <c r="R20">
        <f t="shared" si="8"/>
        <v>-1.9915602036465265</v>
      </c>
      <c r="S20">
        <f t="shared" si="9"/>
        <v>-2.0282795969026077</v>
      </c>
    </row>
    <row r="21" spans="1:24" x14ac:dyDescent="0.25">
      <c r="A21">
        <v>1.2557552948471189</v>
      </c>
      <c r="B21">
        <v>45.115119364982228</v>
      </c>
      <c r="C21">
        <v>-44.883144167018635</v>
      </c>
      <c r="E21" s="19">
        <f t="shared" si="0"/>
        <v>380</v>
      </c>
      <c r="F21">
        <f t="shared" si="1"/>
        <v>390</v>
      </c>
      <c r="G21">
        <f t="array" ref="G21">SUM(IF(($B$2:$B$1149&gt;=E21)*(($B$2:$B$1149&lt;E22)+(E22=0)),1,0))</f>
        <v>9</v>
      </c>
      <c r="H21">
        <f t="shared" si="2"/>
        <v>7.8397212543554005E-3</v>
      </c>
      <c r="I21">
        <f t="shared" si="3"/>
        <v>0.95424250943932487</v>
      </c>
      <c r="J21">
        <f t="shared" si="3"/>
        <v>-2.1056993786226297</v>
      </c>
      <c r="K21">
        <f t="shared" si="4"/>
        <v>7.9371623477323908E-3</v>
      </c>
      <c r="L21">
        <f t="shared" si="5"/>
        <v>1.9220892723398095E-2</v>
      </c>
      <c r="M21">
        <f t="shared" si="6"/>
        <v>8.0132036359728681E-3</v>
      </c>
      <c r="O21">
        <v>380</v>
      </c>
      <c r="P21">
        <v>7.8397212543554005E-3</v>
      </c>
      <c r="Q21">
        <f t="shared" si="7"/>
        <v>-2.1056993786226297</v>
      </c>
      <c r="R21">
        <f t="shared" si="8"/>
        <v>-2.0172958185830816</v>
      </c>
      <c r="S21">
        <f t="shared" si="9"/>
        <v>-2.0961938205866066</v>
      </c>
    </row>
    <row r="22" spans="1:24" x14ac:dyDescent="0.25">
      <c r="A22">
        <v>1.9617117795477221</v>
      </c>
      <c r="B22">
        <v>23.254236440097511</v>
      </c>
      <c r="C22">
        <v>-47.297523718540326</v>
      </c>
      <c r="E22" s="19">
        <f t="shared" si="0"/>
        <v>400</v>
      </c>
      <c r="F22">
        <f t="shared" si="1"/>
        <v>410</v>
      </c>
      <c r="G22">
        <f t="array" ref="G22">SUM(IF(($B$2:$B$1149&gt;=E22)*(($B$2:$B$1149&lt;E23)+(E23=0)),1,0))</f>
        <v>4</v>
      </c>
      <c r="H22">
        <f t="shared" si="2"/>
        <v>3.4843205574912892E-3</v>
      </c>
      <c r="I22">
        <f t="shared" si="3"/>
        <v>0.6020599913279624</v>
      </c>
      <c r="J22">
        <f t="shared" si="3"/>
        <v>-2.4578818967339924</v>
      </c>
      <c r="K22">
        <f t="shared" si="4"/>
        <v>6.997771031318975E-3</v>
      </c>
      <c r="L22">
        <f t="shared" si="5"/>
        <v>1.8114983378261014E-2</v>
      </c>
      <c r="M22">
        <f t="shared" si="6"/>
        <v>6.8531771113059855E-3</v>
      </c>
      <c r="O22">
        <v>400</v>
      </c>
      <c r="P22">
        <v>3.4843205574912892E-3</v>
      </c>
      <c r="Q22">
        <f t="shared" si="7"/>
        <v>-2.4578818967339924</v>
      </c>
      <c r="R22">
        <f t="shared" si="8"/>
        <v>-2.0430314335196367</v>
      </c>
      <c r="S22">
        <f t="shared" si="9"/>
        <v>-2.1641080442706055</v>
      </c>
    </row>
    <row r="23" spans="1:24" x14ac:dyDescent="0.25">
      <c r="A23">
        <v>3.5864555842176205</v>
      </c>
      <c r="B23">
        <v>11.51403225917583</v>
      </c>
      <c r="C23">
        <v>-50.07002874289865</v>
      </c>
      <c r="E23" s="19">
        <f t="shared" ref="E23:E86" si="10">E22+$U$2</f>
        <v>420</v>
      </c>
      <c r="F23">
        <f t="shared" si="1"/>
        <v>430</v>
      </c>
      <c r="G23">
        <f t="array" ref="G23">SUM(IF(($B$2:$B$1149&gt;=E23)*(($B$2:$B$1149&lt;E24)+(E24=0)),1,0))</f>
        <v>5</v>
      </c>
      <c r="H23">
        <f t="shared" si="2"/>
        <v>4.3554006968641113E-3</v>
      </c>
      <c r="I23">
        <f t="shared" si="3"/>
        <v>0.69897000433601886</v>
      </c>
      <c r="J23">
        <f t="shared" si="3"/>
        <v>-2.3609718837259361</v>
      </c>
      <c r="K23">
        <f t="shared" si="4"/>
        <v>6.1737641516043228E-3</v>
      </c>
      <c r="L23">
        <f t="shared" si="5"/>
        <v>1.7072704557328081E-2</v>
      </c>
      <c r="M23">
        <f t="shared" si="6"/>
        <v>5.8610811171811942E-3</v>
      </c>
      <c r="O23">
        <v>420</v>
      </c>
      <c r="P23">
        <v>4.3554006968641113E-3</v>
      </c>
      <c r="Q23">
        <f t="shared" si="7"/>
        <v>-2.3609718837259361</v>
      </c>
      <c r="R23">
        <f t="shared" si="8"/>
        <v>-2.0687670484561913</v>
      </c>
      <c r="S23">
        <f t="shared" si="9"/>
        <v>-2.232022267954604</v>
      </c>
    </row>
    <row r="24" spans="1:24" x14ac:dyDescent="0.25">
      <c r="A24">
        <v>3.2868371266308363</v>
      </c>
      <c r="B24">
        <v>9.5984695346681885</v>
      </c>
      <c r="C24">
        <v>-42.106895101463124</v>
      </c>
      <c r="E24" s="19">
        <f t="shared" si="10"/>
        <v>440</v>
      </c>
      <c r="F24">
        <f t="shared" si="1"/>
        <v>450</v>
      </c>
      <c r="G24">
        <f t="array" ref="G24">SUM(IF(($B$2:$B$1149&gt;=E24)*(($B$2:$B$1149&lt;E25)+(E25=0)),1,0))</f>
        <v>5</v>
      </c>
      <c r="H24">
        <f t="shared" si="2"/>
        <v>4.3554006968641113E-3</v>
      </c>
      <c r="I24">
        <f t="shared" si="3"/>
        <v>0.69897000433601886</v>
      </c>
      <c r="J24">
        <f t="shared" si="3"/>
        <v>-2.3609718837259361</v>
      </c>
      <c r="K24">
        <f t="shared" si="4"/>
        <v>5.4501602724070335E-3</v>
      </c>
      <c r="L24">
        <f t="shared" si="5"/>
        <v>1.6090395161587608E-2</v>
      </c>
      <c r="M24">
        <f t="shared" si="6"/>
        <v>5.0126052930261362E-3</v>
      </c>
      <c r="O24">
        <v>440</v>
      </c>
      <c r="P24">
        <v>4.3554006968641113E-3</v>
      </c>
      <c r="Q24">
        <f t="shared" ref="Q24:Q30" si="11">LOG(P24)</f>
        <v>-2.3609718837259361</v>
      </c>
      <c r="R24">
        <f t="shared" si="8"/>
        <v>-2.0945026633927464</v>
      </c>
      <c r="S24">
        <f t="shared" si="9"/>
        <v>-2.2999364916386034</v>
      </c>
    </row>
    <row r="25" spans="1:24" x14ac:dyDescent="0.25">
      <c r="A25">
        <v>3.4028282905157208</v>
      </c>
      <c r="B25">
        <v>9.0603065257815594</v>
      </c>
      <c r="C25">
        <v>-40.942291434346906</v>
      </c>
      <c r="E25" s="19">
        <f t="shared" si="10"/>
        <v>460</v>
      </c>
      <c r="F25">
        <f t="shared" si="1"/>
        <v>470</v>
      </c>
      <c r="G25">
        <f t="array" ref="G25">SUM(IF(($B$2:$B$1149&gt;=E25)*(($B$2:$B$1149&lt;E26)+(E26=0)),1,0))</f>
        <v>4</v>
      </c>
      <c r="H25">
        <f t="shared" si="2"/>
        <v>3.4843205574912892E-3</v>
      </c>
      <c r="I25">
        <f t="shared" si="3"/>
        <v>0.6020599913279624</v>
      </c>
      <c r="J25">
        <f t="shared" si="3"/>
        <v>-2.4578818967339924</v>
      </c>
      <c r="K25">
        <f t="shared" si="4"/>
        <v>4.8140882610069402E-3</v>
      </c>
      <c r="L25">
        <f t="shared" si="5"/>
        <v>1.5164604740079954E-2</v>
      </c>
      <c r="M25">
        <f t="shared" si="6"/>
        <v>4.2869585527520798E-3</v>
      </c>
      <c r="O25">
        <v>460</v>
      </c>
      <c r="P25">
        <v>3.4843205574912892E-3</v>
      </c>
      <c r="Q25">
        <f t="shared" si="11"/>
        <v>-2.4578818967339924</v>
      </c>
      <c r="R25">
        <f t="shared" si="8"/>
        <v>-2.1202382783293015</v>
      </c>
      <c r="S25">
        <f t="shared" si="9"/>
        <v>-2.3678507153226018</v>
      </c>
    </row>
    <row r="26" spans="1:24" x14ac:dyDescent="0.25">
      <c r="A26">
        <v>6.8621943621462931</v>
      </c>
      <c r="B26">
        <v>4.4876651383942585</v>
      </c>
      <c r="C26">
        <v>-42.282674866375913</v>
      </c>
      <c r="E26" s="19">
        <f t="shared" si="10"/>
        <v>480</v>
      </c>
      <c r="F26">
        <f t="shared" si="1"/>
        <v>490</v>
      </c>
      <c r="G26">
        <f t="array" ref="G26">SUM(IF(($B$2:$B$1149&gt;=E26)*(($B$2:$B$1149&lt;E27)+(E27=0)),1,0))</f>
        <v>5</v>
      </c>
      <c r="H26">
        <f t="shared" si="2"/>
        <v>4.3554006968641113E-3</v>
      </c>
      <c r="I26">
        <f t="shared" si="3"/>
        <v>0.69897000433601886</v>
      </c>
      <c r="J26">
        <f t="shared" si="3"/>
        <v>-2.3609718837259361</v>
      </c>
      <c r="K26">
        <f t="shared" si="4"/>
        <v>4.2544545440966015E-3</v>
      </c>
      <c r="L26">
        <f t="shared" si="5"/>
        <v>1.4292081369875137E-2</v>
      </c>
      <c r="M26">
        <f t="shared" si="6"/>
        <v>3.6663596191351638E-3</v>
      </c>
      <c r="O26">
        <v>480</v>
      </c>
      <c r="P26">
        <v>4.3554006968641113E-3</v>
      </c>
      <c r="Q26">
        <f t="shared" si="11"/>
        <v>-2.3609718837259361</v>
      </c>
      <c r="R26">
        <f t="shared" si="8"/>
        <v>-2.1459738932658565</v>
      </c>
      <c r="S26">
        <f t="shared" si="9"/>
        <v>-2.4357649390066007</v>
      </c>
    </row>
    <row r="27" spans="1:24" x14ac:dyDescent="0.25">
      <c r="A27">
        <v>6.7312766188649169</v>
      </c>
      <c r="B27">
        <v>5.3422330176023625</v>
      </c>
      <c r="C27">
        <v>-39.342506970457563</v>
      </c>
      <c r="E27" s="19">
        <f t="shared" si="10"/>
        <v>500</v>
      </c>
      <c r="F27">
        <f t="shared" si="1"/>
        <v>510</v>
      </c>
      <c r="G27">
        <f t="array" ref="G27">SUM(IF(($B$2:$B$1149&gt;=E27)*(($B$2:$B$1149&lt;E28)+(E28=0)),1,0))</f>
        <v>9</v>
      </c>
      <c r="H27">
        <f t="shared" si="2"/>
        <v>7.8397212543554005E-3</v>
      </c>
      <c r="I27">
        <f t="shared" si="3"/>
        <v>0.95424250943932487</v>
      </c>
      <c r="J27">
        <f t="shared" si="3"/>
        <v>-2.1056993786226297</v>
      </c>
      <c r="K27">
        <f t="shared" si="4"/>
        <v>3.7616707462295737E-3</v>
      </c>
      <c r="L27">
        <f t="shared" si="5"/>
        <v>1.3469760233398281E-2</v>
      </c>
      <c r="M27">
        <f t="shared" si="6"/>
        <v>3.1356013106764273E-3</v>
      </c>
      <c r="O27">
        <v>500</v>
      </c>
      <c r="P27">
        <v>7.8397212543554005E-3</v>
      </c>
      <c r="Q27">
        <f t="shared" si="11"/>
        <v>-2.1056993786226297</v>
      </c>
      <c r="R27">
        <f t="shared" si="8"/>
        <v>-2.1717095082024116</v>
      </c>
      <c r="S27">
        <f t="shared" si="9"/>
        <v>-2.5036791626905996</v>
      </c>
    </row>
    <row r="28" spans="1:24" x14ac:dyDescent="0.25">
      <c r="A28">
        <v>3.7643348192598727</v>
      </c>
      <c r="B28">
        <v>10.077989634097289</v>
      </c>
      <c r="C28">
        <v>-38.856149080724286</v>
      </c>
      <c r="E28" s="19">
        <f t="shared" si="10"/>
        <v>520</v>
      </c>
      <c r="F28">
        <f t="shared" si="1"/>
        <v>530</v>
      </c>
      <c r="G28">
        <f t="array" ref="G28">SUM(IF(($B$2:$B$1149&gt;=E28)*(($B$2:$B$1149&lt;E29)+(E29=0)),1,0))</f>
        <v>6</v>
      </c>
      <c r="H28">
        <f t="shared" si="2"/>
        <v>5.2264808362369342E-3</v>
      </c>
      <c r="I28">
        <f t="shared" si="3"/>
        <v>0.77815125038364363</v>
      </c>
      <c r="J28">
        <f t="shared" si="3"/>
        <v>-2.281790637678311</v>
      </c>
      <c r="K28">
        <f t="shared" si="4"/>
        <v>3.3274289475933748E-3</v>
      </c>
      <c r="L28">
        <f t="shared" si="5"/>
        <v>1.269475285297951E-2</v>
      </c>
      <c r="M28">
        <f t="shared" si="6"/>
        <v>2.6816779042081367E-3</v>
      </c>
      <c r="O28">
        <v>520</v>
      </c>
      <c r="P28">
        <v>5.2264808362369342E-3</v>
      </c>
      <c r="Q28">
        <f t="shared" si="11"/>
        <v>-2.281790637678311</v>
      </c>
      <c r="R28">
        <f t="shared" si="8"/>
        <v>-2.1974451231389667</v>
      </c>
      <c r="S28">
        <f t="shared" si="9"/>
        <v>-2.5715933863745986</v>
      </c>
    </row>
    <row r="29" spans="1:24" x14ac:dyDescent="0.25">
      <c r="A29">
        <v>3.9928696438037479</v>
      </c>
      <c r="B29">
        <v>10.934830944043908</v>
      </c>
      <c r="C29">
        <v>-43.201029720317024</v>
      </c>
      <c r="E29" s="19">
        <f t="shared" si="10"/>
        <v>540</v>
      </c>
      <c r="F29">
        <f t="shared" si="1"/>
        <v>550</v>
      </c>
      <c r="G29">
        <f t="array" ref="G29">SUM(IF(($B$2:$B$1149&gt;=E29)*(($B$2:$B$1149&lt;E30)+(E30=0)),1,0))</f>
        <v>5</v>
      </c>
      <c r="H29">
        <f t="shared" si="2"/>
        <v>4.3554006968641113E-3</v>
      </c>
      <c r="I29">
        <f t="shared" si="3"/>
        <v>0.69897000433601886</v>
      </c>
      <c r="J29">
        <f t="shared" si="3"/>
        <v>-2.3609718837259361</v>
      </c>
      <c r="K29">
        <f t="shared" si="4"/>
        <v>2.9445149139048638E-3</v>
      </c>
      <c r="L29">
        <f t="shared" si="5"/>
        <v>1.1964336944813844E-2</v>
      </c>
      <c r="M29">
        <f t="shared" si="6"/>
        <v>2.293466442124551E-3</v>
      </c>
      <c r="O29">
        <v>540</v>
      </c>
      <c r="P29">
        <v>4.3554006968641113E-3</v>
      </c>
      <c r="Q29">
        <f t="shared" si="11"/>
        <v>-2.3609718837259361</v>
      </c>
      <c r="R29">
        <f t="shared" si="8"/>
        <v>-2.2231807380755213</v>
      </c>
      <c r="S29">
        <f t="shared" si="9"/>
        <v>-2.6395076100585975</v>
      </c>
    </row>
    <row r="30" spans="1:24" x14ac:dyDescent="0.25">
      <c r="A30">
        <v>3.4339631003090276</v>
      </c>
      <c r="B30">
        <v>13.1076385688368</v>
      </c>
      <c r="C30">
        <v>-42.706745655399047</v>
      </c>
      <c r="E30" s="19">
        <f t="shared" si="10"/>
        <v>560</v>
      </c>
      <c r="F30">
        <f t="shared" si="1"/>
        <v>570</v>
      </c>
      <c r="G30">
        <f t="array" ref="G30">SUM(IF(($B$2:$B$1149&gt;=E30)*(($B$2:$B$1149&lt;E31)+(E31=0)),1,0))</f>
        <v>7</v>
      </c>
      <c r="H30">
        <f t="shared" si="2"/>
        <v>6.0975609756097563E-3</v>
      </c>
      <c r="I30">
        <f t="shared" si="3"/>
        <v>0.84509804001425681</v>
      </c>
      <c r="J30">
        <f t="shared" si="3"/>
        <v>-2.214843848047698</v>
      </c>
      <c r="K30">
        <f t="shared" si="4"/>
        <v>2.6066519069153052E-3</v>
      </c>
      <c r="L30">
        <f t="shared" si="5"/>
        <v>1.1275946856692106E-2</v>
      </c>
      <c r="M30">
        <f t="shared" si="6"/>
        <v>1.9614541749765619E-3</v>
      </c>
      <c r="O30">
        <v>560</v>
      </c>
      <c r="P30">
        <v>6.0975609756097563E-3</v>
      </c>
      <c r="Q30">
        <f t="shared" si="11"/>
        <v>-2.214843848047698</v>
      </c>
      <c r="R30">
        <f t="shared" si="8"/>
        <v>-2.2489163530120764</v>
      </c>
      <c r="S30">
        <f t="shared" si="9"/>
        <v>-2.7074218337425964</v>
      </c>
    </row>
    <row r="31" spans="1:24" x14ac:dyDescent="0.25">
      <c r="A31">
        <v>1.9160006066589548</v>
      </c>
      <c r="B31">
        <v>29.786949071310772</v>
      </c>
      <c r="C31">
        <v>-43.693162090197205</v>
      </c>
      <c r="E31" s="19">
        <f t="shared" si="10"/>
        <v>580</v>
      </c>
      <c r="F31">
        <f t="shared" si="1"/>
        <v>590</v>
      </c>
      <c r="G31">
        <f t="array" ref="G31">SUM(IF(($B$2:$B$1149&gt;=E31)*(($B$2:$B$1149&lt;E32)+(E32=0)),1,0))</f>
        <v>3</v>
      </c>
      <c r="H31">
        <f t="shared" si="2"/>
        <v>2.6132404181184671E-3</v>
      </c>
      <c r="I31">
        <f t="shared" si="3"/>
        <v>0.47712125471966244</v>
      </c>
      <c r="J31">
        <f t="shared" si="3"/>
        <v>-2.5828206333422923</v>
      </c>
      <c r="K31">
        <f t="shared" si="4"/>
        <v>2.3083693419789671E-3</v>
      </c>
      <c r="L31">
        <f t="shared" si="5"/>
        <v>1.0627164555914545E-2</v>
      </c>
      <c r="M31">
        <f t="shared" si="6"/>
        <v>1.6775054606724658E-3</v>
      </c>
      <c r="O31">
        <v>580</v>
      </c>
      <c r="P31">
        <v>2.6132404181184671E-3</v>
      </c>
      <c r="Q31">
        <f t="shared" ref="Q31:Q38" si="12">LOG(P31)</f>
        <v>-2.5828206333422923</v>
      </c>
      <c r="R31">
        <f t="shared" ref="R31:R38" si="13">O31*$U$14+$V$14</f>
        <v>-2.2746519679486314</v>
      </c>
      <c r="S31">
        <f t="shared" si="9"/>
        <v>-2.7753360574265953</v>
      </c>
    </row>
    <row r="32" spans="1:24" x14ac:dyDescent="0.25">
      <c r="A32">
        <v>1.5755226834336113</v>
      </c>
      <c r="B32">
        <v>36.982056361372308</v>
      </c>
      <c r="C32">
        <v>-39.887928846074985</v>
      </c>
      <c r="E32" s="19">
        <f t="shared" si="10"/>
        <v>600</v>
      </c>
      <c r="F32">
        <f t="shared" si="1"/>
        <v>610</v>
      </c>
      <c r="G32">
        <f t="array" ref="G32">SUM(IF(($B$2:$B$1149&gt;=E32)*(($B$2:$B$1149&lt;E33)+(E33=0)),1,0))</f>
        <v>5</v>
      </c>
      <c r="H32">
        <f t="shared" si="2"/>
        <v>4.3554006968641113E-3</v>
      </c>
      <c r="I32">
        <f t="shared" si="3"/>
        <v>0.69897000433601886</v>
      </c>
      <c r="J32">
        <f t="shared" si="3"/>
        <v>-2.3609718837259361</v>
      </c>
      <c r="K32">
        <f t="shared" si="4"/>
        <v>2.0448917949814293E-3</v>
      </c>
      <c r="L32">
        <f t="shared" si="5"/>
        <v>1.0015711135731383E-2</v>
      </c>
      <c r="M32">
        <f t="shared" si="6"/>
        <v>1.4346624083734034E-3</v>
      </c>
      <c r="O32">
        <v>600</v>
      </c>
      <c r="P32">
        <v>4.3554006968641113E-3</v>
      </c>
      <c r="Q32">
        <f t="shared" si="12"/>
        <v>-2.3609718837259361</v>
      </c>
      <c r="R32">
        <f t="shared" si="13"/>
        <v>-2.3003875828851861</v>
      </c>
      <c r="S32">
        <f t="shared" si="9"/>
        <v>-2.8432502811105942</v>
      </c>
    </row>
    <row r="33" spans="1:19" x14ac:dyDescent="0.25">
      <c r="A33">
        <v>1.0290653028122008</v>
      </c>
      <c r="B33">
        <v>74.388960367736772</v>
      </c>
      <c r="C33">
        <v>-36.83925509186902</v>
      </c>
      <c r="E33" s="19">
        <f t="shared" si="10"/>
        <v>620</v>
      </c>
      <c r="F33">
        <f t="shared" si="1"/>
        <v>630</v>
      </c>
      <c r="G33">
        <f t="array" ref="G33">SUM(IF(($B$2:$B$1149&gt;=E33)*(($B$2:$B$1149&lt;E34)+(E34=0)),1,0))</f>
        <v>3</v>
      </c>
      <c r="H33">
        <f t="shared" si="2"/>
        <v>2.6132404181184671E-3</v>
      </c>
      <c r="I33">
        <f t="shared" si="3"/>
        <v>0.47712125471966244</v>
      </c>
      <c r="J33">
        <f t="shared" si="3"/>
        <v>-2.5828206333422923</v>
      </c>
      <c r="K33">
        <f t="shared" si="4"/>
        <v>1.8120447941147371E-3</v>
      </c>
      <c r="L33">
        <f t="shared" si="5"/>
        <v>9.4394388104758961E-3</v>
      </c>
      <c r="M33">
        <f t="shared" si="6"/>
        <v>1.2269743820533816E-3</v>
      </c>
      <c r="O33">
        <v>620</v>
      </c>
      <c r="P33">
        <v>2.6132404181184671E-3</v>
      </c>
      <c r="Q33">
        <f t="shared" si="12"/>
        <v>-2.5828206333422923</v>
      </c>
      <c r="R33">
        <f t="shared" si="13"/>
        <v>-2.3261231978217412</v>
      </c>
      <c r="S33">
        <f t="shared" si="9"/>
        <v>-2.9111645047945931</v>
      </c>
    </row>
    <row r="34" spans="1:19" x14ac:dyDescent="0.25">
      <c r="A34">
        <v>0.98343667119640776</v>
      </c>
      <c r="B34">
        <v>96.639988561119964</v>
      </c>
      <c r="C34">
        <v>-39.662820024175261</v>
      </c>
      <c r="E34" s="19">
        <f t="shared" si="10"/>
        <v>640</v>
      </c>
      <c r="F34">
        <f t="shared" si="1"/>
        <v>650</v>
      </c>
      <c r="G34">
        <f t="array" ref="G34">SUM(IF(($B$2:$B$1149&gt;=E34)*(($B$2:$B$1149&lt;E35)+(E35=0)),1,0))</f>
        <v>2</v>
      </c>
      <c r="H34">
        <f t="shared" si="2"/>
        <v>1.7421602787456446E-3</v>
      </c>
      <c r="I34">
        <f t="shared" si="3"/>
        <v>0.3010299956639812</v>
      </c>
      <c r="J34">
        <f t="shared" si="3"/>
        <v>-2.7589118923979736</v>
      </c>
      <c r="K34">
        <f t="shared" si="4"/>
        <v>1.6061745451181383E-3</v>
      </c>
      <c r="L34">
        <f t="shared" si="5"/>
        <v>8.8963233712722276E-3</v>
      </c>
      <c r="M34">
        <f t="shared" si="6"/>
        <v>1.0493521858721817E-3</v>
      </c>
      <c r="O34">
        <v>640</v>
      </c>
      <c r="P34">
        <v>1.7421602787456446E-3</v>
      </c>
      <c r="Q34">
        <f t="shared" si="12"/>
        <v>-2.7589118923979736</v>
      </c>
      <c r="R34">
        <f t="shared" si="13"/>
        <v>-2.3518588127582962</v>
      </c>
      <c r="S34">
        <f t="shared" si="9"/>
        <v>-2.979078728478592</v>
      </c>
    </row>
    <row r="35" spans="1:19" x14ac:dyDescent="0.25">
      <c r="A35">
        <v>0.85450425270506769</v>
      </c>
      <c r="B35">
        <v>157.1889724461098</v>
      </c>
      <c r="C35">
        <v>-39.915853866753068</v>
      </c>
      <c r="E35" s="19">
        <f t="shared" si="10"/>
        <v>660</v>
      </c>
      <c r="F35">
        <f t="shared" si="1"/>
        <v>670</v>
      </c>
      <c r="G35">
        <f t="array" ref="G35">SUM(IF(($B$2:$B$1149&gt;=E35)*(($B$2:$B$1149&lt;E36)+(E36=0)),1,0))</f>
        <v>3</v>
      </c>
      <c r="H35">
        <f t="shared" si="2"/>
        <v>2.6132404181184671E-3</v>
      </c>
      <c r="I35">
        <f t="shared" si="3"/>
        <v>0.47712125471966244</v>
      </c>
      <c r="J35">
        <f t="shared" si="3"/>
        <v>-2.5828206333422923</v>
      </c>
      <c r="K35">
        <f t="shared" si="4"/>
        <v>1.4240792896230404E-3</v>
      </c>
      <c r="L35">
        <f t="shared" si="5"/>
        <v>8.3844570758178708E-3</v>
      </c>
      <c r="M35">
        <f t="shared" si="6"/>
        <v>8.9744335831358729E-4</v>
      </c>
      <c r="O35">
        <v>660</v>
      </c>
      <c r="P35">
        <v>2.6132404181184671E-3</v>
      </c>
      <c r="Q35">
        <f t="shared" si="12"/>
        <v>-2.5828206333422923</v>
      </c>
      <c r="R35">
        <f t="shared" si="13"/>
        <v>-2.3775944276948513</v>
      </c>
      <c r="S35">
        <f t="shared" si="9"/>
        <v>-3.0469929521625909</v>
      </c>
    </row>
    <row r="36" spans="1:19" x14ac:dyDescent="0.25">
      <c r="A36">
        <v>0.81917923786235203</v>
      </c>
      <c r="B36">
        <v>241.72600459182945</v>
      </c>
      <c r="C36">
        <v>-36.892889435792554</v>
      </c>
      <c r="E36" s="19">
        <f t="shared" si="10"/>
        <v>680</v>
      </c>
      <c r="F36">
        <f t="shared" si="1"/>
        <v>690</v>
      </c>
      <c r="G36">
        <f t="array" ref="G36">SUM(IF(($B$2:$B$1149&gt;=E36)*(($B$2:$B$1149&lt;E37)+(E37=0)),1,0))</f>
        <v>3</v>
      </c>
      <c r="H36">
        <f t="shared" si="2"/>
        <v>2.6132404181184671E-3</v>
      </c>
      <c r="I36">
        <f t="shared" si="3"/>
        <v>0.47712125471966244</v>
      </c>
      <c r="J36">
        <f t="shared" si="3"/>
        <v>-2.5828206333422923</v>
      </c>
      <c r="K36">
        <f t="shared" si="4"/>
        <v>1.2629504263726816E-3</v>
      </c>
      <c r="L36">
        <f t="shared" si="5"/>
        <v>7.9020419472655892E-3</v>
      </c>
      <c r="M36">
        <f t="shared" si="6"/>
        <v>7.6752551929145545E-4</v>
      </c>
      <c r="O36">
        <v>680</v>
      </c>
      <c r="P36">
        <v>2.6132404181184671E-3</v>
      </c>
      <c r="Q36">
        <f t="shared" si="12"/>
        <v>-2.5828206333422923</v>
      </c>
      <c r="R36">
        <f t="shared" si="13"/>
        <v>-2.4033300426314064</v>
      </c>
      <c r="S36">
        <f t="shared" si="9"/>
        <v>-3.1149071758465898</v>
      </c>
    </row>
    <row r="37" spans="1:19" x14ac:dyDescent="0.25">
      <c r="A37">
        <v>0.8784658123889526</v>
      </c>
      <c r="B37">
        <v>316.85681910592791</v>
      </c>
      <c r="C37">
        <v>-32.43470159645608</v>
      </c>
      <c r="E37" s="19">
        <f t="shared" si="10"/>
        <v>700</v>
      </c>
      <c r="F37">
        <f t="shared" si="1"/>
        <v>710</v>
      </c>
      <c r="G37">
        <f t="array" ref="G37">SUM(IF(($B$2:$B$1149&gt;=E37)*(($B$2:$B$1149&lt;E38)+(E38=0)),1,0))</f>
        <v>1</v>
      </c>
      <c r="H37">
        <f t="shared" si="2"/>
        <v>8.710801393728223E-4</v>
      </c>
      <c r="I37">
        <f t="shared" si="3"/>
        <v>0</v>
      </c>
      <c r="J37">
        <f t="shared" si="3"/>
        <v>-3.0599418880619549</v>
      </c>
      <c r="K37">
        <f t="shared" si="4"/>
        <v>1.120321864039336E-3</v>
      </c>
      <c r="L37">
        <f t="shared" si="5"/>
        <v>7.4473834586664574E-3</v>
      </c>
      <c r="M37">
        <f t="shared" si="6"/>
        <v>6.5641515679675314E-4</v>
      </c>
      <c r="O37">
        <v>700</v>
      </c>
      <c r="P37">
        <v>8.710801393728223E-4</v>
      </c>
      <c r="Q37">
        <f t="shared" si="12"/>
        <v>-3.0599418880619549</v>
      </c>
      <c r="R37">
        <f t="shared" si="13"/>
        <v>-2.4290656575679614</v>
      </c>
      <c r="S37">
        <f t="shared" si="9"/>
        <v>-3.1828213995305887</v>
      </c>
    </row>
    <row r="38" spans="1:19" x14ac:dyDescent="0.25">
      <c r="A38">
        <v>1.0097105027542077</v>
      </c>
      <c r="B38">
        <v>365.40166961014825</v>
      </c>
      <c r="C38">
        <v>-30.172585407821632</v>
      </c>
      <c r="E38" s="19">
        <f t="shared" si="10"/>
        <v>720</v>
      </c>
      <c r="F38">
        <f t="shared" si="1"/>
        <v>730</v>
      </c>
      <c r="G38">
        <f t="array" ref="G38">SUM(IF(($B$2:$B$1149&gt;=E38)*(($B$2:$B$1149&lt;E39)+(E39=0)),1,0))</f>
        <v>2</v>
      </c>
      <c r="H38">
        <f t="shared" si="2"/>
        <v>1.7421602787456446E-3</v>
      </c>
      <c r="I38">
        <f t="shared" si="3"/>
        <v>0.3010299956639812</v>
      </c>
      <c r="J38">
        <f t="shared" si="3"/>
        <v>-2.7589118923979736</v>
      </c>
      <c r="K38">
        <f t="shared" si="4"/>
        <v>9.9402634380591284E-4</v>
      </c>
      <c r="L38">
        <f t="shared" si="5"/>
        <v>7.0188845807900666E-3</v>
      </c>
      <c r="M38">
        <f t="shared" si="6"/>
        <v>5.6138961798986916E-4</v>
      </c>
      <c r="O38">
        <v>720</v>
      </c>
      <c r="P38">
        <v>1.7421602787456446E-3</v>
      </c>
      <c r="Q38">
        <f t="shared" si="12"/>
        <v>-2.7589118923979736</v>
      </c>
      <c r="R38">
        <f t="shared" si="13"/>
        <v>-2.4548012725045161</v>
      </c>
      <c r="S38">
        <f t="shared" si="9"/>
        <v>-3.2507356232145876</v>
      </c>
    </row>
    <row r="39" spans="1:19" x14ac:dyDescent="0.25">
      <c r="A39">
        <v>1.0111450732538281</v>
      </c>
      <c r="B39">
        <v>376.63859202459537</v>
      </c>
      <c r="C39">
        <v>-29.366393368048211</v>
      </c>
      <c r="E39" s="19">
        <f t="shared" si="10"/>
        <v>740</v>
      </c>
      <c r="F39">
        <f t="shared" si="1"/>
        <v>750</v>
      </c>
      <c r="G39">
        <f t="array" ref="G39">SUM(IF(($B$2:$B$1149&gt;=E39)*(($B$2:$B$1149&lt;E40)+(E40=0)),1,0))</f>
        <v>0</v>
      </c>
      <c r="H39">
        <f t="shared" si="2"/>
        <v>0</v>
      </c>
      <c r="I39" t="str">
        <f t="shared" si="3"/>
        <v/>
      </c>
      <c r="J39" t="str">
        <f t="shared" si="3"/>
        <v/>
      </c>
      <c r="K39">
        <f t="shared" si="4"/>
        <v>8.8215768580491584E-4</v>
      </c>
      <c r="L39">
        <f t="shared" si="5"/>
        <v>6.6150401724143259E-3</v>
      </c>
      <c r="M39">
        <f t="shared" si="6"/>
        <v>4.801203932047447E-4</v>
      </c>
      <c r="O39">
        <v>760</v>
      </c>
      <c r="P39">
        <v>1.7421602787456446E-3</v>
      </c>
      <c r="Q39">
        <f t="shared" ref="Q39:Q59" si="14">LOG(P39)</f>
        <v>-2.7589118923979736</v>
      </c>
      <c r="R39">
        <f t="shared" ref="R39:R59" si="15">O39*$U$14+$V$14</f>
        <v>-2.5062725023776262</v>
      </c>
      <c r="S39">
        <f t="shared" si="9"/>
        <v>-3.3865640705825855</v>
      </c>
    </row>
    <row r="40" spans="1:19" x14ac:dyDescent="0.25">
      <c r="A40">
        <v>1.0054440036056951</v>
      </c>
      <c r="B40">
        <v>421.50883062303421</v>
      </c>
      <c r="C40">
        <v>-28.925320397238515</v>
      </c>
      <c r="E40" s="19">
        <f t="shared" si="10"/>
        <v>760</v>
      </c>
      <c r="F40">
        <f t="shared" si="1"/>
        <v>770</v>
      </c>
      <c r="G40">
        <f t="array" ref="G40">SUM(IF(($B$2:$B$1149&gt;=E40)*(($B$2:$B$1149&lt;E41)+(E41=0)),1,0))</f>
        <v>2</v>
      </c>
      <c r="H40">
        <f t="shared" si="2"/>
        <v>1.7421602787456446E-3</v>
      </c>
      <c r="I40">
        <f t="shared" si="3"/>
        <v>0.3010299956639812</v>
      </c>
      <c r="J40">
        <f t="shared" si="3"/>
        <v>-2.7589118923979736</v>
      </c>
      <c r="K40">
        <f t="shared" si="4"/>
        <v>7.8303808784171297E-4</v>
      </c>
      <c r="L40">
        <f t="shared" si="5"/>
        <v>6.2344316933802234E-3</v>
      </c>
      <c r="M40">
        <f t="shared" si="6"/>
        <v>4.1061605805335448E-4</v>
      </c>
      <c r="O40">
        <v>780</v>
      </c>
      <c r="P40">
        <v>1.7421602787456446E-3</v>
      </c>
      <c r="Q40">
        <f t="shared" si="14"/>
        <v>-2.7589118923979736</v>
      </c>
      <c r="R40">
        <f t="shared" si="15"/>
        <v>-2.5320081173141809</v>
      </c>
      <c r="S40">
        <f t="shared" si="9"/>
        <v>-3.4544782942665839</v>
      </c>
    </row>
    <row r="41" spans="1:19" x14ac:dyDescent="0.25">
      <c r="A41">
        <v>1.546679014074442</v>
      </c>
      <c r="B41">
        <v>330.17623991332772</v>
      </c>
      <c r="C41">
        <v>-114.62282769272028</v>
      </c>
      <c r="E41" s="19">
        <f t="shared" si="10"/>
        <v>780</v>
      </c>
      <c r="F41">
        <f t="shared" si="1"/>
        <v>790</v>
      </c>
      <c r="G41">
        <f t="array" ref="G41">SUM(IF(($B$2:$B$1149&gt;=E41)*(($B$2:$B$1149&lt;E42)+(E42=0)),1,0))</f>
        <v>2</v>
      </c>
      <c r="H41">
        <f t="shared" si="2"/>
        <v>1.7421602787456446E-3</v>
      </c>
      <c r="I41">
        <f t="shared" si="3"/>
        <v>0.3010299956639812</v>
      </c>
      <c r="J41">
        <f t="shared" si="3"/>
        <v>-2.7589118923979736</v>
      </c>
      <c r="K41">
        <f t="shared" si="4"/>
        <v>6.9518974655609865E-4</v>
      </c>
      <c r="L41">
        <f t="shared" si="5"/>
        <v>5.8757222218407019E-3</v>
      </c>
      <c r="M41">
        <f t="shared" si="6"/>
        <v>3.511734754815442E-4</v>
      </c>
      <c r="O41">
        <v>800</v>
      </c>
      <c r="P41">
        <v>8.710801393728223E-4</v>
      </c>
      <c r="Q41">
        <f t="shared" si="14"/>
        <v>-3.0599418880619549</v>
      </c>
      <c r="R41">
        <f t="shared" si="15"/>
        <v>-2.5577437322507359</v>
      </c>
      <c r="S41">
        <f t="shared" si="9"/>
        <v>-3.5223925179505828</v>
      </c>
    </row>
    <row r="42" spans="1:19" x14ac:dyDescent="0.25">
      <c r="A42">
        <v>1.5837268572168317</v>
      </c>
      <c r="B42">
        <v>342.71036782119381</v>
      </c>
      <c r="C42">
        <v>-116.5303967053753</v>
      </c>
      <c r="E42" s="19">
        <f t="shared" si="10"/>
        <v>800</v>
      </c>
      <c r="F42">
        <f t="shared" si="1"/>
        <v>810</v>
      </c>
      <c r="G42">
        <f t="array" ref="G42">SUM(IF(($B$2:$B$1149&gt;=E42)*(($B$2:$B$1149&lt;E43)+(E43=0)),1,0))</f>
        <v>1</v>
      </c>
      <c r="H42">
        <f t="shared" si="2"/>
        <v>8.710801393728223E-4</v>
      </c>
      <c r="I42">
        <f t="shared" si="3"/>
        <v>0</v>
      </c>
      <c r="J42">
        <f t="shared" si="3"/>
        <v>-3.0599418880619549</v>
      </c>
      <c r="K42">
        <f t="shared" si="4"/>
        <v>6.1731018713077467E-4</v>
      </c>
      <c r="L42">
        <f t="shared" si="5"/>
        <v>5.5376517582012546E-3</v>
      </c>
      <c r="M42">
        <f t="shared" si="6"/>
        <v>3.0033606202941644E-4</v>
      </c>
      <c r="O42">
        <v>820</v>
      </c>
      <c r="P42">
        <v>1.7421602787456446E-3</v>
      </c>
      <c r="Q42">
        <f t="shared" si="14"/>
        <v>-2.7589118923979736</v>
      </c>
      <c r="R42">
        <f t="shared" si="15"/>
        <v>-2.583479347187291</v>
      </c>
      <c r="S42">
        <f t="shared" si="9"/>
        <v>-3.5903067416345817</v>
      </c>
    </row>
    <row r="43" spans="1:19" x14ac:dyDescent="0.25">
      <c r="A43">
        <v>1.504802408785944</v>
      </c>
      <c r="B43">
        <v>359.24829868060937</v>
      </c>
      <c r="C43">
        <v>-120.22801128355803</v>
      </c>
      <c r="E43" s="19">
        <f t="shared" si="10"/>
        <v>820</v>
      </c>
      <c r="F43">
        <f t="shared" si="1"/>
        <v>830</v>
      </c>
      <c r="G43">
        <f t="array" ref="G43">SUM(IF(($B$2:$B$1149&gt;=E43)*(($B$2:$B$1149&lt;E44)+(E44=0)),1,0))</f>
        <v>2</v>
      </c>
      <c r="H43">
        <f t="shared" si="2"/>
        <v>1.7421602787456446E-3</v>
      </c>
      <c r="I43">
        <f t="shared" si="3"/>
        <v>0.3010299956639812</v>
      </c>
      <c r="J43">
        <f t="shared" si="3"/>
        <v>-2.7589118923979736</v>
      </c>
      <c r="K43">
        <f t="shared" si="4"/>
        <v>5.4825078308364406E-4</v>
      </c>
      <c r="L43">
        <f t="shared" si="5"/>
        <v>5.2190327992569343E-3</v>
      </c>
      <c r="M43">
        <f t="shared" si="6"/>
        <v>2.5685809565101402E-4</v>
      </c>
      <c r="O43">
        <v>860</v>
      </c>
      <c r="P43">
        <v>8.710801393728223E-4</v>
      </c>
      <c r="Q43">
        <f t="shared" si="14"/>
        <v>-3.0599418880619549</v>
      </c>
      <c r="R43">
        <f t="shared" si="15"/>
        <v>-2.6349505770604011</v>
      </c>
      <c r="S43">
        <f t="shared" si="9"/>
        <v>-3.7261351890025796</v>
      </c>
    </row>
    <row r="44" spans="1:19" x14ac:dyDescent="0.25">
      <c r="A44">
        <v>1.472782130186751</v>
      </c>
      <c r="B44">
        <v>392.96454576396007</v>
      </c>
      <c r="C44">
        <v>-138.26015967182173</v>
      </c>
      <c r="E44" s="19">
        <f t="shared" si="10"/>
        <v>840</v>
      </c>
      <c r="F44">
        <f t="shared" si="1"/>
        <v>850</v>
      </c>
      <c r="G44">
        <f t="array" ref="G44">SUM(IF(($B$2:$B$1149&gt;=E44)*(($B$2:$B$1149&lt;E45)+(E45=0)),1,0))</f>
        <v>0</v>
      </c>
      <c r="H44">
        <f t="shared" si="2"/>
        <v>0</v>
      </c>
      <c r="I44" t="str">
        <f t="shared" si="3"/>
        <v/>
      </c>
      <c r="J44" t="str">
        <f t="shared" si="3"/>
        <v/>
      </c>
      <c r="K44">
        <f t="shared" si="4"/>
        <v>4.8699802664356749E-4</v>
      </c>
      <c r="L44">
        <f t="shared" si="5"/>
        <v>4.9187461669794926E-3</v>
      </c>
      <c r="M44">
        <f t="shared" si="6"/>
        <v>2.1967419049066244E-4</v>
      </c>
      <c r="O44">
        <v>880</v>
      </c>
      <c r="P44">
        <v>8.710801393728223E-4</v>
      </c>
      <c r="Q44">
        <f t="shared" si="14"/>
        <v>-3.0599418880619549</v>
      </c>
      <c r="R44">
        <f t="shared" si="15"/>
        <v>-2.6606861919969562</v>
      </c>
      <c r="S44">
        <f t="shared" si="9"/>
        <v>-3.7940494126865785</v>
      </c>
    </row>
    <row r="45" spans="1:19" x14ac:dyDescent="0.25">
      <c r="A45">
        <v>1.1919370607531043</v>
      </c>
      <c r="B45">
        <v>475.20502213394144</v>
      </c>
      <c r="C45">
        <v>-115.08618846604674</v>
      </c>
      <c r="E45" s="19">
        <f t="shared" si="10"/>
        <v>860</v>
      </c>
      <c r="F45">
        <f t="shared" si="1"/>
        <v>870</v>
      </c>
      <c r="G45">
        <f t="array" ref="G45">SUM(IF(($B$2:$B$1149&gt;=E45)*(($B$2:$B$1149&lt;E46)+(E46=0)),1,0))</f>
        <v>1</v>
      </c>
      <c r="H45">
        <f t="shared" si="2"/>
        <v>8.710801393728223E-4</v>
      </c>
      <c r="I45">
        <f t="shared" si="3"/>
        <v>0</v>
      </c>
      <c r="J45">
        <f t="shared" si="3"/>
        <v>-3.0599418880619549</v>
      </c>
      <c r="K45">
        <f t="shared" si="4"/>
        <v>4.3265717587568525E-4</v>
      </c>
      <c r="L45">
        <f t="shared" si="5"/>
        <v>4.6357370773029271E-3</v>
      </c>
      <c r="M45">
        <f t="shared" si="6"/>
        <v>1.8787319062465123E-4</v>
      </c>
      <c r="O45">
        <v>900</v>
      </c>
      <c r="P45">
        <v>1.7421602787456446E-3</v>
      </c>
      <c r="Q45">
        <f t="shared" si="14"/>
        <v>-2.7589118923979736</v>
      </c>
      <c r="R45">
        <f t="shared" si="15"/>
        <v>-2.6864218069335113</v>
      </c>
      <c r="S45">
        <f t="shared" si="9"/>
        <v>-3.8619636363705774</v>
      </c>
    </row>
    <row r="46" spans="1:19" x14ac:dyDescent="0.25">
      <c r="A46">
        <v>1.1394933642100376</v>
      </c>
      <c r="B46">
        <v>501.300686096167</v>
      </c>
      <c r="C46">
        <v>-120.57071723590586</v>
      </c>
      <c r="E46" s="19">
        <f t="shared" si="10"/>
        <v>880</v>
      </c>
      <c r="F46">
        <f t="shared" si="1"/>
        <v>890</v>
      </c>
      <c r="G46">
        <f t="array" ref="G46">SUM(IF(($B$2:$B$1149&gt;=E46)*(($B$2:$B$1149&lt;E47)+(E47=0)),1,0))</f>
        <v>1</v>
      </c>
      <c r="H46">
        <f t="shared" si="2"/>
        <v>8.710801393728223E-4</v>
      </c>
      <c r="I46">
        <f t="shared" si="3"/>
        <v>0</v>
      </c>
      <c r="J46">
        <f t="shared" si="3"/>
        <v>-3.0599418880619549</v>
      </c>
      <c r="K46">
        <f t="shared" si="4"/>
        <v>3.8443795958454903E-4</v>
      </c>
      <c r="L46">
        <f t="shared" si="5"/>
        <v>4.3690114350986558E-3</v>
      </c>
      <c r="M46">
        <f t="shared" si="6"/>
        <v>1.6067584305943697E-4</v>
      </c>
      <c r="O46">
        <v>940</v>
      </c>
      <c r="P46">
        <v>1.7421602787456446E-3</v>
      </c>
      <c r="Q46">
        <f t="shared" si="14"/>
        <v>-2.7589118923979736</v>
      </c>
      <c r="R46">
        <f t="shared" si="15"/>
        <v>-2.737893036806621</v>
      </c>
      <c r="S46">
        <f t="shared" si="9"/>
        <v>-3.9977920837385752</v>
      </c>
    </row>
    <row r="47" spans="1:19" x14ac:dyDescent="0.25">
      <c r="A47">
        <v>1.0467171498148753</v>
      </c>
      <c r="B47">
        <v>608.35293135835127</v>
      </c>
      <c r="C47">
        <v>-133.21393220233756</v>
      </c>
      <c r="E47" s="19">
        <f t="shared" si="10"/>
        <v>900</v>
      </c>
      <c r="F47">
        <f t="shared" si="1"/>
        <v>910</v>
      </c>
      <c r="G47">
        <f t="array" ref="G47">SUM(IF(($B$2:$B$1149&gt;=E47)*(($B$2:$B$1149&lt;E48)+(E48=0)),1,0))</f>
        <v>2</v>
      </c>
      <c r="H47">
        <f t="shared" si="2"/>
        <v>1.7421602787456446E-3</v>
      </c>
      <c r="I47">
        <f t="shared" si="3"/>
        <v>0.3010299956639812</v>
      </c>
      <c r="J47">
        <f t="shared" si="3"/>
        <v>-2.7589118923979736</v>
      </c>
      <c r="K47">
        <f t="shared" si="4"/>
        <v>3.4164206705483604E-4</v>
      </c>
      <c r="L47">
        <f t="shared" si="5"/>
        <v>4.1176323423261045E-3</v>
      </c>
      <c r="M47">
        <f t="shared" si="6"/>
        <v>1.3741570288461027E-4</v>
      </c>
      <c r="O47">
        <v>960</v>
      </c>
      <c r="P47">
        <v>8.710801393728223E-4</v>
      </c>
      <c r="Q47">
        <f t="shared" si="14"/>
        <v>-3.0599418880619549</v>
      </c>
      <c r="R47">
        <f t="shared" si="15"/>
        <v>-2.7636286517431756</v>
      </c>
      <c r="S47">
        <f t="shared" si="9"/>
        <v>-4.0657063074225732</v>
      </c>
    </row>
    <row r="48" spans="1:19" x14ac:dyDescent="0.25">
      <c r="A48">
        <v>1.0342668347486783</v>
      </c>
      <c r="B48">
        <v>541.92180236290153</v>
      </c>
      <c r="C48">
        <v>-126.17010530261723</v>
      </c>
      <c r="E48" s="19">
        <f t="shared" si="10"/>
        <v>920</v>
      </c>
      <c r="F48">
        <f t="shared" si="1"/>
        <v>930</v>
      </c>
      <c r="G48">
        <f t="array" ref="G48">SUM(IF(($B$2:$B$1149&gt;=E48)*(($B$2:$B$1149&lt;E49)+(E49=0)),1,0))</f>
        <v>0</v>
      </c>
      <c r="H48">
        <f t="shared" si="2"/>
        <v>0</v>
      </c>
      <c r="I48" t="str">
        <f t="shared" si="3"/>
        <v/>
      </c>
      <c r="J48" t="str">
        <f t="shared" si="3"/>
        <v/>
      </c>
      <c r="K48">
        <f t="shared" si="4"/>
        <v>3.0365218846421815E-4</v>
      </c>
      <c r="L48">
        <f t="shared" si="5"/>
        <v>3.8807168070932505E-3</v>
      </c>
      <c r="M48">
        <f t="shared" si="6"/>
        <v>1.1752280267971762E-4</v>
      </c>
      <c r="O48">
        <v>980</v>
      </c>
      <c r="P48">
        <v>8.710801393728223E-4</v>
      </c>
      <c r="Q48">
        <f t="shared" si="14"/>
        <v>-3.0599418880619549</v>
      </c>
      <c r="R48">
        <f t="shared" si="15"/>
        <v>-2.7893642666797307</v>
      </c>
      <c r="S48">
        <f t="shared" si="9"/>
        <v>-4.1336205311065726</v>
      </c>
    </row>
    <row r="49" spans="1:19" x14ac:dyDescent="0.25">
      <c r="A49">
        <v>0.90076713742595715</v>
      </c>
      <c r="B49">
        <v>671.8440831296341</v>
      </c>
      <c r="C49">
        <v>-138.8040117669446</v>
      </c>
      <c r="E49" s="19">
        <f t="shared" si="10"/>
        <v>940</v>
      </c>
      <c r="F49">
        <f t="shared" si="1"/>
        <v>950</v>
      </c>
      <c r="G49">
        <f t="array" ref="G49">SUM(IF(($B$2:$B$1149&gt;=E49)*(($B$2:$B$1149&lt;E50)+(E50=0)),1,0))</f>
        <v>2</v>
      </c>
      <c r="H49">
        <f t="shared" si="2"/>
        <v>1.7421602787456446E-3</v>
      </c>
      <c r="I49">
        <f t="shared" si="3"/>
        <v>0.3010299956639812</v>
      </c>
      <c r="J49">
        <f t="shared" si="3"/>
        <v>-2.7589118923979736</v>
      </c>
      <c r="K49">
        <f t="shared" si="4"/>
        <v>2.6992240458406766E-4</v>
      </c>
      <c r="L49">
        <f t="shared" si="5"/>
        <v>3.6574326420674218E-3</v>
      </c>
      <c r="M49">
        <f t="shared" si="6"/>
        <v>1.0050968600941939E-4</v>
      </c>
      <c r="O49">
        <v>1020</v>
      </c>
      <c r="P49">
        <v>8.710801393728223E-4</v>
      </c>
      <c r="Q49">
        <f t="shared" si="14"/>
        <v>-3.0599418880619549</v>
      </c>
      <c r="R49">
        <f t="shared" si="15"/>
        <v>-2.8408354965528408</v>
      </c>
      <c r="S49">
        <f t="shared" si="9"/>
        <v>-4.2694489784745713</v>
      </c>
    </row>
    <row r="50" spans="1:19" x14ac:dyDescent="0.25">
      <c r="A50">
        <v>0.79123788325556588</v>
      </c>
      <c r="B50">
        <v>728.5875733944963</v>
      </c>
      <c r="C50">
        <v>-122.81359368189527</v>
      </c>
      <c r="E50" s="19">
        <f t="shared" si="10"/>
        <v>960</v>
      </c>
      <c r="F50">
        <f t="shared" si="1"/>
        <v>970</v>
      </c>
      <c r="G50">
        <f t="array" ref="G50">SUM(IF(($B$2:$B$1149&gt;=E50)*(($B$2:$B$1149&lt;E51)+(E51=0)),1,0))</f>
        <v>1</v>
      </c>
      <c r="H50">
        <f t="shared" si="2"/>
        <v>8.710801393728223E-4</v>
      </c>
      <c r="I50">
        <f t="shared" si="3"/>
        <v>0</v>
      </c>
      <c r="J50">
        <f t="shared" si="3"/>
        <v>-3.0599418880619549</v>
      </c>
      <c r="K50">
        <f t="shared" si="4"/>
        <v>2.3996975219088155E-4</v>
      </c>
      <c r="L50">
        <f t="shared" si="5"/>
        <v>3.4469955413417119E-3</v>
      </c>
      <c r="M50">
        <f t="shared" si="6"/>
        <v>8.5959462771181288E-5</v>
      </c>
      <c r="O50">
        <v>1040</v>
      </c>
      <c r="P50">
        <v>8.710801393728223E-4</v>
      </c>
      <c r="Q50">
        <f t="shared" si="14"/>
        <v>-3.0599418880619549</v>
      </c>
      <c r="R50">
        <f t="shared" si="15"/>
        <v>-2.8665711114893959</v>
      </c>
      <c r="S50">
        <f t="shared" si="9"/>
        <v>-4.3373632021585689</v>
      </c>
    </row>
    <row r="51" spans="1:19" x14ac:dyDescent="0.25">
      <c r="A51">
        <v>0.60893491738383843</v>
      </c>
      <c r="B51">
        <v>1179.1218884690231</v>
      </c>
      <c r="C51">
        <v>-131.86748991307286</v>
      </c>
      <c r="E51" s="19">
        <f t="shared" si="10"/>
        <v>980</v>
      </c>
      <c r="F51">
        <f t="shared" si="1"/>
        <v>990</v>
      </c>
      <c r="G51">
        <f t="array" ref="G51">SUM(IF(($B$2:$B$1149&gt;=E51)*(($B$2:$B$1149&lt;E52)+(E52=0)),1,0))</f>
        <v>1</v>
      </c>
      <c r="H51">
        <f t="shared" si="2"/>
        <v>8.710801393728223E-4</v>
      </c>
      <c r="I51">
        <f t="shared" si="3"/>
        <v>0</v>
      </c>
      <c r="J51">
        <f t="shared" si="3"/>
        <v>-3.0599418880619549</v>
      </c>
      <c r="K51">
        <f t="shared" si="4"/>
        <v>2.1336681527268418E-4</v>
      </c>
      <c r="L51">
        <f t="shared" si="5"/>
        <v>3.24866632548926E-3</v>
      </c>
      <c r="M51">
        <f t="shared" si="6"/>
        <v>7.3515593703253975E-5</v>
      </c>
      <c r="O51">
        <v>1060</v>
      </c>
      <c r="P51">
        <v>2.6132404181184671E-3</v>
      </c>
      <c r="Q51">
        <f t="shared" si="14"/>
        <v>-2.5828206333422923</v>
      </c>
      <c r="R51">
        <f t="shared" si="15"/>
        <v>-2.892306726425951</v>
      </c>
      <c r="S51">
        <f t="shared" si="9"/>
        <v>-4.4052774258425682</v>
      </c>
    </row>
    <row r="52" spans="1:19" x14ac:dyDescent="0.25">
      <c r="A52">
        <v>0.38861090393754488</v>
      </c>
      <c r="B52">
        <v>5416.0541982701834</v>
      </c>
      <c r="C52">
        <v>-130.19168229239304</v>
      </c>
      <c r="E52" s="19">
        <f t="shared" si="10"/>
        <v>1000</v>
      </c>
      <c r="F52">
        <f t="shared" si="1"/>
        <v>1010</v>
      </c>
      <c r="G52">
        <f t="array" ref="G52">SUM(IF(($B$2:$B$1149&gt;=E52)*(($B$2:$B$1149&lt;E53)+(E53=0)),1,0))</f>
        <v>0</v>
      </c>
      <c r="H52">
        <f t="shared" si="2"/>
        <v>0</v>
      </c>
      <c r="I52" t="str">
        <f t="shared" si="3"/>
        <v/>
      </c>
      <c r="J52" t="str">
        <f t="shared" si="3"/>
        <v/>
      </c>
      <c r="K52">
        <f t="shared" si="4"/>
        <v>1.8973521230618846E-4</v>
      </c>
      <c r="L52">
        <f t="shared" si="5"/>
        <v>3.0617483451283794E-3</v>
      </c>
      <c r="M52">
        <f t="shared" si="6"/>
        <v>6.2873153732108213E-5</v>
      </c>
      <c r="O52">
        <v>1120</v>
      </c>
      <c r="P52">
        <v>1.7421602787456446E-3</v>
      </c>
      <c r="Q52">
        <f t="shared" si="14"/>
        <v>-2.7589118923979736</v>
      </c>
      <c r="R52">
        <f t="shared" si="15"/>
        <v>-2.9695135712356158</v>
      </c>
      <c r="S52">
        <f t="shared" si="9"/>
        <v>-4.6090200968945645</v>
      </c>
    </row>
    <row r="53" spans="1:19" x14ac:dyDescent="0.25">
      <c r="A53">
        <v>1.1308450874921985</v>
      </c>
      <c r="B53">
        <v>627.00556214019184</v>
      </c>
      <c r="C53">
        <v>-142.70233617105214</v>
      </c>
      <c r="E53" s="19">
        <f t="shared" si="10"/>
        <v>1020</v>
      </c>
      <c r="F53">
        <f t="shared" si="1"/>
        <v>1030</v>
      </c>
      <c r="G53">
        <f t="array" ref="G53">SUM(IF(($B$2:$B$1149&gt;=E53)*(($B$2:$B$1149&lt;E54)+(E54=0)),1,0))</f>
        <v>1</v>
      </c>
      <c r="H53">
        <f t="shared" si="2"/>
        <v>8.710801393728223E-4</v>
      </c>
      <c r="I53">
        <f t="shared" si="3"/>
        <v>0</v>
      </c>
      <c r="J53">
        <f t="shared" si="3"/>
        <v>-3.0599418880619549</v>
      </c>
      <c r="K53">
        <f t="shared" si="4"/>
        <v>1.6873986715686305E-4</v>
      </c>
      <c r="L53">
        <f t="shared" si="5"/>
        <v>2.8855850338783476E-3</v>
      </c>
      <c r="M53">
        <f t="shared" si="6"/>
        <v>5.3771360076037018E-5</v>
      </c>
      <c r="O53">
        <v>1160</v>
      </c>
      <c r="P53">
        <v>1.7421602787456446E-3</v>
      </c>
      <c r="Q53">
        <f t="shared" si="14"/>
        <v>-2.7589118923979736</v>
      </c>
      <c r="R53">
        <f t="shared" si="15"/>
        <v>-3.0209848011087255</v>
      </c>
      <c r="S53">
        <f t="shared" si="9"/>
        <v>-4.7448485442625623</v>
      </c>
    </row>
    <row r="54" spans="1:19" x14ac:dyDescent="0.25">
      <c r="A54">
        <v>1.3766362387876705</v>
      </c>
      <c r="B54">
        <v>500.23948863364757</v>
      </c>
      <c r="C54">
        <v>-126.63015335112344</v>
      </c>
      <c r="E54" s="19">
        <f t="shared" si="10"/>
        <v>1040</v>
      </c>
      <c r="F54">
        <f t="shared" si="1"/>
        <v>1050</v>
      </c>
      <c r="G54">
        <f t="array" ref="G54">SUM(IF(($B$2:$B$1149&gt;=E54)*(($B$2:$B$1149&lt;E55)+(E55=0)),1,0))</f>
        <v>1</v>
      </c>
      <c r="H54">
        <f t="shared" si="2"/>
        <v>8.710801393728223E-4</v>
      </c>
      <c r="I54">
        <f t="shared" si="3"/>
        <v>0</v>
      </c>
      <c r="J54">
        <f t="shared" si="3"/>
        <v>-3.0599418880619549</v>
      </c>
      <c r="K54">
        <f t="shared" si="4"/>
        <v>1.5008396597249797E-4</v>
      </c>
      <c r="L54">
        <f t="shared" si="5"/>
        <v>2.7195576021103608E-3</v>
      </c>
      <c r="M54">
        <f t="shared" si="6"/>
        <v>4.5987182013271065E-5</v>
      </c>
      <c r="O54">
        <v>1200</v>
      </c>
      <c r="P54">
        <v>1.7421602787456446E-3</v>
      </c>
      <c r="Q54">
        <f t="shared" si="14"/>
        <v>-2.7589118923979736</v>
      </c>
      <c r="R54">
        <f t="shared" si="15"/>
        <v>-3.0724560309818356</v>
      </c>
      <c r="S54">
        <f t="shared" si="9"/>
        <v>-4.8806769916305601</v>
      </c>
    </row>
    <row r="55" spans="1:19" x14ac:dyDescent="0.25">
      <c r="A55">
        <v>1.3500983172943124</v>
      </c>
      <c r="B55">
        <v>561.52706286394357</v>
      </c>
      <c r="C55">
        <v>-119.48888791659265</v>
      </c>
      <c r="E55" s="19">
        <f t="shared" si="10"/>
        <v>1060</v>
      </c>
      <c r="F55">
        <f t="shared" si="1"/>
        <v>1070</v>
      </c>
      <c r="G55">
        <f t="array" ref="G55">SUM(IF(($B$2:$B$1149&gt;=E55)*(($B$2:$B$1149&lt;E56)+(E56=0)),1,0))</f>
        <v>3</v>
      </c>
      <c r="H55">
        <f t="shared" si="2"/>
        <v>2.6132404181184671E-3</v>
      </c>
      <c r="I55">
        <f t="shared" si="3"/>
        <v>0.47712125471966244</v>
      </c>
      <c r="J55">
        <f t="shared" si="3"/>
        <v>-2.5828206333422923</v>
      </c>
      <c r="K55">
        <f t="shared" si="4"/>
        <v>1.335045151800614E-4</v>
      </c>
      <c r="L55">
        <f t="shared" si="5"/>
        <v>2.5630828633927761E-3</v>
      </c>
      <c r="M55">
        <f t="shared" si="6"/>
        <v>3.9329875728104943E-5</v>
      </c>
      <c r="O55">
        <v>1300</v>
      </c>
      <c r="P55">
        <v>8.710801393728223E-4</v>
      </c>
      <c r="Q55">
        <f t="shared" si="14"/>
        <v>-3.0599418880619549</v>
      </c>
      <c r="R55">
        <f t="shared" si="15"/>
        <v>-3.2011341056646105</v>
      </c>
      <c r="S55">
        <f t="shared" si="9"/>
        <v>-5.2202481100505551</v>
      </c>
    </row>
    <row r="56" spans="1:19" x14ac:dyDescent="0.25">
      <c r="A56">
        <v>1.3736328869816739</v>
      </c>
      <c r="B56">
        <v>539.0999205314057</v>
      </c>
      <c r="C56">
        <v>-119.49973471039689</v>
      </c>
      <c r="E56" s="19">
        <f t="shared" si="10"/>
        <v>1080</v>
      </c>
      <c r="F56">
        <f t="shared" si="1"/>
        <v>1090</v>
      </c>
      <c r="G56">
        <f t="array" ref="G56">SUM(IF(($B$2:$B$1149&gt;=E56)*(($B$2:$B$1149&lt;E57)+(E57=0)),1,0))</f>
        <v>0</v>
      </c>
      <c r="H56">
        <f t="shared" si="2"/>
        <v>0</v>
      </c>
      <c r="I56" t="str">
        <f t="shared" si="3"/>
        <v/>
      </c>
      <c r="J56" t="str">
        <f t="shared" si="3"/>
        <v/>
      </c>
      <c r="K56">
        <f t="shared" si="4"/>
        <v>1.1876842667048891E-4</v>
      </c>
      <c r="L56">
        <f t="shared" si="5"/>
        <v>2.4156111859958041E-3</v>
      </c>
      <c r="M56">
        <f t="shared" si="6"/>
        <v>3.3636310316683219E-5</v>
      </c>
      <c r="O56">
        <v>1320</v>
      </c>
      <c r="P56">
        <v>2.6132404181184671E-3</v>
      </c>
      <c r="Q56">
        <f t="shared" si="14"/>
        <v>-2.5828206333422923</v>
      </c>
      <c r="R56">
        <f t="shared" si="15"/>
        <v>-3.2268697206011656</v>
      </c>
      <c r="S56">
        <f t="shared" si="9"/>
        <v>-5.2881623337345545</v>
      </c>
    </row>
    <row r="57" spans="1:19" x14ac:dyDescent="0.25">
      <c r="A57">
        <v>1.3565888623940259</v>
      </c>
      <c r="B57">
        <v>607.60784402056493</v>
      </c>
      <c r="C57">
        <v>-112.35640481012416</v>
      </c>
      <c r="E57" s="19">
        <f t="shared" si="10"/>
        <v>1100</v>
      </c>
      <c r="F57">
        <f t="shared" si="1"/>
        <v>1110</v>
      </c>
      <c r="G57">
        <f t="array" ref="G57">SUM(IF(($B$2:$B$1149&gt;=E57)*(($B$2:$B$1149&lt;E58)+(E58=0)),1,0))</f>
        <v>0</v>
      </c>
      <c r="H57">
        <f t="shared" si="2"/>
        <v>0</v>
      </c>
      <c r="I57" t="str">
        <f t="shared" si="3"/>
        <v/>
      </c>
      <c r="J57" t="str">
        <f t="shared" si="3"/>
        <v/>
      </c>
      <c r="K57">
        <f t="shared" si="4"/>
        <v>1.0566906572942124E-4</v>
      </c>
      <c r="L57">
        <f t="shared" si="5"/>
        <v>2.2766245622601426E-3</v>
      </c>
      <c r="M57">
        <f t="shared" si="6"/>
        <v>2.8766970420700206E-5</v>
      </c>
      <c r="O57">
        <v>1340</v>
      </c>
      <c r="P57">
        <v>1.7421602787456446E-3</v>
      </c>
      <c r="Q57">
        <f t="shared" si="14"/>
        <v>-2.7589118923979736</v>
      </c>
      <c r="R57">
        <f t="shared" si="15"/>
        <v>-3.2526053355377202</v>
      </c>
      <c r="S57">
        <f t="shared" si="9"/>
        <v>-5.3560765574185538</v>
      </c>
    </row>
    <row r="58" spans="1:19" x14ac:dyDescent="0.25">
      <c r="A58">
        <v>1.3953727860960121</v>
      </c>
      <c r="B58">
        <v>579.62659103143733</v>
      </c>
      <c r="C58">
        <v>-123.09586423934279</v>
      </c>
      <c r="E58" s="19">
        <f t="shared" si="10"/>
        <v>1120</v>
      </c>
      <c r="F58">
        <f t="shared" si="1"/>
        <v>1130</v>
      </c>
      <c r="G58">
        <f t="array" ref="G58">SUM(IF(($B$2:$B$1149&gt;=E58)*(($B$2:$B$1149&lt;E59)+(E59=0)),1,0))</f>
        <v>2</v>
      </c>
      <c r="H58">
        <f t="shared" si="2"/>
        <v>1.7421602787456446E-3</v>
      </c>
      <c r="I58">
        <f t="shared" si="3"/>
        <v>0.3010299956639812</v>
      </c>
      <c r="J58">
        <f t="shared" si="3"/>
        <v>-2.7589118923979736</v>
      </c>
      <c r="K58">
        <f t="shared" si="4"/>
        <v>9.4023205464114246E-5</v>
      </c>
      <c r="L58">
        <f t="shared" si="5"/>
        <v>2.1456347890480383E-3</v>
      </c>
      <c r="M58">
        <f t="shared" si="6"/>
        <v>2.4602537537388315E-5</v>
      </c>
      <c r="O58">
        <v>1380</v>
      </c>
      <c r="P58">
        <v>2.6132404181184671E-3</v>
      </c>
      <c r="Q58">
        <f t="shared" si="14"/>
        <v>-2.5828206333422923</v>
      </c>
      <c r="R58">
        <f t="shared" si="15"/>
        <v>-3.3040765654108304</v>
      </c>
      <c r="S58">
        <f t="shared" si="9"/>
        <v>-5.4919050047865507</v>
      </c>
    </row>
    <row r="59" spans="1:19" x14ac:dyDescent="0.25">
      <c r="A59">
        <v>1.3955191329867704</v>
      </c>
      <c r="B59">
        <v>586.1115422143663</v>
      </c>
      <c r="C59">
        <v>-142.78017592919355</v>
      </c>
      <c r="E59" s="19">
        <f t="shared" si="10"/>
        <v>1140</v>
      </c>
      <c r="F59">
        <f t="shared" si="1"/>
        <v>1150</v>
      </c>
      <c r="G59">
        <f t="array" ref="G59">SUM(IF(($B$2:$B$1149&gt;=E59)*(($B$2:$B$1149&lt;E60)+(E60=0)),1,0))</f>
        <v>0</v>
      </c>
      <c r="H59">
        <f t="shared" si="2"/>
        <v>0</v>
      </c>
      <c r="I59" t="str">
        <f t="shared" si="3"/>
        <v/>
      </c>
      <c r="J59" t="str">
        <f t="shared" si="3"/>
        <v/>
      </c>
      <c r="K59">
        <f t="shared" si="4"/>
        <v>8.3668338573021249E-5</v>
      </c>
      <c r="L59">
        <f t="shared" si="5"/>
        <v>2.0221817528854207E-3</v>
      </c>
      <c r="M59">
        <f t="shared" si="6"/>
        <v>2.1040966234075472E-5</v>
      </c>
      <c r="O59">
        <v>1400</v>
      </c>
      <c r="P59">
        <v>2.6132404181184671E-3</v>
      </c>
      <c r="Q59">
        <f t="shared" si="14"/>
        <v>-2.5828206333422923</v>
      </c>
      <c r="R59">
        <f t="shared" si="15"/>
        <v>-3.3298121803473855</v>
      </c>
      <c r="S59">
        <f t="shared" si="9"/>
        <v>-5.5598192284705501</v>
      </c>
    </row>
    <row r="60" spans="1:19" x14ac:dyDescent="0.25">
      <c r="A60">
        <v>1.4435014595296007</v>
      </c>
      <c r="B60">
        <v>512.88445328850082</v>
      </c>
      <c r="C60">
        <v>-148.16167875911796</v>
      </c>
      <c r="E60" s="19">
        <f t="shared" si="10"/>
        <v>1160</v>
      </c>
      <c r="F60">
        <f t="shared" si="1"/>
        <v>1170</v>
      </c>
      <c r="G60">
        <f t="array" ref="G60">SUM(IF(($B$2:$B$1149&gt;=E60)*(($B$2:$B$1149&lt;E61)+(E61=0)),1,0))</f>
        <v>2</v>
      </c>
      <c r="H60">
        <f t="shared" si="2"/>
        <v>1.7421602787456446E-3</v>
      </c>
      <c r="I60">
        <f t="shared" si="3"/>
        <v>0.3010299956639812</v>
      </c>
      <c r="J60">
        <f t="shared" si="3"/>
        <v>-2.7589118923979736</v>
      </c>
      <c r="K60">
        <f t="shared" si="4"/>
        <v>7.4460303461167058E-5</v>
      </c>
      <c r="L60">
        <f t="shared" si="5"/>
        <v>1.9058318137715469E-3</v>
      </c>
      <c r="M60">
        <f t="shared" si="6"/>
        <v>1.7994983622754449E-5</v>
      </c>
    </row>
    <row r="61" spans="1:19" x14ac:dyDescent="0.25">
      <c r="A61">
        <v>1.4839692686641062</v>
      </c>
      <c r="B61">
        <v>450.69880947796963</v>
      </c>
      <c r="C61">
        <v>-157.1195674522852</v>
      </c>
      <c r="E61" s="19">
        <f t="shared" si="10"/>
        <v>1180</v>
      </c>
      <c r="F61">
        <f t="shared" si="1"/>
        <v>1190</v>
      </c>
      <c r="G61">
        <f t="array" ref="G61">SUM(IF(($B$2:$B$1149&gt;=E61)*(($B$2:$B$1149&lt;E62)+(E62=0)),1,0))</f>
        <v>0</v>
      </c>
      <c r="H61">
        <f t="shared" si="2"/>
        <v>0</v>
      </c>
      <c r="I61" t="str">
        <f t="shared" si="3"/>
        <v/>
      </c>
      <c r="J61" t="str">
        <f t="shared" si="3"/>
        <v/>
      </c>
      <c r="K61">
        <f t="shared" si="4"/>
        <v>6.6271187053645254E-5</v>
      </c>
      <c r="L61">
        <f t="shared" si="5"/>
        <v>1.796176281979115E-3</v>
      </c>
      <c r="M61">
        <f t="shared" si="6"/>
        <v>1.5389950821687123E-5</v>
      </c>
    </row>
    <row r="62" spans="1:19" x14ac:dyDescent="0.25">
      <c r="A62">
        <v>1.4318075980924976</v>
      </c>
      <c r="B62">
        <v>382.07028435050887</v>
      </c>
      <c r="C62">
        <v>-128.50998604184588</v>
      </c>
      <c r="E62" s="19">
        <f t="shared" si="10"/>
        <v>1200</v>
      </c>
      <c r="F62">
        <f t="shared" si="1"/>
        <v>1210</v>
      </c>
      <c r="G62">
        <f t="array" ref="G62">SUM(IF(($B$2:$B$1149&gt;=E62)*(($B$2:$B$1149&lt;E63)+(E63=0)),1,0))</f>
        <v>2</v>
      </c>
      <c r="H62">
        <f t="shared" si="2"/>
        <v>1.7421602787456446E-3</v>
      </c>
      <c r="I62">
        <f t="shared" si="3"/>
        <v>0.3010299956639812</v>
      </c>
      <c r="J62">
        <f t="shared" si="3"/>
        <v>-2.7589118923979736</v>
      </c>
      <c r="K62">
        <f t="shared" si="4"/>
        <v>5.8987471313590142E-5</v>
      </c>
      <c r="L62">
        <f t="shared" si="5"/>
        <v>1.6928299824944834E-3</v>
      </c>
      <c r="M62">
        <f t="shared" si="6"/>
        <v>1.3162034001212053E-5</v>
      </c>
    </row>
    <row r="63" spans="1:19" x14ac:dyDescent="0.25">
      <c r="A63">
        <v>1.5176859162464218</v>
      </c>
      <c r="B63">
        <v>305.71180580825705</v>
      </c>
      <c r="C63">
        <v>-130.30970746981103</v>
      </c>
      <c r="E63" s="19">
        <f t="shared" si="10"/>
        <v>1220</v>
      </c>
      <c r="F63">
        <f t="shared" si="1"/>
        <v>1230</v>
      </c>
      <c r="G63">
        <f t="array" ref="G63">SUM(IF(($B$2:$B$1149&gt;=E63)*(($B$2:$B$1149&lt;E64)+(E64=0)),1,0))</f>
        <v>0</v>
      </c>
      <c r="H63">
        <f t="shared" si="2"/>
        <v>0</v>
      </c>
      <c r="I63" t="str">
        <f t="shared" si="3"/>
        <v/>
      </c>
      <c r="J63" t="str">
        <f t="shared" si="3"/>
        <v/>
      </c>
      <c r="K63">
        <f t="shared" si="4"/>
        <v>5.2508394525313412E-5</v>
      </c>
      <c r="L63">
        <f t="shared" si="5"/>
        <v>1.5954299020554557E-3</v>
      </c>
      <c r="M63">
        <f t="shared" si="6"/>
        <v>1.1256640196987357E-5</v>
      </c>
    </row>
    <row r="64" spans="1:19" x14ac:dyDescent="0.25">
      <c r="A64">
        <v>1.6870455950305063</v>
      </c>
      <c r="B64">
        <v>254.82173521331111</v>
      </c>
      <c r="C64">
        <v>-144.63310017785335</v>
      </c>
      <c r="E64" s="19">
        <f t="shared" si="10"/>
        <v>1240</v>
      </c>
      <c r="F64">
        <f t="shared" si="1"/>
        <v>1250</v>
      </c>
      <c r="G64">
        <f t="array" ref="G64">SUM(IF(($B$2:$B$1149&gt;=E64)*(($B$2:$B$1149&lt;E65)+(E65=0)),1,0))</f>
        <v>0</v>
      </c>
      <c r="H64">
        <f t="shared" si="2"/>
        <v>0</v>
      </c>
      <c r="I64" t="str">
        <f t="shared" si="3"/>
        <v/>
      </c>
      <c r="J64" t="str">
        <f t="shared" si="3"/>
        <v/>
      </c>
      <c r="K64">
        <f t="shared" si="4"/>
        <v>4.6744501939404928E-5</v>
      </c>
      <c r="L64">
        <f t="shared" si="5"/>
        <v>1.5036339140342327E-3</v>
      </c>
      <c r="M64">
        <f t="shared" si="6"/>
        <v>9.6270795617731492E-6</v>
      </c>
    </row>
    <row r="65" spans="1:13" x14ac:dyDescent="0.25">
      <c r="A65">
        <v>0.85951441425034492</v>
      </c>
      <c r="B65">
        <v>297.686385280396</v>
      </c>
      <c r="C65">
        <v>-37.680114863817614</v>
      </c>
      <c r="E65" s="19">
        <f t="shared" si="10"/>
        <v>1260</v>
      </c>
      <c r="F65">
        <f t="shared" si="1"/>
        <v>1270</v>
      </c>
      <c r="G65">
        <f t="array" ref="G65">SUM(IF(($B$2:$B$1149&gt;=E65)*(($B$2:$B$1149&lt;E66)+(E66=0)),1,0))</f>
        <v>0</v>
      </c>
      <c r="H65">
        <f t="shared" si="2"/>
        <v>0</v>
      </c>
      <c r="I65" t="str">
        <f t="shared" si="3"/>
        <v/>
      </c>
      <c r="J65" t="str">
        <f t="shared" si="3"/>
        <v/>
      </c>
      <c r="K65">
        <f t="shared" si="4"/>
        <v>4.1616363464149304E-5</v>
      </c>
      <c r="L65">
        <f t="shared" si="5"/>
        <v>1.4171195766865589E-3</v>
      </c>
      <c r="M65">
        <f t="shared" si="6"/>
        <v>8.2334212755165266E-6</v>
      </c>
    </row>
    <row r="66" spans="1:13" x14ac:dyDescent="0.25">
      <c r="A66">
        <v>0.88763185729828087</v>
      </c>
      <c r="B66">
        <v>239.09600467490867</v>
      </c>
      <c r="C66">
        <v>-35.883134756275425</v>
      </c>
      <c r="E66" s="19">
        <f t="shared" si="10"/>
        <v>1280</v>
      </c>
      <c r="F66">
        <f t="shared" si="1"/>
        <v>1290</v>
      </c>
      <c r="G66">
        <f t="array" ref="G66">SUM(IF(($B$2:$B$1149&gt;=E66)*(($B$2:$B$1149&lt;E67)+(E67=0)),1,0))</f>
        <v>0</v>
      </c>
      <c r="H66">
        <f t="shared" si="2"/>
        <v>0</v>
      </c>
      <c r="I66" t="str">
        <f t="shared" si="3"/>
        <v/>
      </c>
      <c r="J66" t="str">
        <f t="shared" si="3"/>
        <v/>
      </c>
      <c r="K66">
        <f t="shared" si="4"/>
        <v>3.7053438786297552E-5</v>
      </c>
      <c r="L66">
        <f t="shared" si="5"/>
        <v>1.3355830005458175E-3</v>
      </c>
      <c r="M66">
        <f t="shared" si="6"/>
        <v>7.0415150789137699E-6</v>
      </c>
    </row>
    <row r="67" spans="1:13" x14ac:dyDescent="0.25">
      <c r="A67">
        <v>0.92328838488675213</v>
      </c>
      <c r="B67">
        <v>200.47209177806411</v>
      </c>
      <c r="C67">
        <v>-39.82879096519639</v>
      </c>
      <c r="E67" s="19">
        <f t="shared" si="10"/>
        <v>1300</v>
      </c>
      <c r="F67">
        <f t="shared" ref="F67:F130" si="16">E67+$U$2/2</f>
        <v>1310</v>
      </c>
      <c r="G67">
        <f t="array" ref="G67">SUM(IF(($B$2:$B$1149&gt;=E67)*(($B$2:$B$1149&lt;E68)+(E68=0)),1,0))</f>
        <v>1</v>
      </c>
      <c r="H67">
        <f t="shared" ref="H67:H130" si="17">G67/SUM($G$2:$G$202)</f>
        <v>8.710801393728223E-4</v>
      </c>
      <c r="I67">
        <f t="shared" ref="I67:J130" si="18">IFERROR(LOG(G67),"")</f>
        <v>0</v>
      </c>
      <c r="J67">
        <f t="shared" si="18"/>
        <v>-3.0599418880619549</v>
      </c>
      <c r="K67">
        <f t="shared" ref="K67:K130" si="19">_xlfn.GAMMA.DIST(E67+$U$2/2,$V$5,$V$6,FALSE)*$U$2</f>
        <v>3.2993072665324218E-5</v>
      </c>
      <c r="L67">
        <f t="shared" ref="L67:L130" si="20">-1*$V$17*EXP($V$17*E67)*$U$2</f>
        <v>1.258737780983679E-3</v>
      </c>
      <c r="M67">
        <f t="shared" ref="M67:M130" si="21">1/$V$9*EXP(-E67/$V$9)*$U$2</f>
        <v>6.0221544540679895E-6</v>
      </c>
    </row>
    <row r="68" spans="1:13" x14ac:dyDescent="0.25">
      <c r="A68">
        <v>0.92611741021507832</v>
      </c>
      <c r="B68">
        <v>150.77644962964015</v>
      </c>
      <c r="C68">
        <v>-32.649710388257255</v>
      </c>
      <c r="E68" s="19">
        <f t="shared" si="10"/>
        <v>1320</v>
      </c>
      <c r="F68">
        <f t="shared" si="16"/>
        <v>1330</v>
      </c>
      <c r="G68">
        <f t="array" ref="G68">SUM(IF(($B$2:$B$1149&gt;=E68)*(($B$2:$B$1149&lt;E69)+(E69=0)),1,0))</f>
        <v>3</v>
      </c>
      <c r="H68">
        <f t="shared" si="17"/>
        <v>2.6132404181184671E-3</v>
      </c>
      <c r="I68">
        <f t="shared" si="18"/>
        <v>0.47712125471966244</v>
      </c>
      <c r="J68">
        <f t="shared" si="18"/>
        <v>-2.5828206333422923</v>
      </c>
      <c r="K68">
        <f t="shared" si="19"/>
        <v>2.9379605212913359E-5</v>
      </c>
      <c r="L68">
        <f t="shared" si="20"/>
        <v>1.1863139921878348E-3</v>
      </c>
      <c r="M68">
        <f t="shared" si="21"/>
        <v>5.1503609467872369E-6</v>
      </c>
    </row>
    <row r="69" spans="1:13" x14ac:dyDescent="0.25">
      <c r="A69">
        <v>0.93285851757649429</v>
      </c>
      <c r="B69">
        <v>131.66519876099369</v>
      </c>
      <c r="C69">
        <v>-29.776299173931868</v>
      </c>
      <c r="E69" s="19">
        <f t="shared" si="10"/>
        <v>1340</v>
      </c>
      <c r="F69">
        <f t="shared" si="16"/>
        <v>1350</v>
      </c>
      <c r="G69">
        <f t="array" ref="G69">SUM(IF(($B$2:$B$1149&gt;=E69)*(($B$2:$B$1149&lt;E70)+(E70=0)),1,0))</f>
        <v>2</v>
      </c>
      <c r="H69">
        <f t="shared" si="17"/>
        <v>1.7421602787456446E-3</v>
      </c>
      <c r="I69">
        <f t="shared" si="18"/>
        <v>0.3010299956639812</v>
      </c>
      <c r="J69">
        <f t="shared" si="18"/>
        <v>-2.7589118923979736</v>
      </c>
      <c r="K69">
        <f t="shared" si="19"/>
        <v>2.616358378157096E-5</v>
      </c>
      <c r="L69">
        <f t="shared" si="20"/>
        <v>1.1180572390230702E-3</v>
      </c>
      <c r="M69">
        <f t="shared" si="21"/>
        <v>4.4047720935275169E-6</v>
      </c>
    </row>
    <row r="70" spans="1:13" x14ac:dyDescent="0.25">
      <c r="A70">
        <v>1.0854971295595002</v>
      </c>
      <c r="B70">
        <v>88.272919708307285</v>
      </c>
      <c r="C70">
        <v>-31.568628153253453</v>
      </c>
      <c r="E70" s="19">
        <f t="shared" si="10"/>
        <v>1360</v>
      </c>
      <c r="F70">
        <f t="shared" si="16"/>
        <v>1370</v>
      </c>
      <c r="G70">
        <f t="array" ref="G70">SUM(IF(($B$2:$B$1149&gt;=E70)*(($B$2:$B$1149&lt;E71)+(E71=0)),1,0))</f>
        <v>0</v>
      </c>
      <c r="H70">
        <f t="shared" si="17"/>
        <v>0</v>
      </c>
      <c r="I70" t="str">
        <f t="shared" si="18"/>
        <v/>
      </c>
      <c r="J70" t="str">
        <f t="shared" si="18"/>
        <v/>
      </c>
      <c r="K70">
        <f t="shared" si="19"/>
        <v>2.3301064675798394E-5</v>
      </c>
      <c r="L70">
        <f t="shared" si="20"/>
        <v>1.0537277634452477E-3</v>
      </c>
      <c r="M70">
        <f t="shared" si="21"/>
        <v>3.7671179547176478E-6</v>
      </c>
    </row>
    <row r="71" spans="1:13" x14ac:dyDescent="0.25">
      <c r="A71">
        <v>1.2182689412472698</v>
      </c>
      <c r="B71">
        <v>62.517093103023115</v>
      </c>
      <c r="C71">
        <v>-30.13233689972434</v>
      </c>
      <c r="E71" s="19">
        <f t="shared" si="10"/>
        <v>1380</v>
      </c>
      <c r="F71">
        <f t="shared" si="16"/>
        <v>1390</v>
      </c>
      <c r="G71">
        <f t="array" ref="G71">SUM(IF(($B$2:$B$1149&gt;=E71)*(($B$2:$B$1149&lt;E72)+(E72=0)),1,0))</f>
        <v>3</v>
      </c>
      <c r="H71">
        <f t="shared" si="17"/>
        <v>2.6132404181184671E-3</v>
      </c>
      <c r="I71">
        <f t="shared" si="18"/>
        <v>0.47712125471966244</v>
      </c>
      <c r="J71">
        <f t="shared" si="18"/>
        <v>-2.5828206333422923</v>
      </c>
      <c r="K71">
        <f t="shared" si="19"/>
        <v>2.075299429457895E-5</v>
      </c>
      <c r="L71">
        <f t="shared" si="20"/>
        <v>9.9309960232940586E-4</v>
      </c>
      <c r="M71">
        <f t="shared" si="21"/>
        <v>3.2217734274172663E-6</v>
      </c>
    </row>
    <row r="72" spans="1:13" x14ac:dyDescent="0.25">
      <c r="A72">
        <v>1.5074324316750471</v>
      </c>
      <c r="B72">
        <v>43.579942988933126</v>
      </c>
      <c r="C72">
        <v>-32.641495416391642</v>
      </c>
      <c r="E72" s="19">
        <f t="shared" si="10"/>
        <v>1400</v>
      </c>
      <c r="F72">
        <f t="shared" si="16"/>
        <v>1410</v>
      </c>
      <c r="G72">
        <f t="array" ref="G72">SUM(IF(($B$2:$B$1149&gt;=E72)*(($B$2:$B$1149&lt;E73)+(E73=0)),1,0))</f>
        <v>3</v>
      </c>
      <c r="H72">
        <f t="shared" si="17"/>
        <v>2.6132404181184671E-3</v>
      </c>
      <c r="I72">
        <f t="shared" si="18"/>
        <v>0.47712125471966244</v>
      </c>
      <c r="J72">
        <f t="shared" si="18"/>
        <v>-2.5828206333422923</v>
      </c>
      <c r="K72">
        <f t="shared" si="19"/>
        <v>1.8484660539627472E-5</v>
      </c>
      <c r="L72">
        <f t="shared" si="20"/>
        <v>9.35959793753759E-4</v>
      </c>
      <c r="M72">
        <f t="shared" si="21"/>
        <v>2.7553753671591584E-6</v>
      </c>
    </row>
    <row r="73" spans="1:13" x14ac:dyDescent="0.25">
      <c r="A73">
        <v>1.534472417204547</v>
      </c>
      <c r="B73">
        <v>32.861820616870062</v>
      </c>
      <c r="C73">
        <v>-26.540684095903295</v>
      </c>
      <c r="E73" s="19">
        <f t="shared" si="10"/>
        <v>1420</v>
      </c>
      <c r="F73">
        <f t="shared" si="16"/>
        <v>1430</v>
      </c>
      <c r="G73">
        <f t="array" ref="G73">SUM(IF(($B$2:$B$1149&gt;=E73)*(($B$2:$B$1149&lt;E74)+(E74=0)),1,0))</f>
        <v>0</v>
      </c>
      <c r="H73">
        <f t="shared" si="17"/>
        <v>0</v>
      </c>
      <c r="I73" t="str">
        <f t="shared" si="18"/>
        <v/>
      </c>
      <c r="J73" t="str">
        <f t="shared" si="18"/>
        <v/>
      </c>
      <c r="K73">
        <f t="shared" si="19"/>
        <v>1.6465206401271805E-5</v>
      </c>
      <c r="L73">
        <f t="shared" si="20"/>
        <v>8.8210762895161022E-4</v>
      </c>
      <c r="M73">
        <f t="shared" si="21"/>
        <v>2.3564951369139786E-6</v>
      </c>
    </row>
    <row r="74" spans="1:13" x14ac:dyDescent="0.25">
      <c r="A74">
        <v>1.8201411124544116</v>
      </c>
      <c r="B74">
        <v>26.482986143879884</v>
      </c>
      <c r="C74">
        <v>-29.049895432349718</v>
      </c>
      <c r="E74" s="19">
        <f t="shared" si="10"/>
        <v>1440</v>
      </c>
      <c r="F74">
        <f t="shared" si="16"/>
        <v>1450</v>
      </c>
      <c r="G74">
        <f t="array" ref="G74">SUM(IF(($B$2:$B$1149&gt;=E74)*(($B$2:$B$1149&lt;E75)+(E75=0)),1,0))</f>
        <v>0</v>
      </c>
      <c r="H74">
        <f t="shared" si="17"/>
        <v>0</v>
      </c>
      <c r="I74" t="str">
        <f t="shared" si="18"/>
        <v/>
      </c>
      <c r="J74" t="str">
        <f t="shared" si="18"/>
        <v/>
      </c>
      <c r="K74">
        <f t="shared" si="19"/>
        <v>1.4667198581507002E-5</v>
      </c>
      <c r="L74">
        <f t="shared" si="20"/>
        <v>8.313539473035795E-4</v>
      </c>
      <c r="M74">
        <f t="shared" si="21"/>
        <v>2.0153585593038616E-6</v>
      </c>
    </row>
    <row r="75" spans="1:13" x14ac:dyDescent="0.25">
      <c r="A75">
        <v>3.2875402397341436</v>
      </c>
      <c r="B75">
        <v>11.79563271585271</v>
      </c>
      <c r="C75">
        <v>-30.124694304805416</v>
      </c>
      <c r="E75" s="19">
        <f t="shared" si="10"/>
        <v>1460</v>
      </c>
      <c r="F75">
        <f t="shared" si="16"/>
        <v>1470</v>
      </c>
      <c r="G75">
        <f t="array" ref="G75">SUM(IF(($B$2:$B$1149&gt;=E75)*(($B$2:$B$1149&lt;E76)+(E76=0)),1,0))</f>
        <v>0</v>
      </c>
      <c r="H75">
        <f t="shared" si="17"/>
        <v>0</v>
      </c>
      <c r="I75" t="str">
        <f t="shared" si="18"/>
        <v/>
      </c>
      <c r="J75" t="str">
        <f t="shared" si="18"/>
        <v/>
      </c>
      <c r="K75">
        <f t="shared" si="19"/>
        <v>1.3066244847811693E-5</v>
      </c>
      <c r="L75">
        <f t="shared" si="20"/>
        <v>7.8352047189375032E-4</v>
      </c>
      <c r="M75">
        <f t="shared" si="21"/>
        <v>1.7236064097626032E-6</v>
      </c>
    </row>
    <row r="76" spans="1:13" x14ac:dyDescent="0.25">
      <c r="A76">
        <v>3.9869079582558924</v>
      </c>
      <c r="B76">
        <v>10.396755980797074</v>
      </c>
      <c r="C76">
        <v>-33.70874055526901</v>
      </c>
      <c r="E76" s="19">
        <f t="shared" si="10"/>
        <v>1480</v>
      </c>
      <c r="F76">
        <f t="shared" si="16"/>
        <v>1490</v>
      </c>
      <c r="G76">
        <f t="array" ref="G76">SUM(IF(($B$2:$B$1149&gt;=E76)*(($B$2:$B$1149&lt;E77)+(E77=0)),1,0))</f>
        <v>0</v>
      </c>
      <c r="H76">
        <f t="shared" si="17"/>
        <v>0</v>
      </c>
      <c r="I76" t="str">
        <f t="shared" si="18"/>
        <v/>
      </c>
      <c r="J76" t="str">
        <f t="shared" si="18"/>
        <v/>
      </c>
      <c r="K76">
        <f t="shared" si="19"/>
        <v>1.1640654545773095E-5</v>
      </c>
      <c r="L76">
        <f t="shared" si="20"/>
        <v>7.3843918329581236E-4</v>
      </c>
      <c r="M76">
        <f t="shared" si="21"/>
        <v>1.4740895817570552E-6</v>
      </c>
    </row>
    <row r="77" spans="1:13" x14ac:dyDescent="0.25">
      <c r="A77">
        <v>4.3579815254300565</v>
      </c>
      <c r="B77">
        <v>7.9109320933634493</v>
      </c>
      <c r="C77">
        <v>-29.402957810225004</v>
      </c>
      <c r="E77" s="19">
        <f t="shared" si="10"/>
        <v>1500</v>
      </c>
      <c r="F77">
        <f t="shared" si="16"/>
        <v>1510</v>
      </c>
      <c r="G77">
        <f t="array" ref="G77">SUM(IF(($B$2:$B$1149&gt;=E77)*(($B$2:$B$1149&lt;E78)+(E78=0)),1,0))</f>
        <v>0</v>
      </c>
      <c r="H77">
        <f t="shared" si="17"/>
        <v>0</v>
      </c>
      <c r="I77" t="str">
        <f t="shared" si="18"/>
        <v/>
      </c>
      <c r="J77" t="str">
        <f t="shared" si="18"/>
        <v/>
      </c>
      <c r="K77">
        <f t="shared" si="19"/>
        <v>1.0371137345670654E-5</v>
      </c>
      <c r="L77">
        <f t="shared" si="20"/>
        <v>6.959517293895687E-4</v>
      </c>
      <c r="M77">
        <f t="shared" si="21"/>
        <v>1.2606939047900005E-6</v>
      </c>
    </row>
    <row r="78" spans="1:13" x14ac:dyDescent="0.25">
      <c r="A78">
        <v>3.8214238255266562</v>
      </c>
      <c r="B78">
        <v>41.78204807065827</v>
      </c>
      <c r="C78">
        <v>-42.553728145957081</v>
      </c>
      <c r="E78" s="19">
        <f t="shared" si="10"/>
        <v>1520</v>
      </c>
      <c r="F78">
        <f t="shared" si="16"/>
        <v>1530</v>
      </c>
      <c r="G78">
        <f t="array" ref="G78">SUM(IF(($B$2:$B$1149&gt;=E78)*(($B$2:$B$1149&lt;E79)+(E79=0)),1,0))</f>
        <v>0</v>
      </c>
      <c r="H78">
        <f t="shared" si="17"/>
        <v>0</v>
      </c>
      <c r="I78" t="str">
        <f t="shared" si="18"/>
        <v/>
      </c>
      <c r="J78" t="str">
        <f t="shared" si="18"/>
        <v/>
      </c>
      <c r="K78">
        <f t="shared" si="19"/>
        <v>9.2405358685919091E-6</v>
      </c>
      <c r="L78">
        <f t="shared" si="20"/>
        <v>6.5590886913473203E-4</v>
      </c>
      <c r="M78">
        <f t="shared" si="21"/>
        <v>1.078190322517726E-6</v>
      </c>
    </row>
    <row r="79" spans="1:13" x14ac:dyDescent="0.25">
      <c r="A79">
        <v>4.6009453176836095</v>
      </c>
      <c r="B79">
        <v>37.717332568279943</v>
      </c>
      <c r="C79">
        <v>-43.678967310576276</v>
      </c>
      <c r="E79" s="19">
        <f t="shared" si="10"/>
        <v>1540</v>
      </c>
      <c r="F79">
        <f t="shared" si="16"/>
        <v>1550</v>
      </c>
      <c r="G79">
        <f t="array" ref="G79">SUM(IF(($B$2:$B$1149&gt;=E79)*(($B$2:$B$1149&lt;E80)+(E80=0)),1,0))</f>
        <v>1</v>
      </c>
      <c r="H79">
        <f t="shared" si="17"/>
        <v>8.710801393728223E-4</v>
      </c>
      <c r="I79">
        <f t="shared" si="18"/>
        <v>0</v>
      </c>
      <c r="J79">
        <f t="shared" si="18"/>
        <v>-3.0599418880619549</v>
      </c>
      <c r="K79">
        <f t="shared" si="19"/>
        <v>8.233588340724601E-6</v>
      </c>
      <c r="L79">
        <f t="shared" si="20"/>
        <v>6.1816994834821854E-4</v>
      </c>
      <c r="M79">
        <f t="shared" si="21"/>
        <v>9.2210675974079499E-7</v>
      </c>
    </row>
    <row r="80" spans="1:13" x14ac:dyDescent="0.25">
      <c r="A80">
        <v>5.0042368984534162</v>
      </c>
      <c r="B80">
        <v>35.27810060804277</v>
      </c>
      <c r="C80">
        <v>-40.590195775744647</v>
      </c>
      <c r="E80" s="19">
        <f t="shared" si="10"/>
        <v>1560</v>
      </c>
      <c r="F80">
        <f t="shared" si="16"/>
        <v>1570</v>
      </c>
      <c r="G80">
        <f t="array" ref="G80">SUM(IF(($B$2:$B$1149&gt;=E80)*(($B$2:$B$1149&lt;E81)+(E81=0)),1,0))</f>
        <v>1</v>
      </c>
      <c r="H80">
        <f t="shared" si="17"/>
        <v>8.710801393728223E-4</v>
      </c>
      <c r="I80">
        <f t="shared" si="18"/>
        <v>0</v>
      </c>
      <c r="J80">
        <f t="shared" si="18"/>
        <v>-3.0599418880619549</v>
      </c>
      <c r="K80">
        <f t="shared" si="19"/>
        <v>7.3367178683381589E-6</v>
      </c>
      <c r="L80">
        <f t="shared" si="20"/>
        <v>5.8260240564355584E-4</v>
      </c>
      <c r="M80">
        <f t="shared" si="21"/>
        <v>7.8861853849155595E-7</v>
      </c>
    </row>
    <row r="81" spans="1:13" x14ac:dyDescent="0.25">
      <c r="A81">
        <v>4.5295458773723043</v>
      </c>
      <c r="B81">
        <v>36.062973092284622</v>
      </c>
      <c r="C81">
        <v>-30.825418133888085</v>
      </c>
      <c r="E81" s="19">
        <f t="shared" si="10"/>
        <v>1580</v>
      </c>
      <c r="F81">
        <f t="shared" si="16"/>
        <v>1590</v>
      </c>
      <c r="G81">
        <f t="array" ref="G81">SUM(IF(($B$2:$B$1149&gt;=E81)*(($B$2:$B$1149&lt;E82)+(E82=0)),1,0))</f>
        <v>0</v>
      </c>
      <c r="H81">
        <f t="shared" si="17"/>
        <v>0</v>
      </c>
      <c r="I81" t="str">
        <f t="shared" si="18"/>
        <v/>
      </c>
      <c r="J81" t="str">
        <f t="shared" si="18"/>
        <v/>
      </c>
      <c r="K81">
        <f t="shared" si="19"/>
        <v>6.5378453177701497E-6</v>
      </c>
      <c r="L81">
        <f t="shared" si="20"/>
        <v>5.4908130679697518E-4</v>
      </c>
      <c r="M81">
        <f t="shared" si="21"/>
        <v>6.7445465796973405E-7</v>
      </c>
    </row>
    <row r="82" spans="1:13" x14ac:dyDescent="0.25">
      <c r="A82">
        <v>4.2155815394373795</v>
      </c>
      <c r="B82">
        <v>39.814165955914234</v>
      </c>
      <c r="C82">
        <v>-22.818639005253573</v>
      </c>
      <c r="E82" s="19">
        <f t="shared" si="10"/>
        <v>1600</v>
      </c>
      <c r="F82">
        <f t="shared" si="16"/>
        <v>1610</v>
      </c>
      <c r="G82">
        <f t="array" ref="G82">SUM(IF(($B$2:$B$1149&gt;=E82)*(($B$2:$B$1149&lt;E83)+(E83=0)),1,0))</f>
        <v>1</v>
      </c>
      <c r="H82">
        <f t="shared" si="17"/>
        <v>8.710801393728223E-4</v>
      </c>
      <c r="I82">
        <f t="shared" si="18"/>
        <v>0</v>
      </c>
      <c r="J82">
        <f t="shared" si="18"/>
        <v>-3.0599418880619549</v>
      </c>
      <c r="K82">
        <f t="shared" si="19"/>
        <v>5.8262231307165984E-6</v>
      </c>
      <c r="L82">
        <f t="shared" si="20"/>
        <v>5.1748890590460391E-4</v>
      </c>
      <c r="M82">
        <f t="shared" si="21"/>
        <v>5.7681764180584456E-7</v>
      </c>
    </row>
    <row r="83" spans="1:13" x14ac:dyDescent="0.25">
      <c r="A83">
        <v>5.7129960079883881</v>
      </c>
      <c r="B83">
        <v>29.827705655198677</v>
      </c>
      <c r="C83">
        <v>-32.022013036349399</v>
      </c>
      <c r="E83" s="19">
        <f t="shared" si="10"/>
        <v>1620</v>
      </c>
      <c r="F83">
        <f t="shared" si="16"/>
        <v>1630</v>
      </c>
      <c r="G83">
        <f t="array" ref="G83">SUM(IF(($B$2:$B$1149&gt;=E83)*(($B$2:$B$1149&lt;E84)+(E84=0)),1,0))</f>
        <v>1</v>
      </c>
      <c r="H83">
        <f t="shared" si="17"/>
        <v>8.710801393728223E-4</v>
      </c>
      <c r="I83">
        <f t="shared" si="18"/>
        <v>0</v>
      </c>
      <c r="J83">
        <f t="shared" si="18"/>
        <v>-3.0599418880619549</v>
      </c>
      <c r="K83">
        <f t="shared" si="19"/>
        <v>5.1922877107656372E-6</v>
      </c>
      <c r="L83">
        <f t="shared" si="20"/>
        <v>4.8771423178928551E-4</v>
      </c>
      <c r="M83">
        <f t="shared" si="21"/>
        <v>4.9331498858650663E-7</v>
      </c>
    </row>
    <row r="84" spans="1:13" x14ac:dyDescent="0.25">
      <c r="A84">
        <v>5.2777372069679753</v>
      </c>
      <c r="B84">
        <v>31.539348139950651</v>
      </c>
      <c r="C84">
        <v>-27.17696703231541</v>
      </c>
      <c r="E84" s="19">
        <f t="shared" si="10"/>
        <v>1640</v>
      </c>
      <c r="F84">
        <f t="shared" si="16"/>
        <v>1650</v>
      </c>
      <c r="G84">
        <f t="array" ref="G84">SUM(IF(($B$2:$B$1149&gt;=E84)*(($B$2:$B$1149&lt;E85)+(E85=0)),1,0))</f>
        <v>0</v>
      </c>
      <c r="H84">
        <f t="shared" si="17"/>
        <v>0</v>
      </c>
      <c r="I84" t="str">
        <f t="shared" si="18"/>
        <v/>
      </c>
      <c r="J84" t="str">
        <f t="shared" si="18"/>
        <v/>
      </c>
      <c r="K84">
        <f t="shared" si="19"/>
        <v>4.6275282872141595E-6</v>
      </c>
      <c r="L84">
        <f t="shared" si="20"/>
        <v>4.5965269820424362E-4</v>
      </c>
      <c r="M84">
        <f t="shared" si="21"/>
        <v>4.2190054590254622E-7</v>
      </c>
    </row>
    <row r="85" spans="1:13" x14ac:dyDescent="0.25">
      <c r="A85">
        <v>5.8997236070421541</v>
      </c>
      <c r="B85">
        <v>30.499415326544057</v>
      </c>
      <c r="C85">
        <v>-37.96152707107521</v>
      </c>
      <c r="E85" s="19">
        <f t="shared" si="10"/>
        <v>1660</v>
      </c>
      <c r="F85">
        <f t="shared" si="16"/>
        <v>1670</v>
      </c>
      <c r="G85">
        <f t="array" ref="G85">SUM(IF(($B$2:$B$1149&gt;=E85)*(($B$2:$B$1149&lt;E86)+(E86=0)),1,0))</f>
        <v>0</v>
      </c>
      <c r="H85">
        <f t="shared" si="17"/>
        <v>0</v>
      </c>
      <c r="I85" t="str">
        <f t="shared" si="18"/>
        <v/>
      </c>
      <c r="J85" t="str">
        <f t="shared" si="18"/>
        <v/>
      </c>
      <c r="K85">
        <f t="shared" si="19"/>
        <v>4.1243704009838635E-6</v>
      </c>
      <c r="L85">
        <f t="shared" si="20"/>
        <v>4.3320573646438962E-4</v>
      </c>
      <c r="M85">
        <f t="shared" si="21"/>
        <v>3.6082437134717784E-7</v>
      </c>
    </row>
    <row r="86" spans="1:13" x14ac:dyDescent="0.25">
      <c r="A86">
        <v>6.2860304126462507</v>
      </c>
      <c r="B86">
        <v>28.180888658760747</v>
      </c>
      <c r="C86">
        <v>-34.871240179679894</v>
      </c>
      <c r="E86" s="19">
        <f t="shared" si="10"/>
        <v>1680</v>
      </c>
      <c r="F86">
        <f t="shared" si="16"/>
        <v>1690</v>
      </c>
      <c r="G86">
        <f t="array" ref="G86">SUM(IF(($B$2:$B$1149&gt;=E86)*(($B$2:$B$1149&lt;E87)+(E87=0)),1,0))</f>
        <v>0</v>
      </c>
      <c r="H86">
        <f t="shared" si="17"/>
        <v>0</v>
      </c>
      <c r="I86" t="str">
        <f t="shared" si="18"/>
        <v/>
      </c>
      <c r="J86" t="str">
        <f t="shared" si="18"/>
        <v/>
      </c>
      <c r="K86">
        <f t="shared" si="19"/>
        <v>3.6760723686081586E-6</v>
      </c>
      <c r="L86">
        <f t="shared" si="20"/>
        <v>4.0828044921486687E-4</v>
      </c>
      <c r="M86">
        <f t="shared" si="21"/>
        <v>3.0858985185612767E-7</v>
      </c>
    </row>
    <row r="87" spans="1:13" x14ac:dyDescent="0.25">
      <c r="A87">
        <v>6.2035897532015554</v>
      </c>
      <c r="B87">
        <v>28.700068603177083</v>
      </c>
      <c r="C87">
        <v>-38.279476973216077</v>
      </c>
      <c r="E87" s="19">
        <f t="shared" ref="E87:E150" si="22">E86+$U$2</f>
        <v>1700</v>
      </c>
      <c r="F87">
        <f t="shared" si="16"/>
        <v>1710</v>
      </c>
      <c r="G87">
        <f t="array" ref="G87">SUM(IF(($B$2:$B$1149&gt;=E87)*(($B$2:$B$1149&lt;E88)+(E88=0)),1,0))</f>
        <v>0</v>
      </c>
      <c r="H87">
        <f t="shared" si="17"/>
        <v>0</v>
      </c>
      <c r="I87" t="str">
        <f t="shared" si="18"/>
        <v/>
      </c>
      <c r="J87" t="str">
        <f t="shared" si="18"/>
        <v/>
      </c>
      <c r="K87">
        <f t="shared" si="19"/>
        <v>3.2766332670496046E-6</v>
      </c>
      <c r="L87">
        <f t="shared" si="20"/>
        <v>3.8478928412065476E-4</v>
      </c>
      <c r="M87">
        <f t="shared" si="21"/>
        <v>2.6391703064026318E-7</v>
      </c>
    </row>
    <row r="88" spans="1:13" x14ac:dyDescent="0.25">
      <c r="A88">
        <v>7.5489671081932315</v>
      </c>
      <c r="B88">
        <v>25.514975148358324</v>
      </c>
      <c r="C88">
        <v>-56.79095465587357</v>
      </c>
      <c r="E88" s="19">
        <f t="shared" si="22"/>
        <v>1720</v>
      </c>
      <c r="F88">
        <f t="shared" si="16"/>
        <v>1730</v>
      </c>
      <c r="G88">
        <f t="array" ref="G88">SUM(IF(($B$2:$B$1149&gt;=E88)*(($B$2:$B$1149&lt;E89)+(E89=0)),1,0))</f>
        <v>1</v>
      </c>
      <c r="H88">
        <f t="shared" si="17"/>
        <v>8.710801393728223E-4</v>
      </c>
      <c r="I88">
        <f t="shared" si="18"/>
        <v>0</v>
      </c>
      <c r="J88">
        <f t="shared" si="18"/>
        <v>-3.0599418880619549</v>
      </c>
      <c r="K88">
        <f t="shared" si="19"/>
        <v>2.9207111473906259E-6</v>
      </c>
      <c r="L88">
        <f t="shared" si="20"/>
        <v>3.6264972633104093E-4</v>
      </c>
      <c r="M88">
        <f t="shared" si="21"/>
        <v>2.2571124307239758E-7</v>
      </c>
    </row>
    <row r="89" spans="1:13" x14ac:dyDescent="0.25">
      <c r="A89">
        <v>6.354470072366416</v>
      </c>
      <c r="B89">
        <v>31.596155776885229</v>
      </c>
      <c r="C89">
        <v>-60.902518009033301</v>
      </c>
      <c r="E89" s="19">
        <f t="shared" si="22"/>
        <v>1740</v>
      </c>
      <c r="F89">
        <f t="shared" si="16"/>
        <v>1750</v>
      </c>
      <c r="G89">
        <f t="array" ref="G89">SUM(IF(($B$2:$B$1149&gt;=E89)*(($B$2:$B$1149&lt;E90)+(E90=0)),1,0))</f>
        <v>0</v>
      </c>
      <c r="H89">
        <f t="shared" si="17"/>
        <v>0</v>
      </c>
      <c r="I89" t="str">
        <f t="shared" si="18"/>
        <v/>
      </c>
      <c r="J89" t="str">
        <f t="shared" si="18"/>
        <v/>
      </c>
      <c r="K89">
        <f t="shared" si="19"/>
        <v>2.6035503317361757E-6</v>
      </c>
      <c r="L89">
        <f t="shared" si="20"/>
        <v>3.4178400863871521E-4</v>
      </c>
      <c r="M89">
        <f t="shared" si="21"/>
        <v>1.9303629298076339E-7</v>
      </c>
    </row>
    <row r="90" spans="1:13" x14ac:dyDescent="0.25">
      <c r="A90">
        <v>5.396809905659274</v>
      </c>
      <c r="B90">
        <v>38.599323440205389</v>
      </c>
      <c r="C90">
        <v>-53.598519664976351</v>
      </c>
      <c r="E90" s="19">
        <f t="shared" si="22"/>
        <v>1760</v>
      </c>
      <c r="F90">
        <f t="shared" si="16"/>
        <v>1770</v>
      </c>
      <c r="G90">
        <f t="array" ref="G90">SUM(IF(($B$2:$B$1149&gt;=E90)*(($B$2:$B$1149&lt;E91)+(E91=0)),1,0))</f>
        <v>0</v>
      </c>
      <c r="H90">
        <f t="shared" si="17"/>
        <v>0</v>
      </c>
      <c r="I90" t="str">
        <f t="shared" si="18"/>
        <v/>
      </c>
      <c r="J90" t="str">
        <f t="shared" si="18"/>
        <v/>
      </c>
      <c r="K90">
        <f t="shared" si="19"/>
        <v>2.3209167771925758E-6</v>
      </c>
      <c r="L90">
        <f t="shared" si="20"/>
        <v>3.2211883831539088E-4</v>
      </c>
      <c r="M90">
        <f t="shared" si="21"/>
        <v>1.6509151205995928E-7</v>
      </c>
    </row>
    <row r="91" spans="1:13" x14ac:dyDescent="0.25">
      <c r="A91">
        <v>3.9431035465266704</v>
      </c>
      <c r="B91">
        <v>57.323839787244886</v>
      </c>
      <c r="C91">
        <v>-56.4792532223276</v>
      </c>
      <c r="E91" s="19">
        <f t="shared" si="22"/>
        <v>1780</v>
      </c>
      <c r="F91">
        <f t="shared" si="16"/>
        <v>1790</v>
      </c>
      <c r="G91">
        <f t="array" ref="G91">SUM(IF(($B$2:$B$1149&gt;=E91)*(($B$2:$B$1149&lt;E92)+(E92=0)),1,0))</f>
        <v>0</v>
      </c>
      <c r="H91">
        <f t="shared" si="17"/>
        <v>0</v>
      </c>
      <c r="I91" t="str">
        <f t="shared" si="18"/>
        <v/>
      </c>
      <c r="J91" t="str">
        <f t="shared" si="18"/>
        <v/>
      </c>
      <c r="K91">
        <f t="shared" si="19"/>
        <v>2.0690406054946383E-6</v>
      </c>
      <c r="L91">
        <f t="shared" si="20"/>
        <v>3.0358513966444124E-4</v>
      </c>
      <c r="M91">
        <f t="shared" si="21"/>
        <v>1.4119214026224454E-7</v>
      </c>
    </row>
    <row r="92" spans="1:13" x14ac:dyDescent="0.25">
      <c r="A92">
        <v>2.7919846529906049</v>
      </c>
      <c r="B92">
        <v>96.541301924966419</v>
      </c>
      <c r="C92">
        <v>-61.643363389221484</v>
      </c>
      <c r="E92" s="19">
        <f t="shared" si="22"/>
        <v>1800</v>
      </c>
      <c r="F92">
        <f t="shared" si="16"/>
        <v>1810</v>
      </c>
      <c r="G92">
        <f t="array" ref="G92">SUM(IF(($B$2:$B$1149&gt;=E92)*(($B$2:$B$1149&lt;E93)+(E93=0)),1,0))</f>
        <v>0</v>
      </c>
      <c r="H92">
        <f t="shared" si="17"/>
        <v>0</v>
      </c>
      <c r="I92" t="str">
        <f t="shared" si="18"/>
        <v/>
      </c>
      <c r="J92" t="str">
        <f t="shared" si="18"/>
        <v/>
      </c>
      <c r="K92">
        <f t="shared" si="19"/>
        <v>1.8445649984639817E-6</v>
      </c>
      <c r="L92">
        <f t="shared" si="20"/>
        <v>2.8611781138624174E-4</v>
      </c>
      <c r="M92">
        <f t="shared" si="21"/>
        <v>1.2075254640949137E-7</v>
      </c>
    </row>
    <row r="93" spans="1:13" x14ac:dyDescent="0.25">
      <c r="A93">
        <v>2.3072668376176315</v>
      </c>
      <c r="B93">
        <v>138.55332277546543</v>
      </c>
      <c r="C93">
        <v>-88.055463174991971</v>
      </c>
      <c r="E93" s="19">
        <f t="shared" si="22"/>
        <v>1820</v>
      </c>
      <c r="F93">
        <f t="shared" si="16"/>
        <v>1830</v>
      </c>
      <c r="G93">
        <f t="array" ref="G93">SUM(IF(($B$2:$B$1149&gt;=E93)*(($B$2:$B$1149&lt;E94)+(E94=0)),1,0))</f>
        <v>1</v>
      </c>
      <c r="H93">
        <f t="shared" si="17"/>
        <v>8.710801393728223E-4</v>
      </c>
      <c r="I93">
        <f t="shared" si="18"/>
        <v>0</v>
      </c>
      <c r="J93">
        <f t="shared" si="18"/>
        <v>-3.0599418880619549</v>
      </c>
      <c r="K93">
        <f t="shared" si="19"/>
        <v>1.6445007495123776E-6</v>
      </c>
      <c r="L93">
        <f t="shared" si="20"/>
        <v>2.6965549790394306E-4</v>
      </c>
      <c r="M93">
        <f t="shared" si="21"/>
        <v>1.0327187786298782E-7</v>
      </c>
    </row>
    <row r="94" spans="1:13" x14ac:dyDescent="0.25">
      <c r="A94">
        <v>1.8452308235488286</v>
      </c>
      <c r="B94">
        <v>180.9105977435147</v>
      </c>
      <c r="C94">
        <v>-84.439612502769862</v>
      </c>
      <c r="E94" s="19">
        <f t="shared" si="22"/>
        <v>1840</v>
      </c>
      <c r="F94">
        <f t="shared" si="16"/>
        <v>1850</v>
      </c>
      <c r="G94">
        <f t="array" ref="G94">SUM(IF(($B$2:$B$1149&gt;=E94)*(($B$2:$B$1149&lt;E95)+(E95=0)),1,0))</f>
        <v>0</v>
      </c>
      <c r="H94">
        <f t="shared" si="17"/>
        <v>0</v>
      </c>
      <c r="I94" t="str">
        <f t="shared" si="18"/>
        <v/>
      </c>
      <c r="J94" t="str">
        <f t="shared" si="18"/>
        <v/>
      </c>
      <c r="K94">
        <f t="shared" si="19"/>
        <v>1.4661858411927633E-6</v>
      </c>
      <c r="L94">
        <f t="shared" si="20"/>
        <v>2.5414037384643561E-4</v>
      </c>
      <c r="M94">
        <f t="shared" si="21"/>
        <v>8.8321787610017495E-8</v>
      </c>
    </row>
    <row r="95" spans="1:13" x14ac:dyDescent="0.25">
      <c r="A95">
        <v>1.6925606005346132</v>
      </c>
      <c r="B95">
        <v>188.36374514200546</v>
      </c>
      <c r="C95">
        <v>-82.579246355589291</v>
      </c>
      <c r="E95" s="19">
        <f t="shared" si="22"/>
        <v>1860</v>
      </c>
      <c r="F95">
        <f t="shared" si="16"/>
        <v>1870</v>
      </c>
      <c r="G95">
        <f t="array" ref="G95">SUM(IF(($B$2:$B$1149&gt;=E95)*(($B$2:$B$1149&lt;E96)+(E96=0)),1,0))</f>
        <v>0</v>
      </c>
      <c r="H95">
        <f t="shared" si="17"/>
        <v>0</v>
      </c>
      <c r="I95" t="str">
        <f t="shared" si="18"/>
        <v/>
      </c>
      <c r="J95" t="str">
        <f t="shared" si="18"/>
        <v/>
      </c>
      <c r="K95">
        <f t="shared" si="19"/>
        <v>1.3072494895285098E-6</v>
      </c>
      <c r="L95">
        <f t="shared" si="20"/>
        <v>2.3951794093148227E-4</v>
      </c>
      <c r="M95">
        <f t="shared" si="21"/>
        <v>7.5535938031245863E-8</v>
      </c>
    </row>
    <row r="96" spans="1:13" x14ac:dyDescent="0.25">
      <c r="A96">
        <v>1.3651115209091973</v>
      </c>
      <c r="B96">
        <v>231.74796962456878</v>
      </c>
      <c r="C96">
        <v>-66.599450807511218</v>
      </c>
      <c r="E96" s="19">
        <f t="shared" si="22"/>
        <v>1880</v>
      </c>
      <c r="F96">
        <f t="shared" si="16"/>
        <v>1890</v>
      </c>
      <c r="G96">
        <f t="array" ref="G96">SUM(IF(($B$2:$B$1149&gt;=E96)*(($B$2:$B$1149&lt;E97)+(E97=0)),1,0))</f>
        <v>0</v>
      </c>
      <c r="H96">
        <f t="shared" si="17"/>
        <v>0</v>
      </c>
      <c r="I96" t="str">
        <f t="shared" si="18"/>
        <v/>
      </c>
      <c r="J96" t="str">
        <f t="shared" si="18"/>
        <v/>
      </c>
      <c r="K96">
        <f t="shared" si="19"/>
        <v>1.1655801585603785E-6</v>
      </c>
      <c r="L96">
        <f t="shared" si="20"/>
        <v>2.257368365355524E-4</v>
      </c>
      <c r="M96">
        <f t="shared" si="21"/>
        <v>6.4601024148803286E-8</v>
      </c>
    </row>
    <row r="97" spans="1:13" x14ac:dyDescent="0.25">
      <c r="A97">
        <v>1.2787444134074091</v>
      </c>
      <c r="B97">
        <v>224.07442164957209</v>
      </c>
      <c r="C97">
        <v>-63.967669225993262</v>
      </c>
      <c r="E97" s="19">
        <f t="shared" si="22"/>
        <v>1900</v>
      </c>
      <c r="F97">
        <f t="shared" si="16"/>
        <v>1910</v>
      </c>
      <c r="G97">
        <f t="array" ref="G97">SUM(IF(($B$2:$B$1149&gt;=E97)*(($B$2:$B$1149&lt;E98)+(E98=0)),1,0))</f>
        <v>0</v>
      </c>
      <c r="H97">
        <f t="shared" si="17"/>
        <v>0</v>
      </c>
      <c r="I97" t="str">
        <f t="shared" si="18"/>
        <v/>
      </c>
      <c r="J97" t="str">
        <f t="shared" si="18"/>
        <v/>
      </c>
      <c r="K97">
        <f t="shared" si="19"/>
        <v>1.0392971041611656E-6</v>
      </c>
      <c r="L97">
        <f t="shared" si="20"/>
        <v>2.1274865327794285E-4</v>
      </c>
      <c r="M97">
        <f t="shared" si="21"/>
        <v>5.5249096388370256E-8</v>
      </c>
    </row>
    <row r="98" spans="1:13" x14ac:dyDescent="0.25">
      <c r="A98">
        <v>1.349973790156602</v>
      </c>
      <c r="B98">
        <v>209.18485503583568</v>
      </c>
      <c r="C98">
        <v>-74.153493551403784</v>
      </c>
      <c r="E98" s="19">
        <f t="shared" si="22"/>
        <v>1920</v>
      </c>
      <c r="F98">
        <f t="shared" si="16"/>
        <v>1930</v>
      </c>
      <c r="G98">
        <f t="array" ref="G98">SUM(IF(($B$2:$B$1149&gt;=E98)*(($B$2:$B$1149&lt;E99)+(E99=0)),1,0))</f>
        <v>0</v>
      </c>
      <c r="H98">
        <f t="shared" si="17"/>
        <v>0</v>
      </c>
      <c r="I98" t="str">
        <f t="shared" si="18"/>
        <v/>
      </c>
      <c r="J98" t="str">
        <f t="shared" si="18"/>
        <v/>
      </c>
      <c r="K98">
        <f t="shared" si="19"/>
        <v>9.2672505549327048E-7</v>
      </c>
      <c r="L98">
        <f t="shared" si="20"/>
        <v>2.0050776898545647E-4</v>
      </c>
      <c r="M98">
        <f t="shared" si="21"/>
        <v>4.7250994731915143E-8</v>
      </c>
    </row>
    <row r="99" spans="1:13" x14ac:dyDescent="0.25">
      <c r="A99">
        <v>1.2789890114011957</v>
      </c>
      <c r="B99">
        <v>195.64211356490199</v>
      </c>
      <c r="C99">
        <v>-69.591531214581451</v>
      </c>
      <c r="E99" s="19">
        <f t="shared" si="22"/>
        <v>1940</v>
      </c>
      <c r="F99">
        <f t="shared" si="16"/>
        <v>1950</v>
      </c>
      <c r="G99">
        <f t="array" ref="G99">SUM(IF(($B$2:$B$1149&gt;=E99)*(($B$2:$B$1149&lt;E100)+(E100=0)),1,0))</f>
        <v>0</v>
      </c>
      <c r="H99">
        <f t="shared" si="17"/>
        <v>0</v>
      </c>
      <c r="I99" t="str">
        <f t="shared" si="18"/>
        <v/>
      </c>
      <c r="J99" t="str">
        <f t="shared" si="18"/>
        <v/>
      </c>
      <c r="K99">
        <f t="shared" si="19"/>
        <v>8.2637168624301336E-7</v>
      </c>
      <c r="L99">
        <f t="shared" si="20"/>
        <v>1.8897118644037683E-4</v>
      </c>
      <c r="M99">
        <f t="shared" si="21"/>
        <v>4.0410733371296172E-8</v>
      </c>
    </row>
    <row r="100" spans="1:13" x14ac:dyDescent="0.25">
      <c r="A100">
        <v>1.3888268404945996</v>
      </c>
      <c r="B100">
        <v>171.8944399046913</v>
      </c>
      <c r="C100">
        <v>-77.14058581685822</v>
      </c>
      <c r="E100" s="19">
        <f t="shared" si="22"/>
        <v>1960</v>
      </c>
      <c r="F100">
        <f t="shared" si="16"/>
        <v>1970</v>
      </c>
      <c r="G100">
        <f t="array" ref="G100">SUM(IF(($B$2:$B$1149&gt;=E100)*(($B$2:$B$1149&lt;E101)+(E101=0)),1,0))</f>
        <v>1</v>
      </c>
      <c r="H100">
        <f t="shared" si="17"/>
        <v>8.710801393728223E-4</v>
      </c>
      <c r="I100">
        <f t="shared" si="18"/>
        <v>0</v>
      </c>
      <c r="J100">
        <f t="shared" si="18"/>
        <v>-3.0599418880619549</v>
      </c>
      <c r="K100">
        <f t="shared" si="19"/>
        <v>7.3690756659259051E-7</v>
      </c>
      <c r="L100">
        <f t="shared" si="20"/>
        <v>1.7809838234883476E-4</v>
      </c>
      <c r="M100">
        <f t="shared" si="21"/>
        <v>3.4560698264051156E-8</v>
      </c>
    </row>
    <row r="101" spans="1:13" x14ac:dyDescent="0.25">
      <c r="A101">
        <v>1.329864505032383</v>
      </c>
      <c r="B101">
        <v>156.1932959858967</v>
      </c>
      <c r="C101">
        <v>-69.421119997428391</v>
      </c>
      <c r="E101" s="19">
        <f t="shared" si="22"/>
        <v>1980</v>
      </c>
      <c r="F101">
        <f t="shared" si="16"/>
        <v>1990</v>
      </c>
      <c r="G101">
        <f t="array" ref="G101">SUM(IF(($B$2:$B$1149&gt;=E101)*(($B$2:$B$1149&lt;E102)+(E102=0)),1,0))</f>
        <v>0</v>
      </c>
      <c r="H101">
        <f t="shared" si="17"/>
        <v>0</v>
      </c>
      <c r="I101" t="str">
        <f t="shared" si="18"/>
        <v/>
      </c>
      <c r="J101" t="str">
        <f t="shared" si="18"/>
        <v/>
      </c>
      <c r="K101">
        <f t="shared" si="19"/>
        <v>6.5714832134793824E-7</v>
      </c>
      <c r="L101">
        <f t="shared" si="20"/>
        <v>1.6785116499905953E-4</v>
      </c>
      <c r="M101">
        <f t="shared" si="21"/>
        <v>2.9557539912086898E-8</v>
      </c>
    </row>
    <row r="102" spans="1:13" x14ac:dyDescent="0.25">
      <c r="A102">
        <v>1.2534095838751211</v>
      </c>
      <c r="B102">
        <v>150.60620743562947</v>
      </c>
      <c r="C102">
        <v>-64.686578032953378</v>
      </c>
      <c r="E102" s="19">
        <f t="shared" si="22"/>
        <v>2000</v>
      </c>
      <c r="F102">
        <f t="shared" si="16"/>
        <v>2010</v>
      </c>
      <c r="G102">
        <f t="array" ref="G102">SUM(IF(($B$2:$B$1149&gt;=E102)*(($B$2:$B$1149&lt;E103)+(E103=0)),1,0))</f>
        <v>1</v>
      </c>
      <c r="H102">
        <f t="shared" si="17"/>
        <v>8.710801393728223E-4</v>
      </c>
      <c r="I102">
        <f t="shared" si="18"/>
        <v>0</v>
      </c>
      <c r="J102">
        <f t="shared" si="18"/>
        <v>-3.0599418880619549</v>
      </c>
      <c r="K102">
        <f t="shared" si="19"/>
        <v>5.8603875022528826E-7</v>
      </c>
      <c r="L102">
        <f t="shared" si="20"/>
        <v>1.5819354010952275E-4</v>
      </c>
      <c r="M102">
        <f t="shared" si="21"/>
        <v>2.5278660719750241E-8</v>
      </c>
    </row>
    <row r="103" spans="1:13" x14ac:dyDescent="0.25">
      <c r="A103">
        <v>1.4613411314031968</v>
      </c>
      <c r="B103">
        <v>120.45604172691338</v>
      </c>
      <c r="C103">
        <v>-74.162309365555657</v>
      </c>
      <c r="E103" s="19">
        <f t="shared" si="22"/>
        <v>2020</v>
      </c>
      <c r="F103">
        <f t="shared" si="16"/>
        <v>2030</v>
      </c>
      <c r="G103">
        <f t="array" ref="G103">SUM(IF(($B$2:$B$1149&gt;=E103)*(($B$2:$B$1149&lt;E104)+(E104=0)),1,0))</f>
        <v>0</v>
      </c>
      <c r="H103">
        <f t="shared" si="17"/>
        <v>0</v>
      </c>
      <c r="I103" t="str">
        <f t="shared" si="18"/>
        <v/>
      </c>
      <c r="J103" t="str">
        <f t="shared" si="18"/>
        <v/>
      </c>
      <c r="K103">
        <f t="shared" si="19"/>
        <v>5.2263869345047134E-7</v>
      </c>
      <c r="L103">
        <f t="shared" si="20"/>
        <v>1.490915843957556E-4</v>
      </c>
      <c r="M103">
        <f t="shared" si="21"/>
        <v>2.161921085736006E-8</v>
      </c>
    </row>
    <row r="104" spans="1:13" x14ac:dyDescent="0.25">
      <c r="A104">
        <v>1.8238437475957388</v>
      </c>
      <c r="B104">
        <v>91.851607855094201</v>
      </c>
      <c r="C104">
        <v>-87.494262477205623</v>
      </c>
      <c r="E104" s="19">
        <f t="shared" si="22"/>
        <v>2040</v>
      </c>
      <c r="F104">
        <f t="shared" si="16"/>
        <v>2050</v>
      </c>
      <c r="G104">
        <f t="array" ref="G104">SUM(IF(($B$2:$B$1149&gt;=E104)*(($B$2:$B$1149&lt;E105)+(E105=0)),1,0))</f>
        <v>0</v>
      </c>
      <c r="H104">
        <f t="shared" si="17"/>
        <v>0</v>
      </c>
      <c r="I104" t="str">
        <f t="shared" si="18"/>
        <v/>
      </c>
      <c r="J104" t="str">
        <f t="shared" si="18"/>
        <v/>
      </c>
      <c r="K104">
        <f t="shared" si="19"/>
        <v>4.6611044993226084E-7</v>
      </c>
      <c r="L104">
        <f t="shared" si="20"/>
        <v>1.4051332641173153E-4</v>
      </c>
      <c r="M104">
        <f t="shared" si="21"/>
        <v>1.8489519016718456E-8</v>
      </c>
    </row>
    <row r="105" spans="1:13" x14ac:dyDescent="0.25">
      <c r="A105">
        <v>1.7847493611395659</v>
      </c>
      <c r="B105">
        <v>79.894577982258255</v>
      </c>
      <c r="C105">
        <v>-77.498359240383209</v>
      </c>
      <c r="E105" s="19">
        <f t="shared" si="22"/>
        <v>2060</v>
      </c>
      <c r="F105">
        <f t="shared" si="16"/>
        <v>2070</v>
      </c>
      <c r="G105">
        <f t="array" ref="G105">SUM(IF(($B$2:$B$1149&gt;=E105)*(($B$2:$B$1149&lt;E106)+(E106=0)),1,0))</f>
        <v>1</v>
      </c>
      <c r="H105">
        <f t="shared" si="17"/>
        <v>8.710801393728223E-4</v>
      </c>
      <c r="I105">
        <f t="shared" si="18"/>
        <v>0</v>
      </c>
      <c r="J105">
        <f t="shared" si="18"/>
        <v>-3.0599418880619549</v>
      </c>
      <c r="K105">
        <f t="shared" si="19"/>
        <v>4.1570757667862581E-7</v>
      </c>
      <c r="L105">
        <f t="shared" si="20"/>
        <v>1.3242863424725864E-4</v>
      </c>
      <c r="M105">
        <f t="shared" si="21"/>
        <v>1.5812895101728915E-8</v>
      </c>
    </row>
    <row r="106" spans="1:13" x14ac:dyDescent="0.25">
      <c r="A106">
        <v>2.1406812739173882</v>
      </c>
      <c r="B106">
        <v>61.249583870631113</v>
      </c>
      <c r="C106">
        <v>-80.129421377148901</v>
      </c>
      <c r="E106" s="19">
        <f t="shared" si="22"/>
        <v>2080</v>
      </c>
      <c r="F106">
        <f t="shared" si="16"/>
        <v>2090</v>
      </c>
      <c r="G106">
        <f t="array" ref="G106">SUM(IF(($B$2:$B$1149&gt;=E106)*(($B$2:$B$1149&lt;E107)+(E107=0)),1,0))</f>
        <v>1</v>
      </c>
      <c r="H106">
        <f t="shared" si="17"/>
        <v>8.710801393728223E-4</v>
      </c>
      <c r="I106">
        <f t="shared" si="18"/>
        <v>0</v>
      </c>
      <c r="J106">
        <f t="shared" si="18"/>
        <v>-3.0599418880619549</v>
      </c>
      <c r="K106">
        <f t="shared" si="19"/>
        <v>3.7076491713777982E-7</v>
      </c>
      <c r="L106">
        <f t="shared" si="20"/>
        <v>1.2480910968690868E-4</v>
      </c>
      <c r="M106">
        <f t="shared" si="21"/>
        <v>1.3523751011164027E-8</v>
      </c>
    </row>
    <row r="107" spans="1:13" x14ac:dyDescent="0.25">
      <c r="A107">
        <v>2.2708018960671246</v>
      </c>
      <c r="B107">
        <v>51.305547441360204</v>
      </c>
      <c r="C107">
        <v>-76.272541251318017</v>
      </c>
      <c r="E107" s="19">
        <f t="shared" si="22"/>
        <v>2100</v>
      </c>
      <c r="F107">
        <f t="shared" si="16"/>
        <v>2110</v>
      </c>
      <c r="G107">
        <f t="array" ref="G107">SUM(IF(($B$2:$B$1149&gt;=E107)*(($B$2:$B$1149&lt;E108)+(E108=0)),1,0))</f>
        <v>1</v>
      </c>
      <c r="H107">
        <f t="shared" si="17"/>
        <v>8.710801393728223E-4</v>
      </c>
      <c r="I107">
        <f t="shared" si="18"/>
        <v>0</v>
      </c>
      <c r="J107">
        <f t="shared" si="18"/>
        <v>-3.0599418880619549</v>
      </c>
      <c r="K107">
        <f t="shared" si="19"/>
        <v>3.3068972303454741E-7</v>
      </c>
      <c r="L107">
        <f t="shared" si="20"/>
        <v>1.1762798845870649E-4</v>
      </c>
      <c r="M107">
        <f t="shared" si="21"/>
        <v>1.1565993465166464E-8</v>
      </c>
    </row>
    <row r="108" spans="1:13" x14ac:dyDescent="0.25">
      <c r="A108">
        <v>2.7218364936412227</v>
      </c>
      <c r="B108">
        <v>39.146033668107982</v>
      </c>
      <c r="C108">
        <v>-74.69531455511779</v>
      </c>
      <c r="E108" s="19">
        <f t="shared" si="22"/>
        <v>2120</v>
      </c>
      <c r="F108">
        <f t="shared" si="16"/>
        <v>2130</v>
      </c>
      <c r="G108">
        <f t="array" ref="G108">SUM(IF(($B$2:$B$1149&gt;=E108)*(($B$2:$B$1149&lt;E109)+(E109=0)),1,0))</f>
        <v>1</v>
      </c>
      <c r="H108">
        <f t="shared" si="17"/>
        <v>8.710801393728223E-4</v>
      </c>
      <c r="I108">
        <f t="shared" si="18"/>
        <v>0</v>
      </c>
      <c r="J108">
        <f t="shared" si="18"/>
        <v>-3.0599418880619549</v>
      </c>
      <c r="K108">
        <f t="shared" si="19"/>
        <v>2.9495374927618449E-7</v>
      </c>
      <c r="L108">
        <f t="shared" si="20"/>
        <v>1.1086004622219406E-4</v>
      </c>
      <c r="M108">
        <f t="shared" si="21"/>
        <v>9.891649493239204E-9</v>
      </c>
    </row>
    <row r="109" spans="1:13" x14ac:dyDescent="0.25">
      <c r="A109">
        <v>2.3527038205315032</v>
      </c>
      <c r="B109">
        <v>34.321580452439939</v>
      </c>
      <c r="C109">
        <v>-54.715691176501714</v>
      </c>
      <c r="E109" s="19">
        <f t="shared" si="22"/>
        <v>2140</v>
      </c>
      <c r="F109">
        <f t="shared" si="16"/>
        <v>2150</v>
      </c>
      <c r="G109">
        <f t="array" ref="G109">SUM(IF(($B$2:$B$1149&gt;=E109)*(($B$2:$B$1149&lt;E110)+(E110=0)),1,0))</f>
        <v>0</v>
      </c>
      <c r="H109">
        <f t="shared" si="17"/>
        <v>0</v>
      </c>
      <c r="I109" t="str">
        <f t="shared" si="18"/>
        <v/>
      </c>
      <c r="J109" t="str">
        <f t="shared" si="18"/>
        <v/>
      </c>
      <c r="K109">
        <f t="shared" si="19"/>
        <v>2.6308621483250325E-7</v>
      </c>
      <c r="L109">
        <f t="shared" si="20"/>
        <v>1.0448150996564406E-4</v>
      </c>
      <c r="M109">
        <f t="shared" si="21"/>
        <v>8.459690902625875E-9</v>
      </c>
    </row>
    <row r="110" spans="1:13" x14ac:dyDescent="0.25">
      <c r="A110">
        <v>0.84985741117522995</v>
      </c>
      <c r="B110">
        <v>32.943134773116682</v>
      </c>
      <c r="C110">
        <v>-12.485610256284778</v>
      </c>
      <c r="E110" s="19">
        <f t="shared" si="22"/>
        <v>2160</v>
      </c>
      <c r="F110">
        <f t="shared" si="16"/>
        <v>2170</v>
      </c>
      <c r="G110">
        <f t="array" ref="G110">SUM(IF(($B$2:$B$1149&gt;=E110)*(($B$2:$B$1149&lt;E111)+(E111=0)),1,0))</f>
        <v>0</v>
      </c>
      <c r="H110">
        <f t="shared" si="17"/>
        <v>0</v>
      </c>
      <c r="I110" t="str">
        <f t="shared" si="18"/>
        <v/>
      </c>
      <c r="J110" t="str">
        <f t="shared" si="18"/>
        <v/>
      </c>
      <c r="K110">
        <f t="shared" si="19"/>
        <v>2.3466753434097036E-7</v>
      </c>
      <c r="L110">
        <f t="shared" si="20"/>
        <v>9.8469974501197059E-5</v>
      </c>
      <c r="M110">
        <f t="shared" si="21"/>
        <v>7.2350289218078121E-9</v>
      </c>
    </row>
    <row r="111" spans="1:13" x14ac:dyDescent="0.25">
      <c r="A111">
        <v>1.0387032465114932</v>
      </c>
      <c r="B111">
        <v>21.374770421341783</v>
      </c>
      <c r="C111">
        <v>-12.321213509727674</v>
      </c>
      <c r="E111" s="19">
        <f t="shared" si="22"/>
        <v>2180</v>
      </c>
      <c r="F111">
        <f t="shared" si="16"/>
        <v>2190</v>
      </c>
      <c r="G111">
        <f t="array" ref="G111">SUM(IF(($B$2:$B$1149&gt;=E111)*(($B$2:$B$1149&lt;E112)+(E112=0)),1,0))</f>
        <v>0</v>
      </c>
      <c r="H111">
        <f t="shared" si="17"/>
        <v>0</v>
      </c>
      <c r="I111" t="str">
        <f t="shared" si="18"/>
        <v/>
      </c>
      <c r="J111" t="str">
        <f t="shared" si="18"/>
        <v/>
      </c>
      <c r="K111">
        <f t="shared" si="19"/>
        <v>2.0932373571503612E-7</v>
      </c>
      <c r="L111">
        <f t="shared" si="20"/>
        <v>9.2804323764604673E-5</v>
      </c>
      <c r="M111">
        <f t="shared" si="21"/>
        <v>6.1876543838200201E-9</v>
      </c>
    </row>
    <row r="112" spans="1:13" x14ac:dyDescent="0.25">
      <c r="A112">
        <v>1.2559240880605833</v>
      </c>
      <c r="B112">
        <v>15.768295881562329</v>
      </c>
      <c r="C112">
        <v>-12.157149844265829</v>
      </c>
      <c r="E112" s="19">
        <f t="shared" si="22"/>
        <v>2200</v>
      </c>
      <c r="F112">
        <f t="shared" si="16"/>
        <v>2210</v>
      </c>
      <c r="G112">
        <f t="array" ref="G112">SUM(IF(($B$2:$B$1149&gt;=E112)*(($B$2:$B$1149&lt;E113)+(E113=0)),1,0))</f>
        <v>0</v>
      </c>
      <c r="H112">
        <f t="shared" si="17"/>
        <v>0</v>
      </c>
      <c r="I112" t="str">
        <f t="shared" si="18"/>
        <v/>
      </c>
      <c r="J112" t="str">
        <f t="shared" si="18"/>
        <v/>
      </c>
      <c r="K112">
        <f t="shared" si="19"/>
        <v>1.8672148839111248E-7</v>
      </c>
      <c r="L112">
        <f t="shared" si="20"/>
        <v>8.7464656643136012E-5</v>
      </c>
      <c r="M112">
        <f t="shared" si="21"/>
        <v>5.2919023804040977E-9</v>
      </c>
    </row>
    <row r="113" spans="1:13" x14ac:dyDescent="0.25">
      <c r="A113">
        <v>3.2840849037468223</v>
      </c>
      <c r="B113">
        <v>96.870133452753137</v>
      </c>
      <c r="C113">
        <v>-59.997875302158384</v>
      </c>
      <c r="E113" s="19">
        <f t="shared" si="22"/>
        <v>2220</v>
      </c>
      <c r="F113">
        <f t="shared" si="16"/>
        <v>2230</v>
      </c>
      <c r="G113">
        <f t="array" ref="G113">SUM(IF(($B$2:$B$1149&gt;=E113)*(($B$2:$B$1149&lt;E114)+(E114=0)),1,0))</f>
        <v>0</v>
      </c>
      <c r="H113">
        <f t="shared" si="17"/>
        <v>0</v>
      </c>
      <c r="I113" t="str">
        <f t="shared" si="18"/>
        <v/>
      </c>
      <c r="J113" t="str">
        <f t="shared" si="18"/>
        <v/>
      </c>
      <c r="K113">
        <f t="shared" si="19"/>
        <v>1.6656367516737336E-7</v>
      </c>
      <c r="L113">
        <f t="shared" si="20"/>
        <v>8.243221707111236E-5</v>
      </c>
      <c r="M113">
        <f t="shared" si="21"/>
        <v>4.5258233680527117E-9</v>
      </c>
    </row>
    <row r="114" spans="1:13" x14ac:dyDescent="0.25">
      <c r="A114">
        <v>3.209098475523565</v>
      </c>
      <c r="B114">
        <v>100.21929479136871</v>
      </c>
      <c r="C114">
        <v>-57.929375496034318</v>
      </c>
      <c r="E114" s="19">
        <f t="shared" si="22"/>
        <v>2240</v>
      </c>
      <c r="F114">
        <f t="shared" si="16"/>
        <v>2250</v>
      </c>
      <c r="G114">
        <f t="array" ref="G114">SUM(IF(($B$2:$B$1149&gt;=E114)*(($B$2:$B$1149&lt;E115)+(E115=0)),1,0))</f>
        <v>0</v>
      </c>
      <c r="H114">
        <f t="shared" si="17"/>
        <v>0</v>
      </c>
      <c r="I114" t="str">
        <f t="shared" si="18"/>
        <v/>
      </c>
      <c r="J114" t="str">
        <f t="shared" si="18"/>
        <v/>
      </c>
      <c r="K114">
        <f t="shared" si="19"/>
        <v>1.48585447982224E-7</v>
      </c>
      <c r="L114">
        <f t="shared" si="20"/>
        <v>7.7689328147522617E-5</v>
      </c>
      <c r="M114">
        <f t="shared" si="21"/>
        <v>3.870645315503334E-9</v>
      </c>
    </row>
    <row r="115" spans="1:13" x14ac:dyDescent="0.25">
      <c r="A115">
        <v>3.339049437166044</v>
      </c>
      <c r="B115">
        <v>95.734465254650232</v>
      </c>
      <c r="C115">
        <v>-59.40319918798555</v>
      </c>
      <c r="E115" s="19">
        <f t="shared" si="22"/>
        <v>2260</v>
      </c>
      <c r="F115">
        <f t="shared" si="16"/>
        <v>2270</v>
      </c>
      <c r="G115">
        <f t="array" ref="G115">SUM(IF(($B$2:$B$1149&gt;=E115)*(($B$2:$B$1149&lt;E116)+(E116=0)),1,0))</f>
        <v>0</v>
      </c>
      <c r="H115">
        <f t="shared" si="17"/>
        <v>0</v>
      </c>
      <c r="I115" t="str">
        <f t="shared" si="18"/>
        <v/>
      </c>
      <c r="J115" t="str">
        <f t="shared" si="18"/>
        <v/>
      </c>
      <c r="K115">
        <f t="shared" si="19"/>
        <v>1.3255071455495444E-7</v>
      </c>
      <c r="L115">
        <f t="shared" si="20"/>
        <v>7.3219330044303565E-5</v>
      </c>
      <c r="M115">
        <f t="shared" si="21"/>
        <v>3.3103137131208876E-9</v>
      </c>
    </row>
    <row r="116" spans="1:13" x14ac:dyDescent="0.25">
      <c r="A116">
        <v>3.4948388810561264</v>
      </c>
      <c r="B116">
        <v>92.195983470895229</v>
      </c>
      <c r="C116">
        <v>-60.167044544839875</v>
      </c>
      <c r="E116" s="19">
        <f t="shared" si="22"/>
        <v>2280</v>
      </c>
      <c r="F116">
        <f t="shared" si="16"/>
        <v>2290</v>
      </c>
      <c r="G116">
        <f t="array" ref="G116">SUM(IF(($B$2:$B$1149&gt;=E116)*(($B$2:$B$1149&lt;E117)+(E117=0)),1,0))</f>
        <v>0</v>
      </c>
      <c r="H116">
        <f t="shared" si="17"/>
        <v>0</v>
      </c>
      <c r="I116" t="str">
        <f t="shared" si="18"/>
        <v/>
      </c>
      <c r="J116" t="str">
        <f t="shared" si="18"/>
        <v/>
      </c>
      <c r="K116">
        <f t="shared" si="19"/>
        <v>1.1824900865732263E-7</v>
      </c>
      <c r="L116">
        <f t="shared" si="20"/>
        <v>6.9006521487180732E-5</v>
      </c>
      <c r="M116">
        <f t="shared" si="21"/>
        <v>2.8310981725410941E-9</v>
      </c>
    </row>
    <row r="117" spans="1:13" x14ac:dyDescent="0.25">
      <c r="A117">
        <v>3.0761417553427846</v>
      </c>
      <c r="B117">
        <v>110.30042095768086</v>
      </c>
      <c r="C117">
        <v>-58.455522281927863</v>
      </c>
      <c r="E117" s="19">
        <f t="shared" si="22"/>
        <v>2300</v>
      </c>
      <c r="F117">
        <f t="shared" si="16"/>
        <v>2310</v>
      </c>
      <c r="G117">
        <f t="array" ref="G117">SUM(IF(($B$2:$B$1149&gt;=E117)*(($B$2:$B$1149&lt;E118)+(E118=0)),1,0))</f>
        <v>0</v>
      </c>
      <c r="H117">
        <f t="shared" si="17"/>
        <v>0</v>
      </c>
      <c r="I117" t="str">
        <f t="shared" si="18"/>
        <v/>
      </c>
      <c r="J117" t="str">
        <f t="shared" si="18"/>
        <v/>
      </c>
      <c r="K117">
        <f t="shared" si="19"/>
        <v>1.0549270198381329E-7</v>
      </c>
      <c r="L117">
        <f t="shared" si="20"/>
        <v>6.503610460351665E-5</v>
      </c>
      <c r="M117">
        <f t="shared" si="21"/>
        <v>2.4212559766757049E-9</v>
      </c>
    </row>
    <row r="118" spans="1:13" x14ac:dyDescent="0.25">
      <c r="A118">
        <v>2.6289801608873069</v>
      </c>
      <c r="B118">
        <v>114.12018740908984</v>
      </c>
      <c r="C118">
        <v>-37.319504459048119</v>
      </c>
      <c r="E118" s="19">
        <f t="shared" si="22"/>
        <v>2320</v>
      </c>
      <c r="F118">
        <f t="shared" si="16"/>
        <v>2330</v>
      </c>
      <c r="G118">
        <f t="array" ref="G118">SUM(IF(($B$2:$B$1149&gt;=E118)*(($B$2:$B$1149&lt;E119)+(E119=0)),1,0))</f>
        <v>0</v>
      </c>
      <c r="H118">
        <f t="shared" si="17"/>
        <v>0</v>
      </c>
      <c r="I118" t="str">
        <f t="shared" si="18"/>
        <v/>
      </c>
      <c r="J118" t="str">
        <f t="shared" si="18"/>
        <v/>
      </c>
      <c r="K118">
        <f t="shared" si="19"/>
        <v>9.4114520212186013E-8</v>
      </c>
      <c r="L118">
        <f t="shared" si="20"/>
        <v>6.1294132943439351E-5</v>
      </c>
      <c r="M118">
        <f t="shared" si="21"/>
        <v>2.0707443356956736E-9</v>
      </c>
    </row>
    <row r="119" spans="1:13" x14ac:dyDescent="0.25">
      <c r="A119">
        <v>2.651682920391913</v>
      </c>
      <c r="B119">
        <v>123.49541784003557</v>
      </c>
      <c r="C119">
        <v>-39.686588975143252</v>
      </c>
      <c r="E119" s="19">
        <f t="shared" si="22"/>
        <v>2340</v>
      </c>
      <c r="F119">
        <f t="shared" si="16"/>
        <v>2350</v>
      </c>
      <c r="G119">
        <f t="array" ref="G119">SUM(IF(($B$2:$B$1149&gt;=E119)*(($B$2:$B$1149&lt;E120)+(E120=0)),1,0))</f>
        <v>0</v>
      </c>
      <c r="H119">
        <f t="shared" si="17"/>
        <v>0</v>
      </c>
      <c r="I119" t="str">
        <f t="shared" si="18"/>
        <v/>
      </c>
      <c r="J119" t="str">
        <f t="shared" si="18"/>
        <v/>
      </c>
      <c r="K119">
        <f t="shared" si="19"/>
        <v>8.396532995867193E-8</v>
      </c>
      <c r="L119">
        <f t="shared" si="20"/>
        <v>5.7767462491670643E-5</v>
      </c>
      <c r="M119">
        <f t="shared" si="21"/>
        <v>1.7709742981008323E-9</v>
      </c>
    </row>
    <row r="120" spans="1:13" x14ac:dyDescent="0.25">
      <c r="A120">
        <v>2.5138470747868116</v>
      </c>
      <c r="B120">
        <v>133.00479651818119</v>
      </c>
      <c r="C120">
        <v>-37.111652093771248</v>
      </c>
      <c r="E120" s="19">
        <f t="shared" si="22"/>
        <v>2360</v>
      </c>
      <c r="F120">
        <f t="shared" si="16"/>
        <v>2370</v>
      </c>
      <c r="G120">
        <f t="array" ref="G120">SUM(IF(($B$2:$B$1149&gt;=E120)*(($B$2:$B$1149&lt;E121)+(E121=0)),1,0))</f>
        <v>2</v>
      </c>
      <c r="H120">
        <f t="shared" si="17"/>
        <v>1.7421602787456446E-3</v>
      </c>
      <c r="I120">
        <f t="shared" si="18"/>
        <v>0.3010299956639812</v>
      </c>
      <c r="J120">
        <f t="shared" si="18"/>
        <v>-2.7589118923979736</v>
      </c>
      <c r="K120">
        <f t="shared" si="19"/>
        <v>7.4912166990628904E-8</v>
      </c>
      <c r="L120">
        <f t="shared" si="20"/>
        <v>5.4443705497978837E-5</v>
      </c>
      <c r="M120">
        <f t="shared" si="21"/>
        <v>1.5146002867032249E-9</v>
      </c>
    </row>
    <row r="121" spans="1:13" x14ac:dyDescent="0.25">
      <c r="A121">
        <v>2.2257346435990311</v>
      </c>
      <c r="B121">
        <v>148.48824925527916</v>
      </c>
      <c r="C121">
        <v>-28.193381219413258</v>
      </c>
      <c r="E121" s="19">
        <f t="shared" si="22"/>
        <v>2380</v>
      </c>
      <c r="F121">
        <f t="shared" si="16"/>
        <v>2390</v>
      </c>
      <c r="G121">
        <f t="array" ref="G121">SUM(IF(($B$2:$B$1149&gt;=E121)*(($B$2:$B$1149&lt;E122)+(E122=0)),1,0))</f>
        <v>0</v>
      </c>
      <c r="H121">
        <f t="shared" si="17"/>
        <v>0</v>
      </c>
      <c r="I121" t="str">
        <f t="shared" si="18"/>
        <v/>
      </c>
      <c r="J121" t="str">
        <f t="shared" si="18"/>
        <v/>
      </c>
      <c r="K121">
        <f t="shared" si="19"/>
        <v>6.6836479314086614E-8</v>
      </c>
      <c r="L121">
        <f t="shared" si="20"/>
        <v>5.1311186964081041E-5</v>
      </c>
      <c r="M121">
        <f t="shared" si="21"/>
        <v>1.2953401023050143E-9</v>
      </c>
    </row>
    <row r="122" spans="1:13" x14ac:dyDescent="0.25">
      <c r="A122">
        <v>2.1733821479085669</v>
      </c>
      <c r="B122">
        <v>163.72349718215779</v>
      </c>
      <c r="C122">
        <v>-32.322110061531689</v>
      </c>
      <c r="E122" s="19">
        <f t="shared" si="22"/>
        <v>2400</v>
      </c>
      <c r="F122">
        <f t="shared" si="16"/>
        <v>2410</v>
      </c>
      <c r="G122">
        <f t="array" ref="G122">SUM(IF(($B$2:$B$1149&gt;=E122)*(($B$2:$B$1149&lt;E123)+(E123=0)),1,0))</f>
        <v>0</v>
      </c>
      <c r="H122">
        <f t="shared" si="17"/>
        <v>0</v>
      </c>
      <c r="I122" t="str">
        <f t="shared" si="18"/>
        <v/>
      </c>
      <c r="J122" t="str">
        <f t="shared" si="18"/>
        <v/>
      </c>
      <c r="K122">
        <f t="shared" si="19"/>
        <v>5.9632561649231085E-8</v>
      </c>
      <c r="L122">
        <f t="shared" si="20"/>
        <v>4.8358903634151447E-5</v>
      </c>
      <c r="M122">
        <f t="shared" si="21"/>
        <v>1.1078209844339904E-9</v>
      </c>
    </row>
    <row r="123" spans="1:13" x14ac:dyDescent="0.25">
      <c r="A123">
        <v>2.4828077213646575</v>
      </c>
      <c r="B123">
        <v>163.50590444755477</v>
      </c>
      <c r="C123">
        <v>-42.958001543898789</v>
      </c>
      <c r="E123" s="19">
        <f t="shared" si="22"/>
        <v>2420</v>
      </c>
      <c r="F123">
        <f t="shared" si="16"/>
        <v>2430</v>
      </c>
      <c r="G123">
        <f t="array" ref="G123">SUM(IF(($B$2:$B$1149&gt;=E123)*(($B$2:$B$1149&lt;E124)+(E124=0)),1,0))</f>
        <v>0</v>
      </c>
      <c r="H123">
        <f t="shared" si="17"/>
        <v>0</v>
      </c>
      <c r="I123" t="str">
        <f t="shared" si="18"/>
        <v/>
      </c>
      <c r="J123" t="str">
        <f t="shared" si="18"/>
        <v/>
      </c>
      <c r="K123">
        <f t="shared" si="19"/>
        <v>5.3206160383299354E-8</v>
      </c>
      <c r="L123">
        <f t="shared" si="20"/>
        <v>4.5576485344886024E-5</v>
      </c>
      <c r="M123">
        <f t="shared" si="21"/>
        <v>9.474479570024971E-10</v>
      </c>
    </row>
    <row r="124" spans="1:13" x14ac:dyDescent="0.25">
      <c r="A124">
        <v>2.2322593904138452</v>
      </c>
      <c r="B124">
        <v>178.47026812670495</v>
      </c>
      <c r="C124">
        <v>-35.813373747725713</v>
      </c>
      <c r="E124" s="19">
        <f t="shared" si="22"/>
        <v>2440</v>
      </c>
      <c r="F124">
        <f t="shared" si="16"/>
        <v>2450</v>
      </c>
      <c r="G124">
        <f t="array" ref="G124">SUM(IF(($B$2:$B$1149&gt;=E124)*(($B$2:$B$1149&lt;E125)+(E125=0)),1,0))</f>
        <v>0</v>
      </c>
      <c r="H124">
        <f t="shared" si="17"/>
        <v>0</v>
      </c>
      <c r="I124" t="str">
        <f t="shared" si="18"/>
        <v/>
      </c>
      <c r="J124" t="str">
        <f t="shared" si="18"/>
        <v/>
      </c>
      <c r="K124">
        <f t="shared" si="19"/>
        <v>4.7473230382957848E-8</v>
      </c>
      <c r="L124">
        <f t="shared" si="20"/>
        <v>4.2954158599362128E-5</v>
      </c>
      <c r="M124">
        <f t="shared" si="21"/>
        <v>8.1029123282660881E-10</v>
      </c>
    </row>
    <row r="125" spans="1:13" x14ac:dyDescent="0.25">
      <c r="A125">
        <v>2.2753644100272012</v>
      </c>
      <c r="B125">
        <v>180.10137178754076</v>
      </c>
      <c r="C125">
        <v>-46.60918635359122</v>
      </c>
      <c r="E125" s="19">
        <f t="shared" si="22"/>
        <v>2460</v>
      </c>
      <c r="F125">
        <f t="shared" si="16"/>
        <v>2470</v>
      </c>
      <c r="G125">
        <f t="array" ref="G125">SUM(IF(($B$2:$B$1149&gt;=E125)*(($B$2:$B$1149&lt;E126)+(E126=0)),1,0))</f>
        <v>0</v>
      </c>
      <c r="H125">
        <f t="shared" si="17"/>
        <v>0</v>
      </c>
      <c r="I125" t="str">
        <f t="shared" si="18"/>
        <v/>
      </c>
      <c r="J125" t="str">
        <f t="shared" si="18"/>
        <v/>
      </c>
      <c r="K125">
        <f t="shared" si="19"/>
        <v>4.2358827088438283E-8</v>
      </c>
      <c r="L125">
        <f t="shared" si="20"/>
        <v>4.0482712236742982E-5</v>
      </c>
      <c r="M125">
        <f t="shared" si="21"/>
        <v>6.9298991796120096E-10</v>
      </c>
    </row>
    <row r="126" spans="1:13" x14ac:dyDescent="0.25">
      <c r="A126">
        <v>1.8845649629606114</v>
      </c>
      <c r="B126">
        <v>211.16710472404458</v>
      </c>
      <c r="C126">
        <v>-37.364221746297297</v>
      </c>
      <c r="E126" s="19">
        <f t="shared" si="22"/>
        <v>2480</v>
      </c>
      <c r="F126">
        <f t="shared" si="16"/>
        <v>2490</v>
      </c>
      <c r="G126">
        <f t="array" ref="G126">SUM(IF(($B$2:$B$1149&gt;=E126)*(($B$2:$B$1149&lt;E127)+(E127=0)),1,0))</f>
        <v>0</v>
      </c>
      <c r="H126">
        <f t="shared" si="17"/>
        <v>0</v>
      </c>
      <c r="I126" t="str">
        <f t="shared" si="18"/>
        <v/>
      </c>
      <c r="J126" t="str">
        <f t="shared" si="18"/>
        <v/>
      </c>
      <c r="K126">
        <f t="shared" si="19"/>
        <v>3.7796119127435595E-8</v>
      </c>
      <c r="L126">
        <f t="shared" si="20"/>
        <v>3.8153465077238818E-5</v>
      </c>
      <c r="M126">
        <f t="shared" si="21"/>
        <v>5.926696562180799E-10</v>
      </c>
    </row>
    <row r="127" spans="1:13" x14ac:dyDescent="0.25">
      <c r="A127">
        <v>1.9002059077492197</v>
      </c>
      <c r="B127">
        <v>215.44391566448633</v>
      </c>
      <c r="C127">
        <v>-44.808972172498457</v>
      </c>
      <c r="E127" s="19">
        <f t="shared" si="22"/>
        <v>2500</v>
      </c>
      <c r="F127">
        <f t="shared" si="16"/>
        <v>2510</v>
      </c>
      <c r="G127">
        <f t="array" ref="G127">SUM(IF(($B$2:$B$1149&gt;=E127)*(($B$2:$B$1149&lt;E128)+(E128=0)),1,0))</f>
        <v>0</v>
      </c>
      <c r="H127">
        <f t="shared" si="17"/>
        <v>0</v>
      </c>
      <c r="I127" t="str">
        <f t="shared" si="18"/>
        <v/>
      </c>
      <c r="J127" t="str">
        <f t="shared" si="18"/>
        <v/>
      </c>
      <c r="K127">
        <f t="shared" si="19"/>
        <v>3.3725508302844218E-8</v>
      </c>
      <c r="L127">
        <f t="shared" si="20"/>
        <v>3.5958235428674369E-5</v>
      </c>
      <c r="M127">
        <f t="shared" si="21"/>
        <v>5.0687219582511213E-10</v>
      </c>
    </row>
    <row r="128" spans="1:13" x14ac:dyDescent="0.25">
      <c r="A128">
        <v>2.2618526495407347</v>
      </c>
      <c r="B128">
        <v>190.58266927310868</v>
      </c>
      <c r="C128">
        <v>-87.642720165033964</v>
      </c>
      <c r="E128" s="19">
        <f t="shared" si="22"/>
        <v>2520</v>
      </c>
      <c r="F128">
        <f t="shared" si="16"/>
        <v>2530</v>
      </c>
      <c r="G128">
        <f t="array" ref="G128">SUM(IF(($B$2:$B$1149&gt;=E128)*(($B$2:$B$1149&lt;E129)+(E129=0)),1,0))</f>
        <v>0</v>
      </c>
      <c r="H128">
        <f t="shared" si="17"/>
        <v>0</v>
      </c>
      <c r="I128" t="str">
        <f t="shared" si="18"/>
        <v/>
      </c>
      <c r="J128" t="str">
        <f t="shared" si="18"/>
        <v/>
      </c>
      <c r="K128">
        <f t="shared" si="19"/>
        <v>3.0093845246882647E-8</v>
      </c>
      <c r="L128">
        <f t="shared" si="20"/>
        <v>3.3889312347552262E-5</v>
      </c>
      <c r="M128">
        <f t="shared" si="21"/>
        <v>4.3349515232484468E-10</v>
      </c>
    </row>
    <row r="129" spans="1:13" x14ac:dyDescent="0.25">
      <c r="A129">
        <v>1.759822721714148</v>
      </c>
      <c r="B129">
        <v>228.77330375486417</v>
      </c>
      <c r="C129">
        <v>-66.693044983166644</v>
      </c>
      <c r="E129" s="19">
        <f t="shared" si="22"/>
        <v>2540</v>
      </c>
      <c r="F129">
        <f t="shared" si="16"/>
        <v>2550</v>
      </c>
      <c r="G129">
        <f t="array" ref="G129">SUM(IF(($B$2:$B$1149&gt;=E129)*(($B$2:$B$1149&lt;E130)+(E130=0)),1,0))</f>
        <v>0</v>
      </c>
      <c r="H129">
        <f t="shared" si="17"/>
        <v>0</v>
      </c>
      <c r="I129" t="str">
        <f t="shared" si="18"/>
        <v/>
      </c>
      <c r="J129" t="str">
        <f t="shared" si="18"/>
        <v/>
      </c>
      <c r="K129">
        <f t="shared" si="19"/>
        <v>2.6853730314636308E-8</v>
      </c>
      <c r="L129">
        <f t="shared" si="20"/>
        <v>3.1939428553663544E-5</v>
      </c>
      <c r="M129">
        <f t="shared" si="21"/>
        <v>3.7074049166030608E-10</v>
      </c>
    </row>
    <row r="130" spans="1:13" x14ac:dyDescent="0.25">
      <c r="A130">
        <v>1.5753096276213394</v>
      </c>
      <c r="B130">
        <v>239.53482070136567</v>
      </c>
      <c r="C130">
        <v>-60.666535409908235</v>
      </c>
      <c r="E130" s="19">
        <f t="shared" si="22"/>
        <v>2560</v>
      </c>
      <c r="F130">
        <f t="shared" si="16"/>
        <v>2570</v>
      </c>
      <c r="G130">
        <f t="array" ref="G130">SUM(IF(($B$2:$B$1149&gt;=E130)*(($B$2:$B$1149&lt;E131)+(E131=0)),1,0))</f>
        <v>0</v>
      </c>
      <c r="H130">
        <f t="shared" si="17"/>
        <v>0</v>
      </c>
      <c r="I130" t="str">
        <f t="shared" si="18"/>
        <v/>
      </c>
      <c r="J130" t="str">
        <f t="shared" si="18"/>
        <v/>
      </c>
      <c r="K130">
        <f t="shared" si="19"/>
        <v>2.3962890429967429E-8</v>
      </c>
      <c r="L130">
        <f t="shared" si="20"/>
        <v>3.0101734903106098E-5</v>
      </c>
      <c r="M130">
        <f t="shared" si="21"/>
        <v>3.1707047107536349E-10</v>
      </c>
    </row>
    <row r="131" spans="1:13" x14ac:dyDescent="0.25">
      <c r="A131">
        <v>1.4022207503075301</v>
      </c>
      <c r="B131">
        <v>266.75702534511402</v>
      </c>
      <c r="C131">
        <v>-57.799449310720519</v>
      </c>
      <c r="E131" s="19">
        <f t="shared" si="22"/>
        <v>2580</v>
      </c>
      <c r="F131">
        <f t="shared" ref="F131:F194" si="23">E131+$U$2/2</f>
        <v>2590</v>
      </c>
      <c r="G131">
        <f t="array" ref="G131">SUM(IF(($B$2:$B$1149&gt;=E131)*(($B$2:$B$1149&lt;E132)+(E132=0)),1,0))</f>
        <v>0</v>
      </c>
      <c r="H131">
        <f t="shared" ref="H131:H194" si="24">G131/SUM($G$2:$G$202)</f>
        <v>0</v>
      </c>
      <c r="I131" t="str">
        <f t="shared" ref="I131:J194" si="25">IFERROR(LOG(G131),"")</f>
        <v/>
      </c>
      <c r="J131" t="str">
        <f t="shared" si="25"/>
        <v/>
      </c>
      <c r="K131">
        <f t="shared" ref="K131:K194" si="26">_xlfn.GAMMA.DIST(E131+$U$2/2,$V$5,$V$6,FALSE)*$U$2</f>
        <v>2.1383623611592067E-8</v>
      </c>
      <c r="L131">
        <f t="shared" ref="L131:L194" si="27">-1*$V$17*EXP($V$17*E131)*$U$2</f>
        <v>2.8369776330044631E-5</v>
      </c>
      <c r="M131">
        <f t="shared" ref="M131:M194" si="28">1/$V$9*EXP(-E131/$V$9)*$U$2</f>
        <v>2.7116995820372398E-10</v>
      </c>
    </row>
    <row r="132" spans="1:13" x14ac:dyDescent="0.25">
      <c r="A132">
        <v>1.3610405563129417</v>
      </c>
      <c r="B132">
        <v>277.84920063011413</v>
      </c>
      <c r="C132">
        <v>-67.922327190483742</v>
      </c>
      <c r="E132" s="19">
        <f t="shared" si="22"/>
        <v>2600</v>
      </c>
      <c r="F132">
        <f t="shared" si="23"/>
        <v>2610</v>
      </c>
      <c r="G132">
        <f t="array" ref="G132">SUM(IF(($B$2:$B$1149&gt;=E132)*(($B$2:$B$1149&lt;E133)+(E133=0)),1,0))</f>
        <v>1</v>
      </c>
      <c r="H132">
        <f t="shared" si="24"/>
        <v>8.710801393728223E-4</v>
      </c>
      <c r="I132">
        <f t="shared" si="25"/>
        <v>0</v>
      </c>
      <c r="J132">
        <f t="shared" si="25"/>
        <v>-3.0599418880619549</v>
      </c>
      <c r="K132">
        <f t="shared" si="26"/>
        <v>1.9082303810692255E-8</v>
      </c>
      <c r="L132">
        <f t="shared" si="27"/>
        <v>2.6737469172705771E-5</v>
      </c>
      <c r="M132">
        <f t="shared" si="28"/>
        <v>2.3191420501195549E-10</v>
      </c>
    </row>
    <row r="133" spans="1:13" x14ac:dyDescent="0.25">
      <c r="A133">
        <v>1.2962592160211788</v>
      </c>
      <c r="B133">
        <v>268.68966321038295</v>
      </c>
      <c r="C133">
        <v>-67.512498987581665</v>
      </c>
      <c r="E133" s="19">
        <f t="shared" si="22"/>
        <v>2620</v>
      </c>
      <c r="F133">
        <f t="shared" si="23"/>
        <v>2630</v>
      </c>
      <c r="G133">
        <f t="array" ref="G133">SUM(IF(($B$2:$B$1149&gt;=E133)*(($B$2:$B$1149&lt;E134)+(E134=0)),1,0))</f>
        <v>0</v>
      </c>
      <c r="H133">
        <f t="shared" si="24"/>
        <v>0</v>
      </c>
      <c r="I133" t="str">
        <f t="shared" si="25"/>
        <v/>
      </c>
      <c r="J133" t="str">
        <f t="shared" si="25"/>
        <v/>
      </c>
      <c r="K133">
        <f t="shared" si="26"/>
        <v>1.702893949596394E-8</v>
      </c>
      <c r="L133">
        <f t="shared" si="27"/>
        <v>2.5199079803963575E-5</v>
      </c>
      <c r="M133">
        <f t="shared" si="28"/>
        <v>1.983412869279592E-10</v>
      </c>
    </row>
    <row r="134" spans="1:13" x14ac:dyDescent="0.25">
      <c r="A134">
        <v>1.33780754062705</v>
      </c>
      <c r="B134">
        <v>243.28033045909297</v>
      </c>
      <c r="C134">
        <v>-77.458099126332428</v>
      </c>
      <c r="E134" s="19">
        <f t="shared" si="22"/>
        <v>2640</v>
      </c>
      <c r="F134">
        <f t="shared" si="23"/>
        <v>2650</v>
      </c>
      <c r="G134">
        <f t="array" ref="G134">SUM(IF(($B$2:$B$1149&gt;=E134)*(($B$2:$B$1149&lt;E135)+(E135=0)),1,0))</f>
        <v>0</v>
      </c>
      <c r="H134">
        <f t="shared" si="24"/>
        <v>0</v>
      </c>
      <c r="I134" t="str">
        <f t="shared" si="25"/>
        <v/>
      </c>
      <c r="J134" t="str">
        <f t="shared" si="25"/>
        <v/>
      </c>
      <c r="K134">
        <f t="shared" si="26"/>
        <v>1.5196780138402837E-8</v>
      </c>
      <c r="L134">
        <f t="shared" si="27"/>
        <v>2.3749204491453555E-5</v>
      </c>
      <c r="M134">
        <f t="shared" si="28"/>
        <v>1.6962853180214165E-10</v>
      </c>
    </row>
    <row r="135" spans="1:13" x14ac:dyDescent="0.25">
      <c r="A135">
        <v>1.2023582625128246</v>
      </c>
      <c r="B135">
        <v>248.06074135568477</v>
      </c>
      <c r="C135">
        <v>-73.713338696794096</v>
      </c>
      <c r="E135" s="19">
        <f t="shared" si="22"/>
        <v>2660</v>
      </c>
      <c r="F135">
        <f t="shared" si="23"/>
        <v>2670</v>
      </c>
      <c r="G135">
        <f t="array" ref="G135">SUM(IF(($B$2:$B$1149&gt;=E135)*(($B$2:$B$1149&lt;E136)+(E136=0)),1,0))</f>
        <v>1</v>
      </c>
      <c r="H135">
        <f t="shared" si="24"/>
        <v>8.710801393728223E-4</v>
      </c>
      <c r="I135">
        <f t="shared" si="25"/>
        <v>0</v>
      </c>
      <c r="J135">
        <f t="shared" si="25"/>
        <v>-3.0599418880619549</v>
      </c>
      <c r="K135">
        <f t="shared" si="26"/>
        <v>1.3561965386087505E-8</v>
      </c>
      <c r="L135">
        <f t="shared" si="27"/>
        <v>2.2382750416472034E-5</v>
      </c>
      <c r="M135">
        <f t="shared" si="28"/>
        <v>1.4507236111562295E-10</v>
      </c>
    </row>
    <row r="136" spans="1:13" x14ac:dyDescent="0.25">
      <c r="A136">
        <v>1.4089060812060172</v>
      </c>
      <c r="B136">
        <v>215.46073423050265</v>
      </c>
      <c r="C136">
        <v>-98.050376676673494</v>
      </c>
      <c r="E136" s="19">
        <f t="shared" si="22"/>
        <v>2680</v>
      </c>
      <c r="F136">
        <f t="shared" si="23"/>
        <v>2690</v>
      </c>
      <c r="G136">
        <f t="array" ref="G136">SUM(IF(($B$2:$B$1149&gt;=E136)*(($B$2:$B$1149&lt;E137)+(E137=0)),1,0))</f>
        <v>0</v>
      </c>
      <c r="H136">
        <f t="shared" si="24"/>
        <v>0</v>
      </c>
      <c r="I136" t="str">
        <f t="shared" si="25"/>
        <v/>
      </c>
      <c r="J136" t="str">
        <f t="shared" si="25"/>
        <v/>
      </c>
      <c r="K136">
        <f t="shared" si="26"/>
        <v>1.2103212287358022E-8</v>
      </c>
      <c r="L136">
        <f t="shared" si="27"/>
        <v>2.1094917784987933E-5</v>
      </c>
      <c r="M136">
        <f t="shared" si="28"/>
        <v>1.2407104946360164E-10</v>
      </c>
    </row>
    <row r="137" spans="1:13" x14ac:dyDescent="0.25">
      <c r="A137">
        <v>1.4428181481439977</v>
      </c>
      <c r="B137">
        <v>184.45691678186924</v>
      </c>
      <c r="C137">
        <v>-99.921133930970782</v>
      </c>
      <c r="E137" s="19">
        <f t="shared" si="22"/>
        <v>2700</v>
      </c>
      <c r="F137">
        <f t="shared" si="23"/>
        <v>2710</v>
      </c>
      <c r="G137">
        <f t="array" ref="G137">SUM(IF(($B$2:$B$1149&gt;=E137)*(($B$2:$B$1149&lt;E138)+(E138=0)),1,0))</f>
        <v>0</v>
      </c>
      <c r="H137">
        <f t="shared" si="24"/>
        <v>0</v>
      </c>
      <c r="I137" t="str">
        <f t="shared" si="25"/>
        <v/>
      </c>
      <c r="J137" t="str">
        <f t="shared" si="25"/>
        <v/>
      </c>
      <c r="K137">
        <f t="shared" si="26"/>
        <v>1.0801536426776863E-8</v>
      </c>
      <c r="L137">
        <f t="shared" si="27"/>
        <v>1.9881182967930379E-5</v>
      </c>
      <c r="M137">
        <f t="shared" si="28"/>
        <v>1.0610997985157756E-10</v>
      </c>
    </row>
    <row r="138" spans="1:13" x14ac:dyDescent="0.25">
      <c r="A138">
        <v>1.5079995397223194</v>
      </c>
      <c r="B138">
        <v>157.74887254141171</v>
      </c>
      <c r="C138">
        <v>-97.931380431058173</v>
      </c>
      <c r="E138" s="19">
        <f t="shared" si="22"/>
        <v>2720</v>
      </c>
      <c r="F138">
        <f t="shared" si="23"/>
        <v>2730</v>
      </c>
      <c r="G138">
        <f t="array" ref="G138">SUM(IF(($B$2:$B$1149&gt;=E138)*(($B$2:$B$1149&lt;E139)+(E139=0)),1,0))</f>
        <v>0</v>
      </c>
      <c r="H138">
        <f t="shared" si="24"/>
        <v>0</v>
      </c>
      <c r="I138" t="str">
        <f t="shared" si="25"/>
        <v/>
      </c>
      <c r="J138" t="str">
        <f t="shared" si="25"/>
        <v/>
      </c>
      <c r="K138">
        <f t="shared" si="26"/>
        <v>9.6400032889211184E-9</v>
      </c>
      <c r="L138">
        <f t="shared" si="27"/>
        <v>1.8737282611530722E-5</v>
      </c>
      <c r="M138">
        <f t="shared" si="28"/>
        <v>9.0749033499593904E-11</v>
      </c>
    </row>
    <row r="139" spans="1:13" x14ac:dyDescent="0.25">
      <c r="A139">
        <v>1.4225951235155665</v>
      </c>
      <c r="B139">
        <v>150.15654866286746</v>
      </c>
      <c r="C139">
        <v>-88.921567538519184</v>
      </c>
      <c r="E139" s="19">
        <f t="shared" si="22"/>
        <v>2740</v>
      </c>
      <c r="F139">
        <f t="shared" si="23"/>
        <v>2750</v>
      </c>
      <c r="G139">
        <f t="array" ref="G139">SUM(IF(($B$2:$B$1149&gt;=E139)*(($B$2:$B$1149&lt;E140)+(E140=0)),1,0))</f>
        <v>0</v>
      </c>
      <c r="H139">
        <f t="shared" si="24"/>
        <v>0</v>
      </c>
      <c r="I139" t="str">
        <f t="shared" si="25"/>
        <v/>
      </c>
      <c r="J139" t="str">
        <f t="shared" si="25"/>
        <v/>
      </c>
      <c r="K139">
        <f t="shared" si="26"/>
        <v>8.6035065664620385E-9</v>
      </c>
      <c r="L139">
        <f t="shared" si="27"/>
        <v>1.7659198661905362E-5</v>
      </c>
      <c r="M139">
        <f t="shared" si="28"/>
        <v>7.7611805153763847E-11</v>
      </c>
    </row>
    <row r="140" spans="1:13" x14ac:dyDescent="0.25">
      <c r="A140">
        <v>1.5144044999951258</v>
      </c>
      <c r="B140">
        <v>117.89492535018746</v>
      </c>
      <c r="C140">
        <v>-83.071326116253545</v>
      </c>
      <c r="E140" s="19">
        <f t="shared" si="22"/>
        <v>2760</v>
      </c>
      <c r="F140">
        <f t="shared" si="23"/>
        <v>2770</v>
      </c>
      <c r="G140">
        <f t="array" ref="G140">SUM(IF(($B$2:$B$1149&gt;=E140)*(($B$2:$B$1149&lt;E141)+(E141=0)),1,0))</f>
        <v>0</v>
      </c>
      <c r="H140">
        <f t="shared" si="24"/>
        <v>0</v>
      </c>
      <c r="I140" t="str">
        <f t="shared" si="25"/>
        <v/>
      </c>
      <c r="J140" t="str">
        <f t="shared" si="25"/>
        <v/>
      </c>
      <c r="K140">
        <f t="shared" si="26"/>
        <v>7.6785704865419576E-9</v>
      </c>
      <c r="L140">
        <f t="shared" si="27"/>
        <v>1.6643144251276471E-5</v>
      </c>
      <c r="M140">
        <f t="shared" si="28"/>
        <v>6.6376379636624312E-11</v>
      </c>
    </row>
    <row r="141" spans="1:13" x14ac:dyDescent="0.25">
      <c r="A141">
        <v>1.5712587207934452</v>
      </c>
      <c r="B141">
        <v>90.85183096282563</v>
      </c>
      <c r="C141">
        <v>-71.956717750740651</v>
      </c>
      <c r="E141" s="19">
        <f t="shared" si="22"/>
        <v>2780</v>
      </c>
      <c r="F141">
        <f t="shared" si="23"/>
        <v>2790</v>
      </c>
      <c r="G141">
        <f t="array" ref="G141">SUM(IF(($B$2:$B$1149&gt;=E141)*(($B$2:$B$1149&lt;E142)+(E142=0)),1,0))</f>
        <v>0</v>
      </c>
      <c r="H141">
        <f t="shared" si="24"/>
        <v>0</v>
      </c>
      <c r="I141" t="str">
        <f t="shared" si="25"/>
        <v/>
      </c>
      <c r="J141" t="str">
        <f t="shared" si="25"/>
        <v/>
      </c>
      <c r="K141">
        <f t="shared" si="26"/>
        <v>6.8531735479667414E-9</v>
      </c>
      <c r="L141">
        <f t="shared" si="27"/>
        <v>1.5685550396255095E-5</v>
      </c>
      <c r="M141">
        <f t="shared" si="28"/>
        <v>5.6767443624542823E-11</v>
      </c>
    </row>
    <row r="142" spans="1:13" x14ac:dyDescent="0.25">
      <c r="A142">
        <v>1.6710136923791576</v>
      </c>
      <c r="B142">
        <v>84.765428230523696</v>
      </c>
      <c r="C142">
        <v>-78.390628370628022</v>
      </c>
      <c r="E142" s="19">
        <f t="shared" si="22"/>
        <v>2800</v>
      </c>
      <c r="F142">
        <f t="shared" si="23"/>
        <v>2810</v>
      </c>
      <c r="G142">
        <f t="array" ref="G142">SUM(IF(($B$2:$B$1149&gt;=E142)*(($B$2:$B$1149&lt;E143)+(E143=0)),1,0))</f>
        <v>0</v>
      </c>
      <c r="H142">
        <f t="shared" si="24"/>
        <v>0</v>
      </c>
      <c r="I142" t="str">
        <f t="shared" si="25"/>
        <v/>
      </c>
      <c r="J142" t="str">
        <f t="shared" si="25"/>
        <v/>
      </c>
      <c r="K142">
        <f t="shared" si="26"/>
        <v>6.1165913454724243E-9</v>
      </c>
      <c r="L142">
        <f t="shared" si="27"/>
        <v>1.4783053461462861E-5</v>
      </c>
      <c r="M142">
        <f t="shared" si="28"/>
        <v>4.8549539358840567E-11</v>
      </c>
    </row>
    <row r="143" spans="1:13" x14ac:dyDescent="0.25">
      <c r="A143">
        <v>3.5873355879321607</v>
      </c>
      <c r="B143">
        <v>33.386018045947104</v>
      </c>
      <c r="C143">
        <v>-85.200794767625553</v>
      </c>
      <c r="E143" s="19">
        <f t="shared" si="22"/>
        <v>2820</v>
      </c>
      <c r="F143">
        <f t="shared" si="23"/>
        <v>2830</v>
      </c>
      <c r="G143">
        <f t="array" ref="G143">SUM(IF(($B$2:$B$1149&gt;=E143)*(($B$2:$B$1149&lt;E144)+(E144=0)),1,0))</f>
        <v>1</v>
      </c>
      <c r="H143">
        <f t="shared" si="24"/>
        <v>8.710801393728223E-4</v>
      </c>
      <c r="I143">
        <f t="shared" si="25"/>
        <v>0</v>
      </c>
      <c r="J143">
        <f t="shared" si="25"/>
        <v>-3.0599418880619549</v>
      </c>
      <c r="K143">
        <f t="shared" si="26"/>
        <v>5.4592564101045333E-9</v>
      </c>
      <c r="L143">
        <f t="shared" si="27"/>
        <v>1.3932483344457257E-5</v>
      </c>
      <c r="M143">
        <f t="shared" si="28"/>
        <v>4.1521294979303392E-11</v>
      </c>
    </row>
    <row r="144" spans="1:13" x14ac:dyDescent="0.25">
      <c r="A144">
        <v>3.8393869009123502</v>
      </c>
      <c r="B144">
        <v>27.989566500122859</v>
      </c>
      <c r="C144">
        <v>-78.705286303839131</v>
      </c>
      <c r="E144" s="19">
        <f t="shared" si="22"/>
        <v>2840</v>
      </c>
      <c r="F144">
        <f t="shared" si="23"/>
        <v>2850</v>
      </c>
      <c r="G144">
        <f t="array" ref="G144">SUM(IF(($B$2:$B$1149&gt;=E144)*(($B$2:$B$1149&lt;E145)+(E145=0)),1,0))</f>
        <v>0</v>
      </c>
      <c r="H144">
        <f t="shared" si="24"/>
        <v>0</v>
      </c>
      <c r="I144" t="str">
        <f t="shared" si="25"/>
        <v/>
      </c>
      <c r="J144" t="str">
        <f t="shared" si="25"/>
        <v/>
      </c>
      <c r="K144">
        <f t="shared" si="26"/>
        <v>4.872633219957934E-9</v>
      </c>
      <c r="L144">
        <f t="shared" si="27"/>
        <v>1.3130852340458918E-5</v>
      </c>
      <c r="M144">
        <f t="shared" si="28"/>
        <v>3.5510490099931005E-11</v>
      </c>
    </row>
    <row r="145" spans="1:13" x14ac:dyDescent="0.25">
      <c r="A145">
        <v>6.8232489733803465</v>
      </c>
      <c r="B145">
        <v>16.944453736149018</v>
      </c>
      <c r="C145">
        <v>-95.029784370816046</v>
      </c>
      <c r="E145" s="19">
        <f t="shared" si="22"/>
        <v>2860</v>
      </c>
      <c r="F145">
        <f t="shared" si="23"/>
        <v>2870</v>
      </c>
      <c r="G145">
        <f t="array" ref="G145">SUM(IF(($B$2:$B$1149&gt;=E145)*(($B$2:$B$1149&lt;E146)+(E146=0)),1,0))</f>
        <v>0</v>
      </c>
      <c r="H145">
        <f t="shared" si="24"/>
        <v>0</v>
      </c>
      <c r="I145" t="str">
        <f t="shared" si="25"/>
        <v/>
      </c>
      <c r="J145" t="str">
        <f t="shared" si="25"/>
        <v/>
      </c>
      <c r="K145">
        <f t="shared" si="26"/>
        <v>4.3491067361790022E-9</v>
      </c>
      <c r="L145">
        <f t="shared" si="27"/>
        <v>1.2375344647767249E-5</v>
      </c>
      <c r="M145">
        <f t="shared" si="28"/>
        <v>3.036983571359841E-11</v>
      </c>
    </row>
    <row r="146" spans="1:13" x14ac:dyDescent="0.25">
      <c r="A146">
        <v>5.8972979044327971</v>
      </c>
      <c r="B146">
        <v>16.656499323588218</v>
      </c>
      <c r="C146">
        <v>-80.632739889473712</v>
      </c>
      <c r="E146" s="19">
        <f t="shared" si="22"/>
        <v>2880</v>
      </c>
      <c r="F146">
        <f t="shared" si="23"/>
        <v>2890</v>
      </c>
      <c r="G146">
        <f t="array" ref="G146">SUM(IF(($B$2:$B$1149&gt;=E146)*(($B$2:$B$1149&lt;E147)+(E147=0)),1,0))</f>
        <v>0</v>
      </c>
      <c r="H146">
        <f t="shared" si="24"/>
        <v>0</v>
      </c>
      <c r="I146" t="str">
        <f t="shared" si="25"/>
        <v/>
      </c>
      <c r="J146" t="str">
        <f t="shared" si="25"/>
        <v/>
      </c>
      <c r="K146">
        <f t="shared" si="26"/>
        <v>3.8818829979171116E-9</v>
      </c>
      <c r="L146">
        <f t="shared" si="27"/>
        <v>1.1663306477001246E-5</v>
      </c>
      <c r="M146">
        <f t="shared" si="28"/>
        <v>2.597336501623632E-11</v>
      </c>
    </row>
    <row r="147" spans="1:13" x14ac:dyDescent="0.25">
      <c r="A147">
        <v>7.9627883309099046</v>
      </c>
      <c r="B147">
        <v>12.276984602433481</v>
      </c>
      <c r="C147">
        <v>-84.846209634052798</v>
      </c>
      <c r="E147" s="19">
        <f t="shared" si="22"/>
        <v>2900</v>
      </c>
      <c r="F147">
        <f t="shared" si="23"/>
        <v>2910</v>
      </c>
      <c r="G147">
        <f t="array" ref="G147">SUM(IF(($B$2:$B$1149&gt;=E147)*(($B$2:$B$1149&lt;E148)+(E148=0)),1,0))</f>
        <v>0</v>
      </c>
      <c r="H147">
        <f t="shared" si="24"/>
        <v>0</v>
      </c>
      <c r="I147" t="str">
        <f t="shared" si="25"/>
        <v/>
      </c>
      <c r="J147" t="str">
        <f t="shared" si="25"/>
        <v/>
      </c>
      <c r="K147">
        <f t="shared" si="26"/>
        <v>3.4649004692186507E-9</v>
      </c>
      <c r="L147">
        <f t="shared" si="27"/>
        <v>1.0992236729423301E-5</v>
      </c>
      <c r="M147">
        <f t="shared" si="28"/>
        <v>2.2213346711144207E-11</v>
      </c>
    </row>
    <row r="148" spans="1:13" x14ac:dyDescent="0.25">
      <c r="A148">
        <v>5.6418439702294698</v>
      </c>
      <c r="B148">
        <v>18.717737806458477</v>
      </c>
      <c r="C148">
        <v>0.68566593004920884</v>
      </c>
      <c r="E148" s="19">
        <f t="shared" si="22"/>
        <v>2920</v>
      </c>
      <c r="F148">
        <f t="shared" si="23"/>
        <v>2930</v>
      </c>
      <c r="G148">
        <f t="array" ref="G148">SUM(IF(($B$2:$B$1149&gt;=E148)*(($B$2:$B$1149&lt;E149)+(E149=0)),1,0))</f>
        <v>0</v>
      </c>
      <c r="H148">
        <f t="shared" si="24"/>
        <v>0</v>
      </c>
      <c r="I148" t="str">
        <f t="shared" si="25"/>
        <v/>
      </c>
      <c r="J148" t="str">
        <f t="shared" si="25"/>
        <v/>
      </c>
      <c r="K148">
        <f t="shared" si="26"/>
        <v>3.092750972813114E-9</v>
      </c>
      <c r="L148">
        <f t="shared" si="27"/>
        <v>1.0359778211602745E-5</v>
      </c>
      <c r="M148">
        <f t="shared" si="28"/>
        <v>1.8997645156915458E-11</v>
      </c>
    </row>
    <row r="149" spans="1:13" x14ac:dyDescent="0.25">
      <c r="A149">
        <v>6.3113461155585941</v>
      </c>
      <c r="B149">
        <v>16.724622367559455</v>
      </c>
      <c r="C149">
        <v>1.9548999114964711</v>
      </c>
      <c r="E149" s="19">
        <f t="shared" si="22"/>
        <v>2940</v>
      </c>
      <c r="F149">
        <f t="shared" si="23"/>
        <v>2950</v>
      </c>
      <c r="G149">
        <f t="array" ref="G149">SUM(IF(($B$2:$B$1149&gt;=E149)*(($B$2:$B$1149&lt;E150)+(E150=0)),1,0))</f>
        <v>0</v>
      </c>
      <c r="H149">
        <f t="shared" si="24"/>
        <v>0</v>
      </c>
      <c r="I149" t="str">
        <f t="shared" si="25"/>
        <v/>
      </c>
      <c r="J149" t="str">
        <f t="shared" si="25"/>
        <v/>
      </c>
      <c r="K149">
        <f t="shared" si="26"/>
        <v>2.7606091722412399E-9</v>
      </c>
      <c r="L149">
        <f t="shared" si="27"/>
        <v>9.7637093555598561E-6</v>
      </c>
      <c r="M149">
        <f t="shared" si="28"/>
        <v>1.6247462671935411E-11</v>
      </c>
    </row>
    <row r="150" spans="1:13" x14ac:dyDescent="0.25">
      <c r="A150">
        <v>7.2050641861356137</v>
      </c>
      <c r="B150">
        <v>14.998715971129311</v>
      </c>
      <c r="C150">
        <v>0.38990156293202827</v>
      </c>
      <c r="E150" s="19">
        <f t="shared" si="22"/>
        <v>2960</v>
      </c>
      <c r="F150">
        <f t="shared" si="23"/>
        <v>2970</v>
      </c>
      <c r="G150">
        <f t="array" ref="G150">SUM(IF(($B$2:$B$1149&gt;=E150)*(($B$2:$B$1149&lt;E151)+(E151=0)),1,0))</f>
        <v>0</v>
      </c>
      <c r="H150">
        <f t="shared" si="24"/>
        <v>0</v>
      </c>
      <c r="I150" t="str">
        <f t="shared" si="25"/>
        <v/>
      </c>
      <c r="J150" t="str">
        <f t="shared" si="25"/>
        <v/>
      </c>
      <c r="K150">
        <f t="shared" si="26"/>
        <v>2.4641696765087846E-9</v>
      </c>
      <c r="L150">
        <f t="shared" si="27"/>
        <v>9.2019364153065891E-6</v>
      </c>
      <c r="M150">
        <f t="shared" si="28"/>
        <v>1.389540867278703E-11</v>
      </c>
    </row>
    <row r="151" spans="1:13" x14ac:dyDescent="0.25">
      <c r="A151">
        <v>6.1530147982386278</v>
      </c>
      <c r="B151">
        <v>16.640243545424166</v>
      </c>
      <c r="C151">
        <v>1.1274227707898374</v>
      </c>
      <c r="E151" s="19">
        <f t="shared" ref="E151:E183" si="29">E150+$U$2</f>
        <v>2980</v>
      </c>
      <c r="F151">
        <f t="shared" si="23"/>
        <v>2990</v>
      </c>
      <c r="G151">
        <f t="array" ref="G151">SUM(IF(($B$2:$B$1149&gt;=E151)*(($B$2:$B$1149&lt;E152)+(E152=0)),1,0))</f>
        <v>0</v>
      </c>
      <c r="H151">
        <f t="shared" si="24"/>
        <v>0</v>
      </c>
      <c r="I151" t="str">
        <f t="shared" si="25"/>
        <v/>
      </c>
      <c r="J151" t="str">
        <f t="shared" si="25"/>
        <v/>
      </c>
      <c r="K151">
        <f t="shared" si="26"/>
        <v>2.1995909419165054E-9</v>
      </c>
      <c r="L151">
        <f t="shared" si="27"/>
        <v>8.672486112373644E-6</v>
      </c>
      <c r="M151">
        <f t="shared" si="28"/>
        <v>1.1883848332655724E-11</v>
      </c>
    </row>
    <row r="152" spans="1:13" x14ac:dyDescent="0.25">
      <c r="A152">
        <v>6.8503093085101394</v>
      </c>
      <c r="B152">
        <v>15.237536599302715</v>
      </c>
      <c r="C152">
        <v>-2.0326359990904561</v>
      </c>
      <c r="E152" s="19">
        <f t="shared" si="29"/>
        <v>3000</v>
      </c>
      <c r="F152">
        <f t="shared" si="23"/>
        <v>3010</v>
      </c>
      <c r="G152">
        <f t="array" ref="G152">SUM(IF(($B$2:$B$1149&gt;=E152)*(($B$2:$B$1149&lt;E153)+(E153=0)),1,0))</f>
        <v>0</v>
      </c>
      <c r="H152">
        <f t="shared" si="24"/>
        <v>0</v>
      </c>
      <c r="I152" t="str">
        <f t="shared" si="25"/>
        <v/>
      </c>
      <c r="J152" t="str">
        <f t="shared" si="25"/>
        <v/>
      </c>
      <c r="K152">
        <f t="shared" si="26"/>
        <v>1.963445235257923E-9</v>
      </c>
      <c r="L152">
        <f t="shared" si="27"/>
        <v>8.1734987044906482E-6</v>
      </c>
      <c r="M152">
        <f t="shared" si="28"/>
        <v>1.0163490295189549E-11</v>
      </c>
    </row>
    <row r="153" spans="1:13" x14ac:dyDescent="0.25">
      <c r="A153">
        <v>6.5546917504174216</v>
      </c>
      <c r="B153">
        <v>15.846061040326617</v>
      </c>
      <c r="C153">
        <v>-0.23006565060926396</v>
      </c>
      <c r="E153" s="19">
        <f t="shared" si="29"/>
        <v>3020</v>
      </c>
      <c r="F153">
        <f t="shared" si="23"/>
        <v>3030</v>
      </c>
      <c r="G153">
        <f t="array" ref="G153">SUM(IF(($B$2:$B$1149&gt;=E153)*(($B$2:$B$1149&lt;E154)+(E154=0)),1,0))</f>
        <v>0</v>
      </c>
      <c r="H153">
        <f t="shared" si="24"/>
        <v>0</v>
      </c>
      <c r="I153" t="str">
        <f t="shared" si="25"/>
        <v/>
      </c>
      <c r="J153" t="str">
        <f t="shared" si="25"/>
        <v/>
      </c>
      <c r="K153">
        <f t="shared" si="26"/>
        <v>1.7526740023805997E-9</v>
      </c>
      <c r="L153">
        <f t="shared" si="27"/>
        <v>7.7032214530725365E-6</v>
      </c>
      <c r="M153">
        <f t="shared" si="28"/>
        <v>8.6921788370996922E-12</v>
      </c>
    </row>
    <row r="154" spans="1:13" x14ac:dyDescent="0.25">
      <c r="A154">
        <v>6.0445220488069396</v>
      </c>
      <c r="B154">
        <v>16.670118705221761</v>
      </c>
      <c r="C154">
        <v>0.68562529992089694</v>
      </c>
      <c r="E154" s="19">
        <f t="shared" si="29"/>
        <v>3040</v>
      </c>
      <c r="F154">
        <f t="shared" si="23"/>
        <v>3050</v>
      </c>
      <c r="G154">
        <f t="array" ref="G154">SUM(IF(($B$2:$B$1149&gt;=E154)*(($B$2:$B$1149&lt;E155)+(E155=0)),1,0))</f>
        <v>0</v>
      </c>
      <c r="H154">
        <f t="shared" si="24"/>
        <v>0</v>
      </c>
      <c r="I154" t="str">
        <f t="shared" si="25"/>
        <v/>
      </c>
      <c r="J154" t="str">
        <f t="shared" si="25"/>
        <v/>
      </c>
      <c r="K154">
        <f t="shared" si="26"/>
        <v>1.5645480572374221E-9</v>
      </c>
      <c r="L154">
        <f t="shared" si="27"/>
        <v>7.2600024665661054E-6</v>
      </c>
      <c r="M154">
        <f t="shared" si="28"/>
        <v>7.4338608826028695E-12</v>
      </c>
    </row>
    <row r="155" spans="1:13" x14ac:dyDescent="0.25">
      <c r="A155">
        <v>6.4197267747161399</v>
      </c>
      <c r="B155">
        <v>16.116367989054591</v>
      </c>
      <c r="C155">
        <v>-5.3089068590805439</v>
      </c>
      <c r="E155" s="19">
        <f t="shared" si="29"/>
        <v>3060</v>
      </c>
      <c r="F155">
        <f t="shared" si="23"/>
        <v>3070</v>
      </c>
      <c r="G155">
        <f t="array" ref="G155">SUM(IF(($B$2:$B$1149&gt;=E155)*(($B$2:$B$1149&lt;E156)+(E156=0)),1,0))</f>
        <v>0</v>
      </c>
      <c r="H155">
        <f t="shared" si="24"/>
        <v>0</v>
      </c>
      <c r="I155" t="str">
        <f t="shared" si="25"/>
        <v/>
      </c>
      <c r="J155" t="str">
        <f t="shared" si="25"/>
        <v/>
      </c>
      <c r="K155">
        <f t="shared" si="26"/>
        <v>1.39663206995512E-9</v>
      </c>
      <c r="L155">
        <f t="shared" si="27"/>
        <v>6.8422848980309071E-6</v>
      </c>
      <c r="M155">
        <f t="shared" si="28"/>
        <v>6.3577025573869375E-12</v>
      </c>
    </row>
    <row r="156" spans="1:13" x14ac:dyDescent="0.25">
      <c r="A156">
        <v>5.600967108630976</v>
      </c>
      <c r="B156">
        <v>17.957572571344723</v>
      </c>
      <c r="C156">
        <v>1.0993749582237107</v>
      </c>
      <c r="E156" s="19">
        <f t="shared" si="29"/>
        <v>3080</v>
      </c>
      <c r="F156">
        <f t="shared" si="23"/>
        <v>3090</v>
      </c>
      <c r="G156">
        <f t="array" ref="G156">SUM(IF(($B$2:$B$1149&gt;=E156)*(($B$2:$B$1149&lt;E157)+(E157=0)),1,0))</f>
        <v>0</v>
      </c>
      <c r="H156">
        <f t="shared" si="24"/>
        <v>0</v>
      </c>
      <c r="I156" t="str">
        <f t="shared" si="25"/>
        <v/>
      </c>
      <c r="J156" t="str">
        <f t="shared" si="25"/>
        <v/>
      </c>
      <c r="K156">
        <f t="shared" si="26"/>
        <v>1.2467528889615003E-9</v>
      </c>
      <c r="L156">
        <f t="shared" si="27"/>
        <v>6.4486014765730045E-6</v>
      </c>
      <c r="M156">
        <f t="shared" si="28"/>
        <v>5.4373336341009891E-12</v>
      </c>
    </row>
    <row r="157" spans="1:13" x14ac:dyDescent="0.25">
      <c r="A157">
        <v>6.5554459384855974</v>
      </c>
      <c r="B157">
        <v>17.115970350819353</v>
      </c>
      <c r="C157">
        <v>-7.3767011922210575</v>
      </c>
      <c r="E157" s="19">
        <f t="shared" si="29"/>
        <v>3100</v>
      </c>
      <c r="F157">
        <f t="shared" si="23"/>
        <v>3110</v>
      </c>
      <c r="G157">
        <f t="array" ref="G157">SUM(IF(($B$2:$B$1149&gt;=E157)*(($B$2:$B$1149&lt;E158)+(E158=0)),1,0))</f>
        <v>0</v>
      </c>
      <c r="H157">
        <f t="shared" si="24"/>
        <v>0</v>
      </c>
      <c r="I157" t="str">
        <f t="shared" si="25"/>
        <v/>
      </c>
      <c r="J157" t="str">
        <f t="shared" si="25"/>
        <v/>
      </c>
      <c r="K157">
        <f t="shared" si="26"/>
        <v>1.1129712825893198E-9</v>
      </c>
      <c r="L157">
        <f t="shared" si="27"/>
        <v>6.0775693534226874E-6</v>
      </c>
      <c r="M157">
        <f t="shared" si="28"/>
        <v>4.6502013552325164E-12</v>
      </c>
    </row>
    <row r="158" spans="1:13" x14ac:dyDescent="0.25">
      <c r="A158">
        <v>6.0412366712536087</v>
      </c>
      <c r="B158">
        <v>19.51907821777538</v>
      </c>
      <c r="C158">
        <v>-9.6503977711975626</v>
      </c>
      <c r="E158" s="19">
        <f t="shared" si="29"/>
        <v>3120</v>
      </c>
      <c r="F158">
        <f t="shared" si="23"/>
        <v>3130</v>
      </c>
      <c r="G158">
        <f t="array" ref="G158">SUM(IF(($B$2:$B$1149&gt;=E158)*(($B$2:$B$1149&lt;E159)+(E159=0)),1,0))</f>
        <v>0</v>
      </c>
      <c r="H158">
        <f t="shared" si="24"/>
        <v>0</v>
      </c>
      <c r="I158" t="str">
        <f t="shared" si="25"/>
        <v/>
      </c>
      <c r="J158" t="str">
        <f t="shared" si="25"/>
        <v/>
      </c>
      <c r="K158">
        <f t="shared" si="26"/>
        <v>9.9355673048221956E-10</v>
      </c>
      <c r="L158">
        <f t="shared" si="27"/>
        <v>5.7278852445526078E-6</v>
      </c>
      <c r="M158">
        <f t="shared" si="28"/>
        <v>3.9770177994202929E-12</v>
      </c>
    </row>
    <row r="159" spans="1:13" x14ac:dyDescent="0.25">
      <c r="A159">
        <v>5.4859415339531328</v>
      </c>
      <c r="B159">
        <v>21.958818259584906</v>
      </c>
      <c r="C159">
        <v>-8.912902462039666</v>
      </c>
      <c r="E159" s="19">
        <f t="shared" si="29"/>
        <v>3140</v>
      </c>
      <c r="F159">
        <f t="shared" si="23"/>
        <v>3150</v>
      </c>
      <c r="G159">
        <f t="array" ref="G159">SUM(IF(($B$2:$B$1149&gt;=E159)*(($B$2:$B$1149&lt;E160)+(E160=0)),1,0))</f>
        <v>0</v>
      </c>
      <c r="H159">
        <f t="shared" si="24"/>
        <v>0</v>
      </c>
      <c r="I159" t="str">
        <f t="shared" si="25"/>
        <v/>
      </c>
      <c r="J159" t="str">
        <f t="shared" si="25"/>
        <v/>
      </c>
      <c r="K159">
        <f t="shared" si="26"/>
        <v>8.8696493516173218E-10</v>
      </c>
      <c r="L159">
        <f t="shared" si="27"/>
        <v>5.398320852774263E-6</v>
      </c>
      <c r="M159">
        <f t="shared" si="28"/>
        <v>3.4012872494453584E-12</v>
      </c>
    </row>
    <row r="160" spans="1:13" x14ac:dyDescent="0.25">
      <c r="A160">
        <v>5.0667216145686194</v>
      </c>
      <c r="B160">
        <v>24.159867604498938</v>
      </c>
      <c r="C160">
        <v>-9.2377992470019112</v>
      </c>
      <c r="E160" s="19">
        <f t="shared" si="29"/>
        <v>3160</v>
      </c>
      <c r="F160">
        <f t="shared" si="23"/>
        <v>3170</v>
      </c>
      <c r="G160">
        <f t="array" ref="G160">SUM(IF(($B$2:$B$1149&gt;=E160)*(($B$2:$B$1149&lt;E161)+(E161=0)),1,0))</f>
        <v>0</v>
      </c>
      <c r="H160">
        <f t="shared" si="24"/>
        <v>0</v>
      </c>
      <c r="I160" t="str">
        <f t="shared" si="25"/>
        <v/>
      </c>
      <c r="J160" t="str">
        <f t="shared" si="25"/>
        <v/>
      </c>
      <c r="K160">
        <f t="shared" si="26"/>
        <v>7.9181775980370798E-10</v>
      </c>
      <c r="L160">
        <f t="shared" si="27"/>
        <v>5.0877185532325803E-6</v>
      </c>
      <c r="M160">
        <f t="shared" si="28"/>
        <v>2.908901980505554E-12</v>
      </c>
    </row>
    <row r="161" spans="1:13" x14ac:dyDescent="0.25">
      <c r="A161">
        <v>5.0734239665246825</v>
      </c>
      <c r="B161">
        <v>26.0106910297485</v>
      </c>
      <c r="C161">
        <v>-15.057423509643366</v>
      </c>
      <c r="E161" s="19">
        <f t="shared" si="29"/>
        <v>3180</v>
      </c>
      <c r="F161">
        <f t="shared" si="23"/>
        <v>3190</v>
      </c>
      <c r="G161">
        <f t="array" ref="G161">SUM(IF(($B$2:$B$1149&gt;=E161)*(($B$2:$B$1149&lt;E162)+(E162=0)),1,0))</f>
        <v>1</v>
      </c>
      <c r="H161">
        <f t="shared" si="24"/>
        <v>8.710801393728223E-4</v>
      </c>
      <c r="I161">
        <f t="shared" si="25"/>
        <v>0</v>
      </c>
      <c r="J161">
        <f t="shared" si="25"/>
        <v>-3.0599418880619549</v>
      </c>
      <c r="K161">
        <f t="shared" si="26"/>
        <v>7.0688533009094138E-10</v>
      </c>
      <c r="L161">
        <f t="shared" si="27"/>
        <v>4.7949873271434892E-6</v>
      </c>
      <c r="M161">
        <f t="shared" si="28"/>
        <v>2.4877965639535445E-12</v>
      </c>
    </row>
    <row r="162" spans="1:13" x14ac:dyDescent="0.25">
      <c r="A162">
        <v>4.5951046608059487</v>
      </c>
      <c r="B162">
        <v>28.64395029092886</v>
      </c>
      <c r="C162">
        <v>-13.788229112549866</v>
      </c>
      <c r="E162" s="19">
        <f t="shared" si="29"/>
        <v>3200</v>
      </c>
      <c r="F162">
        <f t="shared" si="23"/>
        <v>3210</v>
      </c>
      <c r="G162">
        <f t="array" ref="G162">SUM(IF(($B$2:$B$1149&gt;=E162)*(($B$2:$B$1149&lt;E163)+(E163=0)),1,0))</f>
        <v>0</v>
      </c>
      <c r="H162">
        <f t="shared" si="24"/>
        <v>0</v>
      </c>
      <c r="I162" t="str">
        <f t="shared" si="25"/>
        <v/>
      </c>
      <c r="J162" t="str">
        <f t="shared" si="25"/>
        <v/>
      </c>
      <c r="K162">
        <f t="shared" si="26"/>
        <v>6.3107006637610599E-10</v>
      </c>
      <c r="L162">
        <f t="shared" si="27"/>
        <v>4.5190989294913557E-6</v>
      </c>
      <c r="M162">
        <f t="shared" si="28"/>
        <v>2.1276522155426488E-12</v>
      </c>
    </row>
    <row r="163" spans="1:13" x14ac:dyDescent="0.25">
      <c r="A163">
        <v>3.9513852559263789</v>
      </c>
      <c r="B163">
        <v>33.69757132700137</v>
      </c>
      <c r="C163">
        <v>-15.354700422062226</v>
      </c>
      <c r="E163" s="19">
        <f t="shared" si="29"/>
        <v>3220</v>
      </c>
      <c r="F163">
        <f t="shared" si="23"/>
        <v>3230</v>
      </c>
      <c r="G163">
        <f t="array" ref="G163">SUM(IF(($B$2:$B$1149&gt;=E163)*(($B$2:$B$1149&lt;E164)+(E164=0)),1,0))</f>
        <v>0</v>
      </c>
      <c r="H163">
        <f t="shared" si="24"/>
        <v>0</v>
      </c>
      <c r="I163" t="str">
        <f t="shared" si="25"/>
        <v/>
      </c>
      <c r="J163" t="str">
        <f t="shared" si="25"/>
        <v/>
      </c>
      <c r="K163">
        <f t="shared" si="26"/>
        <v>5.6339243768134685E-10</v>
      </c>
      <c r="L163">
        <f t="shared" si="27"/>
        <v>4.2590842772249839E-6</v>
      </c>
      <c r="M163">
        <f t="shared" si="28"/>
        <v>1.819643943518241E-12</v>
      </c>
    </row>
    <row r="164" spans="1:13" x14ac:dyDescent="0.25">
      <c r="A164">
        <v>3.7956534904249395</v>
      </c>
      <c r="B164">
        <v>36.785655288828544</v>
      </c>
      <c r="C164">
        <v>-15.679420374850563</v>
      </c>
      <c r="E164" s="19">
        <f t="shared" si="29"/>
        <v>3240</v>
      </c>
      <c r="F164">
        <f t="shared" si="23"/>
        <v>3250</v>
      </c>
      <c r="G164">
        <f t="array" ref="G164">SUM(IF(($B$2:$B$1149&gt;=E164)*(($B$2:$B$1149&lt;E165)+(E165=0)),1,0))</f>
        <v>0</v>
      </c>
      <c r="H164">
        <f t="shared" si="24"/>
        <v>0</v>
      </c>
      <c r="I164" t="str">
        <f t="shared" si="25"/>
        <v/>
      </c>
      <c r="J164" t="str">
        <f t="shared" si="25"/>
        <v/>
      </c>
      <c r="K164">
        <f t="shared" si="26"/>
        <v>5.0297825161130297E-10</v>
      </c>
      <c r="L164">
        <f t="shared" si="27"/>
        <v>4.0140300452654183E-6</v>
      </c>
      <c r="M164">
        <f t="shared" si="28"/>
        <v>1.5562243006609618E-12</v>
      </c>
    </row>
    <row r="165" spans="1:13" x14ac:dyDescent="0.25">
      <c r="A165">
        <v>3.5180135503286332</v>
      </c>
      <c r="B165">
        <v>40.497216554485121</v>
      </c>
      <c r="C165">
        <v>-16.537194465931087</v>
      </c>
      <c r="E165" s="19">
        <f t="shared" si="29"/>
        <v>3260</v>
      </c>
      <c r="F165">
        <f t="shared" si="23"/>
        <v>3270</v>
      </c>
      <c r="G165">
        <f t="array" ref="G165">SUM(IF(($B$2:$B$1149&gt;=E165)*(($B$2:$B$1149&lt;E166)+(E166=0)),1,0))</f>
        <v>0</v>
      </c>
      <c r="H165">
        <f t="shared" si="24"/>
        <v>0</v>
      </c>
      <c r="I165" t="str">
        <f t="shared" si="25"/>
        <v/>
      </c>
      <c r="J165" t="str">
        <f t="shared" si="25"/>
        <v/>
      </c>
      <c r="K165">
        <f t="shared" si="26"/>
        <v>4.4904731436343995E-10</v>
      </c>
      <c r="L165">
        <f t="shared" si="27"/>
        <v>3.7830754583686219E-6</v>
      </c>
      <c r="M165">
        <f t="shared" si="28"/>
        <v>1.3309384413332734E-12</v>
      </c>
    </row>
    <row r="166" spans="1:13" x14ac:dyDescent="0.25">
      <c r="A166">
        <v>2.9159858274211761</v>
      </c>
      <c r="B166">
        <v>50.748659834094056</v>
      </c>
      <c r="C166">
        <v>-15.975983250788358</v>
      </c>
      <c r="E166" s="19">
        <f t="shared" si="29"/>
        <v>3280</v>
      </c>
      <c r="F166">
        <f t="shared" si="23"/>
        <v>3290</v>
      </c>
      <c r="G166">
        <f t="array" ref="G166">SUM(IF(($B$2:$B$1149&gt;=E166)*(($B$2:$B$1149&lt;E167)+(E167=0)),1,0))</f>
        <v>0</v>
      </c>
      <c r="H166">
        <f t="shared" si="24"/>
        <v>0</v>
      </c>
      <c r="I166" t="str">
        <f t="shared" si="25"/>
        <v/>
      </c>
      <c r="J166" t="str">
        <f t="shared" si="25"/>
        <v/>
      </c>
      <c r="K166">
        <f t="shared" si="26"/>
        <v>4.0090331294812789E-10</v>
      </c>
      <c r="L166">
        <f t="shared" si="27"/>
        <v>3.5654092675742871E-6</v>
      </c>
      <c r="M166">
        <f t="shared" si="28"/>
        <v>1.1382659516795232E-12</v>
      </c>
    </row>
    <row r="167" spans="1:13" x14ac:dyDescent="0.25">
      <c r="A167">
        <v>2.8610425713749885</v>
      </c>
      <c r="B167">
        <v>51.848731171329568</v>
      </c>
      <c r="C167">
        <v>-18.427965317587329</v>
      </c>
      <c r="E167" s="19">
        <f t="shared" si="29"/>
        <v>3300</v>
      </c>
      <c r="F167">
        <f t="shared" si="23"/>
        <v>3310</v>
      </c>
      <c r="G167">
        <f t="array" ref="G167">SUM(IF(($B$2:$B$1149&gt;=E167)*(($B$2:$B$1149&lt;E168)+(E168=0)),1,0))</f>
        <v>0</v>
      </c>
      <c r="H167">
        <f t="shared" si="24"/>
        <v>0</v>
      </c>
      <c r="I167" t="str">
        <f t="shared" si="25"/>
        <v/>
      </c>
      <c r="J167" t="str">
        <f t="shared" si="25"/>
        <v/>
      </c>
      <c r="K167">
        <f t="shared" si="26"/>
        <v>3.5792478771770951E-10</v>
      </c>
      <c r="L167">
        <f t="shared" si="27"/>
        <v>3.3602669006201857E-6</v>
      </c>
      <c r="M167">
        <f t="shared" si="28"/>
        <v>9.734855771803867E-13</v>
      </c>
    </row>
    <row r="168" spans="1:13" x14ac:dyDescent="0.25">
      <c r="A168">
        <v>2.4822941488277146</v>
      </c>
      <c r="B168">
        <v>59.045812387745201</v>
      </c>
      <c r="C168">
        <v>-19.109427561815536</v>
      </c>
      <c r="E168" s="19">
        <f t="shared" si="29"/>
        <v>3320</v>
      </c>
      <c r="F168">
        <f t="shared" si="23"/>
        <v>3330</v>
      </c>
      <c r="G168">
        <f t="array" ref="G168">SUM(IF(($B$2:$B$1149&gt;=E168)*(($B$2:$B$1149&lt;E169)+(E169=0)),1,0))</f>
        <v>0</v>
      </c>
      <c r="H168">
        <f t="shared" si="24"/>
        <v>0</v>
      </c>
      <c r="I168" t="str">
        <f t="shared" si="25"/>
        <v/>
      </c>
      <c r="J168" t="str">
        <f t="shared" si="25"/>
        <v/>
      </c>
      <c r="K168">
        <f t="shared" si="26"/>
        <v>3.195570775595373E-10</v>
      </c>
      <c r="L168">
        <f t="shared" si="27"/>
        <v>3.1669277763126603E-6</v>
      </c>
      <c r="M168">
        <f t="shared" si="28"/>
        <v>8.3255953284022138E-13</v>
      </c>
    </row>
    <row r="169" spans="1:13" x14ac:dyDescent="0.25">
      <c r="A169">
        <v>2.3183339223619903</v>
      </c>
      <c r="B169">
        <v>64.201481005277031</v>
      </c>
      <c r="C169">
        <v>-17.485691332941965</v>
      </c>
      <c r="E169" s="19">
        <f t="shared" si="29"/>
        <v>3340</v>
      </c>
      <c r="F169">
        <f t="shared" si="23"/>
        <v>3350</v>
      </c>
      <c r="G169">
        <f t="array" ref="G169">SUM(IF(($B$2:$B$1149&gt;=E169)*(($B$2:$B$1149&lt;E170)+(E170=0)),1,0))</f>
        <v>0</v>
      </c>
      <c r="H169">
        <f t="shared" si="24"/>
        <v>0</v>
      </c>
      <c r="I169" t="str">
        <f t="shared" si="25"/>
        <v/>
      </c>
      <c r="J169" t="str">
        <f t="shared" si="25"/>
        <v/>
      </c>
      <c r="K169">
        <f t="shared" si="26"/>
        <v>2.8530513282024892E-10</v>
      </c>
      <c r="L169">
        <f t="shared" si="27"/>
        <v>2.9847127734197472E-6</v>
      </c>
      <c r="M169">
        <f t="shared" si="28"/>
        <v>7.1203456113935186E-13</v>
      </c>
    </row>
    <row r="170" spans="1:13" x14ac:dyDescent="0.25">
      <c r="A170">
        <v>2.1641225592368873</v>
      </c>
      <c r="B170">
        <v>67.863832450292691</v>
      </c>
      <c r="C170">
        <v>-20.648325156800077</v>
      </c>
      <c r="E170" s="19">
        <f t="shared" si="29"/>
        <v>3360</v>
      </c>
      <c r="F170">
        <f t="shared" si="23"/>
        <v>3370</v>
      </c>
      <c r="G170">
        <f t="array" ref="G170">SUM(IF(($B$2:$B$1149&gt;=E170)*(($B$2:$B$1149&lt;E171)+(E171=0)),1,0))</f>
        <v>0</v>
      </c>
      <c r="H170">
        <f t="shared" si="24"/>
        <v>0</v>
      </c>
      <c r="I170" t="str">
        <f t="shared" si="25"/>
        <v/>
      </c>
      <c r="J170" t="str">
        <f t="shared" si="25"/>
        <v/>
      </c>
      <c r="K170">
        <f t="shared" si="26"/>
        <v>2.5472710236510579E-10</v>
      </c>
      <c r="L170">
        <f t="shared" si="27"/>
        <v>2.8129818451961717E-6</v>
      </c>
      <c r="M170">
        <f t="shared" si="28"/>
        <v>6.0895731327144571E-13</v>
      </c>
    </row>
    <row r="171" spans="1:13" x14ac:dyDescent="0.25">
      <c r="A171">
        <v>1.9281806529196981</v>
      </c>
      <c r="B171">
        <v>74.291190003210033</v>
      </c>
      <c r="C171">
        <v>-17.606036072755181</v>
      </c>
      <c r="E171" s="19">
        <f t="shared" si="29"/>
        <v>3380</v>
      </c>
      <c r="F171">
        <f t="shared" si="23"/>
        <v>3390</v>
      </c>
      <c r="G171">
        <f t="array" ref="G171">SUM(IF(($B$2:$B$1149&gt;=E171)*(($B$2:$B$1149&lt;E172)+(E172=0)),1,0))</f>
        <v>1</v>
      </c>
      <c r="H171">
        <f t="shared" si="24"/>
        <v>8.710801393728223E-4</v>
      </c>
      <c r="I171">
        <f t="shared" si="25"/>
        <v>0</v>
      </c>
      <c r="J171">
        <f t="shared" si="25"/>
        <v>-3.0599418880619549</v>
      </c>
      <c r="K171">
        <f t="shared" si="26"/>
        <v>2.2742861128589163E-10</v>
      </c>
      <c r="L171">
        <f t="shared" si="27"/>
        <v>2.6511317711610354E-6</v>
      </c>
      <c r="M171">
        <f t="shared" si="28"/>
        <v>5.2080198016427697E-13</v>
      </c>
    </row>
    <row r="172" spans="1:13" x14ac:dyDescent="0.25">
      <c r="A172">
        <v>1.8732524988235668</v>
      </c>
      <c r="B172">
        <v>76.376390466539661</v>
      </c>
      <c r="C172">
        <v>-21.30035738784483</v>
      </c>
      <c r="E172" s="19">
        <f t="shared" si="29"/>
        <v>3400</v>
      </c>
      <c r="F172">
        <f t="shared" si="23"/>
        <v>3410</v>
      </c>
      <c r="G172">
        <f t="array" ref="G172">SUM(IF(($B$2:$B$1149&gt;=E172)*(($B$2:$B$1149&lt;E173)+(E173=0)),1,0))</f>
        <v>0</v>
      </c>
      <c r="H172">
        <f t="shared" si="24"/>
        <v>0</v>
      </c>
      <c r="I172" t="str">
        <f t="shared" si="25"/>
        <v/>
      </c>
      <c r="J172" t="str">
        <f t="shared" si="25"/>
        <v/>
      </c>
      <c r="K172">
        <f t="shared" si="26"/>
        <v>2.0305765478696795E-10</v>
      </c>
      <c r="L172">
        <f t="shared" si="27"/>
        <v>2.4985940382310912E-6</v>
      </c>
      <c r="M172">
        <f t="shared" si="28"/>
        <v>4.4540839995155581E-13</v>
      </c>
    </row>
    <row r="173" spans="1:13" x14ac:dyDescent="0.25">
      <c r="A173">
        <v>1.6042686932681076</v>
      </c>
      <c r="B173">
        <v>83.230064711723585</v>
      </c>
      <c r="C173">
        <v>-20.383382947194413</v>
      </c>
      <c r="E173" s="19">
        <f t="shared" si="29"/>
        <v>3420</v>
      </c>
      <c r="F173">
        <f t="shared" si="23"/>
        <v>3430</v>
      </c>
      <c r="G173">
        <f t="array" ref="G173">SUM(IF(($B$2:$B$1149&gt;=E173)*(($B$2:$B$1149&lt;E174)+(E174=0)),1,0))</f>
        <v>0</v>
      </c>
      <c r="H173">
        <f t="shared" si="24"/>
        <v>0</v>
      </c>
      <c r="I173" t="str">
        <f t="shared" si="25"/>
        <v/>
      </c>
      <c r="J173" t="str">
        <f t="shared" si="25"/>
        <v/>
      </c>
      <c r="K173">
        <f t="shared" si="26"/>
        <v>1.8130004181984422E-10</v>
      </c>
      <c r="L173">
        <f t="shared" si="27"/>
        <v>2.3548328437669122E-6</v>
      </c>
      <c r="M173">
        <f t="shared" si="28"/>
        <v>3.8092912527872192E-13</v>
      </c>
    </row>
    <row r="174" spans="1:13" x14ac:dyDescent="0.25">
      <c r="A174">
        <v>1.5571363183996723</v>
      </c>
      <c r="B174">
        <v>84.421150846612747</v>
      </c>
      <c r="C174">
        <v>-19.291035576678304</v>
      </c>
      <c r="E174" s="19">
        <f t="shared" si="29"/>
        <v>3440</v>
      </c>
      <c r="F174">
        <f t="shared" si="23"/>
        <v>3450</v>
      </c>
      <c r="G174">
        <f t="array" ref="G174">SUM(IF(($B$2:$B$1149&gt;=E174)*(($B$2:$B$1149&lt;E175)+(E175=0)),1,0))</f>
        <v>0</v>
      </c>
      <c r="H174">
        <f t="shared" si="24"/>
        <v>0</v>
      </c>
      <c r="I174" t="str">
        <f t="shared" si="25"/>
        <v/>
      </c>
      <c r="J174" t="str">
        <f t="shared" si="25"/>
        <v/>
      </c>
      <c r="K174">
        <f t="shared" si="26"/>
        <v>1.6187532920799518E-10</v>
      </c>
      <c r="L174">
        <f t="shared" si="27"/>
        <v>2.2193432135174622E-6</v>
      </c>
      <c r="M174">
        <f t="shared" si="28"/>
        <v>3.2578415337787773E-13</v>
      </c>
    </row>
    <row r="175" spans="1:13" x14ac:dyDescent="0.25">
      <c r="A175">
        <v>1.3569907438569611</v>
      </c>
      <c r="B175">
        <v>92.558262041308637</v>
      </c>
      <c r="C175">
        <v>-17.489878720028198</v>
      </c>
      <c r="E175" s="19">
        <f t="shared" si="29"/>
        <v>3460</v>
      </c>
      <c r="F175">
        <f t="shared" si="23"/>
        <v>3470</v>
      </c>
      <c r="G175">
        <f t="array" ref="G175">SUM(IF(($B$2:$B$1149&gt;=E175)*(($B$2:$B$1149&lt;E176)+(E176=0)),1,0))</f>
        <v>1</v>
      </c>
      <c r="H175">
        <f t="shared" si="24"/>
        <v>8.710801393728223E-4</v>
      </c>
      <c r="I175">
        <f t="shared" si="25"/>
        <v>0</v>
      </c>
      <c r="J175">
        <f t="shared" si="25"/>
        <v>-3.0599418880619549</v>
      </c>
      <c r="K175">
        <f t="shared" si="26"/>
        <v>1.445331933995706E-10</v>
      </c>
      <c r="L175">
        <f t="shared" si="27"/>
        <v>2.0916492278521799E-6</v>
      </c>
      <c r="M175">
        <f t="shared" si="28"/>
        <v>2.7862220961571808E-13</v>
      </c>
    </row>
    <row r="176" spans="1:13" x14ac:dyDescent="0.25">
      <c r="A176">
        <v>1.2316625995750636</v>
      </c>
      <c r="B176">
        <v>97.578809310736972</v>
      </c>
      <c r="C176">
        <v>-16.929581765928706</v>
      </c>
      <c r="E176" s="19">
        <f t="shared" si="29"/>
        <v>3480</v>
      </c>
      <c r="F176">
        <f t="shared" si="23"/>
        <v>3490</v>
      </c>
      <c r="G176">
        <f t="array" ref="G176">SUM(IF(($B$2:$B$1149&gt;=E176)*(($B$2:$B$1149&lt;E177)+(E177=0)),1,0))</f>
        <v>0</v>
      </c>
      <c r="H176">
        <f t="shared" si="24"/>
        <v>0</v>
      </c>
      <c r="I176" t="str">
        <f t="shared" si="25"/>
        <v/>
      </c>
      <c r="J176" t="str">
        <f t="shared" si="25"/>
        <v/>
      </c>
      <c r="K176">
        <f t="shared" si="26"/>
        <v>1.2905019269029736E-10</v>
      </c>
      <c r="L176">
        <f t="shared" si="27"/>
        <v>1.9713023500500583E-6</v>
      </c>
      <c r="M176">
        <f t="shared" si="28"/>
        <v>2.3828763580499205E-13</v>
      </c>
    </row>
    <row r="177" spans="1:13" x14ac:dyDescent="0.25">
      <c r="A177">
        <v>1.2003633295179874</v>
      </c>
      <c r="B177">
        <v>93.36191751561023</v>
      </c>
      <c r="C177">
        <v>-16.545734318978855</v>
      </c>
      <c r="E177" s="19">
        <f t="shared" si="29"/>
        <v>3500</v>
      </c>
      <c r="F177">
        <f t="shared" si="23"/>
        <v>3510</v>
      </c>
      <c r="G177">
        <f t="array" ref="G177">SUM(IF(($B$2:$B$1149&gt;=E177)*(($B$2:$B$1149&lt;E178)+(E178=0)),1,0))</f>
        <v>0</v>
      </c>
      <c r="H177">
        <f t="shared" si="24"/>
        <v>0</v>
      </c>
      <c r="I177" t="str">
        <f t="shared" si="25"/>
        <v/>
      </c>
      <c r="J177" t="str">
        <f t="shared" si="25"/>
        <v/>
      </c>
      <c r="K177">
        <f t="shared" si="26"/>
        <v>1.1522687784694728E-10</v>
      </c>
      <c r="L177">
        <f t="shared" si="27"/>
        <v>1.8578798507736759E-6</v>
      </c>
      <c r="M177">
        <f t="shared" si="28"/>
        <v>2.0379207190929237E-13</v>
      </c>
    </row>
    <row r="178" spans="1:13" x14ac:dyDescent="0.25">
      <c r="A178">
        <v>1.1048282771989901</v>
      </c>
      <c r="B178">
        <v>97.858124133456329</v>
      </c>
      <c r="C178">
        <v>-17.581483358807148</v>
      </c>
      <c r="E178" s="19">
        <f t="shared" si="29"/>
        <v>3520</v>
      </c>
      <c r="F178">
        <f t="shared" si="23"/>
        <v>3530</v>
      </c>
      <c r="G178">
        <f t="array" ref="G178">SUM(IF(($B$2:$B$1149&gt;=E178)*(($B$2:$B$1149&lt;E179)+(E179=0)),1,0))</f>
        <v>0</v>
      </c>
      <c r="H178">
        <f t="shared" si="24"/>
        <v>0</v>
      </c>
      <c r="I178" t="str">
        <f t="shared" si="25"/>
        <v/>
      </c>
      <c r="J178" t="str">
        <f t="shared" si="25"/>
        <v/>
      </c>
      <c r="K178">
        <f t="shared" si="26"/>
        <v>1.0288521360007723E-10</v>
      </c>
      <c r="L178">
        <f t="shared" si="27"/>
        <v>1.7509833231940118E-6</v>
      </c>
      <c r="M178">
        <f t="shared" si="28"/>
        <v>1.7429023722854975E-13</v>
      </c>
    </row>
    <row r="179" spans="1:13" x14ac:dyDescent="0.25">
      <c r="A179">
        <v>1.0564463122552274</v>
      </c>
      <c r="B179">
        <v>94.24983248410814</v>
      </c>
      <c r="C179">
        <v>-17.729999354730776</v>
      </c>
      <c r="E179" s="19">
        <f t="shared" si="29"/>
        <v>3540</v>
      </c>
      <c r="F179">
        <f t="shared" si="23"/>
        <v>3550</v>
      </c>
      <c r="G179">
        <f t="array" ref="G179">SUM(IF(($B$2:$B$1149&gt;=E179)*(($B$2:$B$1149&lt;E180)+(E180=0)),1,0))</f>
        <v>0</v>
      </c>
      <c r="H179">
        <f t="shared" si="24"/>
        <v>0</v>
      </c>
      <c r="I179" t="str">
        <f t="shared" si="25"/>
        <v/>
      </c>
      <c r="J179" t="str">
        <f t="shared" si="25"/>
        <v/>
      </c>
      <c r="K179">
        <f t="shared" si="26"/>
        <v>9.1866277522821178E-11</v>
      </c>
      <c r="L179">
        <f t="shared" si="27"/>
        <v>1.650237283550277E-6</v>
      </c>
      <c r="M179">
        <f t="shared" si="28"/>
        <v>1.4905921760638878E-13</v>
      </c>
    </row>
    <row r="180" spans="1:13" x14ac:dyDescent="0.25">
      <c r="A180">
        <v>0.97354037200789678</v>
      </c>
      <c r="B180">
        <v>97.479640001480789</v>
      </c>
      <c r="C180">
        <v>-16.992016563853383</v>
      </c>
      <c r="E180" s="19">
        <f t="shared" si="29"/>
        <v>3560</v>
      </c>
      <c r="F180">
        <f t="shared" si="23"/>
        <v>3570</v>
      </c>
      <c r="G180">
        <f t="array" ref="G180">SUM(IF(($B$2:$B$1149&gt;=E180)*(($B$2:$B$1149&lt;E181)+(E181=0)),1,0))</f>
        <v>0</v>
      </c>
      <c r="H180">
        <f t="shared" si="24"/>
        <v>0</v>
      </c>
      <c r="I180" t="str">
        <f t="shared" si="25"/>
        <v/>
      </c>
      <c r="J180" t="str">
        <f t="shared" si="25"/>
        <v/>
      </c>
      <c r="K180">
        <f t="shared" si="26"/>
        <v>8.2028206423323972E-11</v>
      </c>
      <c r="L180">
        <f t="shared" si="27"/>
        <v>1.555287852229106E-6</v>
      </c>
      <c r="M180">
        <f t="shared" si="28"/>
        <v>1.2748075111225619E-13</v>
      </c>
    </row>
    <row r="181" spans="1:13" x14ac:dyDescent="0.25">
      <c r="A181">
        <v>0.94716614608502148</v>
      </c>
      <c r="B181">
        <v>93.33539156513956</v>
      </c>
      <c r="C181">
        <v>-17.67340640015972</v>
      </c>
      <c r="E181" s="19">
        <f t="shared" si="29"/>
        <v>3580</v>
      </c>
      <c r="F181">
        <f t="shared" si="23"/>
        <v>3590</v>
      </c>
      <c r="G181">
        <f t="array" ref="G181">SUM(IF(($B$2:$B$1149&gt;=E181)*(($B$2:$B$1149&lt;E182)+(E182=0)),1,0))</f>
        <v>0</v>
      </c>
      <c r="H181">
        <f t="shared" si="24"/>
        <v>0</v>
      </c>
      <c r="I181" t="str">
        <f t="shared" si="25"/>
        <v/>
      </c>
      <c r="J181" t="str">
        <f t="shared" si="25"/>
        <v/>
      </c>
      <c r="K181">
        <f t="shared" si="26"/>
        <v>7.3244363599341185E-11</v>
      </c>
      <c r="L181">
        <f t="shared" si="27"/>
        <v>1.4658015107302777E-6</v>
      </c>
      <c r="M181">
        <f t="shared" si="28"/>
        <v>1.0902607812593546E-13</v>
      </c>
    </row>
    <row r="182" spans="1:13" x14ac:dyDescent="0.25">
      <c r="A182">
        <v>0.96442925188328488</v>
      </c>
      <c r="B182">
        <v>85.788979043003465</v>
      </c>
      <c r="C182">
        <v>-18.353331054863915</v>
      </c>
      <c r="E182" s="19">
        <f t="shared" si="29"/>
        <v>3600</v>
      </c>
      <c r="F182">
        <f t="shared" si="23"/>
        <v>3610</v>
      </c>
      <c r="G182">
        <f t="array" ref="G182">SUM(IF(($B$2:$B$1149&gt;=E182)*(($B$2:$B$1149&lt;E183)+(E183=0)),1,0))</f>
        <v>0</v>
      </c>
      <c r="H182">
        <f t="shared" si="24"/>
        <v>0</v>
      </c>
      <c r="I182" t="str">
        <f t="shared" si="25"/>
        <v/>
      </c>
      <c r="J182" t="str">
        <f t="shared" si="25"/>
        <v/>
      </c>
      <c r="K182">
        <f t="shared" si="26"/>
        <v>6.5401703176658711E-11</v>
      </c>
      <c r="L182">
        <f t="shared" si="27"/>
        <v>1.3814639301526947E-6</v>
      </c>
      <c r="M182">
        <f t="shared" si="28"/>
        <v>9.3242984590320766E-14</v>
      </c>
    </row>
    <row r="183" spans="1:13" x14ac:dyDescent="0.25">
      <c r="A183">
        <v>6.1122664532455468</v>
      </c>
      <c r="B183">
        <v>11.595948963653779</v>
      </c>
      <c r="C183">
        <v>-0.99240088474367971</v>
      </c>
      <c r="E183" s="19">
        <f t="shared" si="29"/>
        <v>3620</v>
      </c>
      <c r="F183">
        <f t="shared" si="23"/>
        <v>3630</v>
      </c>
      <c r="G183">
        <f t="array" ref="G183">SUM(IF(($B$2:$B$1149&gt;=E183)*(($B$2:$B$1149&lt;E184)+(E184=0)),1,0))</f>
        <v>0</v>
      </c>
      <c r="H183">
        <f t="shared" si="24"/>
        <v>0</v>
      </c>
      <c r="I183" t="str">
        <f t="shared" si="25"/>
        <v/>
      </c>
      <c r="J183" t="str">
        <f t="shared" si="25"/>
        <v/>
      </c>
      <c r="K183">
        <f t="shared" si="26"/>
        <v>5.8399310316012943E-11</v>
      </c>
      <c r="L183">
        <f t="shared" si="27"/>
        <v>1.3019788670855737E-6</v>
      </c>
      <c r="M183">
        <f t="shared" si="28"/>
        <v>7.9744720939774394E-14</v>
      </c>
    </row>
    <row r="184" spans="1:13" x14ac:dyDescent="0.25">
      <c r="A184">
        <v>6.4483067080318879</v>
      </c>
      <c r="B184">
        <v>11.312553894748365</v>
      </c>
      <c r="C184">
        <v>1.5185758661440703</v>
      </c>
      <c r="E184" s="19">
        <f t="shared" ref="E184:E202" si="30">E183+$U$2</f>
        <v>3640</v>
      </c>
      <c r="F184">
        <f t="shared" si="23"/>
        <v>3650</v>
      </c>
      <c r="G184">
        <f t="array" ref="G184">SUM(IF(($B$2:$B$1149&gt;=E184)*(($B$2:$B$1149&lt;E185)+(E185=0)),1,0))</f>
        <v>0</v>
      </c>
      <c r="H184">
        <f t="shared" si="24"/>
        <v>0</v>
      </c>
      <c r="I184" t="str">
        <f t="shared" si="25"/>
        <v/>
      </c>
      <c r="J184" t="str">
        <f t="shared" si="25"/>
        <v/>
      </c>
      <c r="K184">
        <f t="shared" si="26"/>
        <v>5.2147098359555328E-11</v>
      </c>
      <c r="L184">
        <f t="shared" si="27"/>
        <v>1.2270671230265618E-6</v>
      </c>
      <c r="M184">
        <f t="shared" si="28"/>
        <v>6.8200525173050337E-14</v>
      </c>
    </row>
    <row r="185" spans="1:13" x14ac:dyDescent="0.25">
      <c r="A185">
        <v>7.3769312720334801</v>
      </c>
      <c r="B185">
        <v>8.7756255849251001</v>
      </c>
      <c r="C185">
        <v>9.2194214710454663</v>
      </c>
      <c r="E185" s="19">
        <f t="shared" si="30"/>
        <v>3660</v>
      </c>
      <c r="F185">
        <f t="shared" si="23"/>
        <v>3670</v>
      </c>
      <c r="G185">
        <f t="array" ref="G185">SUM(IF(($B$2:$B$1149&gt;=E185)*(($B$2:$B$1149&lt;E186)+(E186=0)),1,0))</f>
        <v>0</v>
      </c>
      <c r="H185">
        <f t="shared" si="24"/>
        <v>0</v>
      </c>
      <c r="I185" t="str">
        <f t="shared" si="25"/>
        <v/>
      </c>
      <c r="J185" t="str">
        <f t="shared" si="25"/>
        <v/>
      </c>
      <c r="K185">
        <f t="shared" si="26"/>
        <v>4.6564646027582963E-11</v>
      </c>
      <c r="L185">
        <f t="shared" si="27"/>
        <v>1.1564655636716414E-6</v>
      </c>
      <c r="M185">
        <f t="shared" si="28"/>
        <v>5.8327517847766577E-14</v>
      </c>
    </row>
    <row r="186" spans="1:13" x14ac:dyDescent="0.25">
      <c r="A186">
        <v>7.5400751285961576</v>
      </c>
      <c r="B186">
        <v>8.9876385261711853</v>
      </c>
      <c r="C186">
        <v>9.9589631848586571</v>
      </c>
      <c r="E186" s="19">
        <f t="shared" si="30"/>
        <v>3680</v>
      </c>
      <c r="F186">
        <f t="shared" si="23"/>
        <v>3690</v>
      </c>
      <c r="G186">
        <f t="array" ref="G186">SUM(IF(($B$2:$B$1149&gt;=E186)*(($B$2:$B$1149&lt;E187)+(E187=0)),1,0))</f>
        <v>0</v>
      </c>
      <c r="H186">
        <f t="shared" si="24"/>
        <v>0</v>
      </c>
      <c r="I186" t="str">
        <f t="shared" si="25"/>
        <v/>
      </c>
      <c r="J186" t="str">
        <f t="shared" si="25"/>
        <v/>
      </c>
      <c r="K186">
        <f t="shared" si="26"/>
        <v>4.1580159595848802E-11</v>
      </c>
      <c r="L186">
        <f t="shared" si="27"/>
        <v>1.0899261946319925E-6</v>
      </c>
      <c r="M186">
        <f t="shared" si="28"/>
        <v>4.9883770391051055E-14</v>
      </c>
    </row>
    <row r="187" spans="1:13" x14ac:dyDescent="0.25">
      <c r="A187">
        <v>6.7634803216649511</v>
      </c>
      <c r="B187">
        <v>9.6335753115415468</v>
      </c>
      <c r="C187">
        <v>14.283205345392822</v>
      </c>
      <c r="E187" s="19">
        <f t="shared" si="30"/>
        <v>3700</v>
      </c>
      <c r="F187">
        <f t="shared" si="23"/>
        <v>3710</v>
      </c>
      <c r="G187">
        <f t="array" ref="G187">SUM(IF(($B$2:$B$1149&gt;=E187)*(($B$2:$B$1149&lt;E188)+(E188=0)),1,0))</f>
        <v>0</v>
      </c>
      <c r="H187">
        <f t="shared" si="24"/>
        <v>0</v>
      </c>
      <c r="I187" t="str">
        <f t="shared" si="25"/>
        <v/>
      </c>
      <c r="J187" t="str">
        <f t="shared" si="25"/>
        <v/>
      </c>
      <c r="K187">
        <f t="shared" si="26"/>
        <v>3.7129546607085327E-11</v>
      </c>
      <c r="L187">
        <f t="shared" si="27"/>
        <v>1.0272152903311792E-6</v>
      </c>
      <c r="M187">
        <f t="shared" si="28"/>
        <v>4.2662376871954893E-14</v>
      </c>
    </row>
    <row r="188" spans="1:13" x14ac:dyDescent="0.25">
      <c r="A188">
        <v>7.4815545293492356</v>
      </c>
      <c r="B188">
        <v>8.6143978287626215</v>
      </c>
      <c r="C188">
        <v>13.594335617937155</v>
      </c>
      <c r="E188" s="19">
        <f t="shared" si="30"/>
        <v>3720</v>
      </c>
      <c r="F188">
        <f t="shared" si="23"/>
        <v>3730</v>
      </c>
      <c r="G188">
        <f t="array" ref="G188">SUM(IF(($B$2:$B$1149&gt;=E188)*(($B$2:$B$1149&lt;E189)+(E189=0)),1,0))</f>
        <v>0</v>
      </c>
      <c r="H188">
        <f t="shared" si="24"/>
        <v>0</v>
      </c>
      <c r="I188" t="str">
        <f t="shared" si="25"/>
        <v/>
      </c>
      <c r="J188" t="str">
        <f t="shared" si="25"/>
        <v/>
      </c>
      <c r="K188">
        <f t="shared" si="26"/>
        <v>3.3155589118619004E-11</v>
      </c>
      <c r="L188">
        <f t="shared" si="27"/>
        <v>9.6811257302283799E-7</v>
      </c>
      <c r="M188">
        <f t="shared" si="28"/>
        <v>3.6486383970110507E-14</v>
      </c>
    </row>
    <row r="189" spans="1:13" x14ac:dyDescent="0.25">
      <c r="A189">
        <v>8.9797638809829312</v>
      </c>
      <c r="B189">
        <v>7.6625960814940539</v>
      </c>
      <c r="C189">
        <v>10.389827260793155</v>
      </c>
      <c r="E189" s="19">
        <f t="shared" si="30"/>
        <v>3740</v>
      </c>
      <c r="F189">
        <f t="shared" si="23"/>
        <v>3750</v>
      </c>
      <c r="G189">
        <f t="array" ref="G189">SUM(IF(($B$2:$B$1149&gt;=E189)*(($B$2:$B$1149&lt;E190)+(E190=0)),1,0))</f>
        <v>0</v>
      </c>
      <c r="H189">
        <f t="shared" si="24"/>
        <v>0</v>
      </c>
      <c r="I189" t="str">
        <f t="shared" si="25"/>
        <v/>
      </c>
      <c r="J189" t="str">
        <f t="shared" si="25"/>
        <v/>
      </c>
      <c r="K189">
        <f t="shared" si="26"/>
        <v>2.9607205780010209E-11</v>
      </c>
      <c r="L189">
        <f t="shared" si="27"/>
        <v>9.1241043904508926E-7</v>
      </c>
      <c r="M189">
        <f t="shared" si="28"/>
        <v>3.1204454904374175E-14</v>
      </c>
    </row>
    <row r="190" spans="1:13" x14ac:dyDescent="0.25">
      <c r="A190">
        <v>7.4856736722203561</v>
      </c>
      <c r="B190">
        <v>8.7405003542825561</v>
      </c>
      <c r="C190">
        <v>10.954300234314234</v>
      </c>
      <c r="E190" s="19">
        <f t="shared" si="30"/>
        <v>3760</v>
      </c>
      <c r="F190">
        <f t="shared" si="23"/>
        <v>3770</v>
      </c>
      <c r="G190">
        <f t="array" ref="G190">SUM(IF(($B$2:$B$1149&gt;=E190)*(($B$2:$B$1149&lt;E191)+(E191=0)),1,0))</f>
        <v>0</v>
      </c>
      <c r="H190">
        <f t="shared" si="24"/>
        <v>0</v>
      </c>
      <c r="I190" t="str">
        <f t="shared" si="25"/>
        <v/>
      </c>
      <c r="J190" t="str">
        <f t="shared" si="25"/>
        <v/>
      </c>
      <c r="K190">
        <f t="shared" si="26"/>
        <v>2.6438793187421422E-11</v>
      </c>
      <c r="L190">
        <f t="shared" si="27"/>
        <v>8.5991322959382075E-7</v>
      </c>
      <c r="M190">
        <f t="shared" si="28"/>
        <v>2.6687161070189654E-14</v>
      </c>
    </row>
    <row r="191" spans="1:13" x14ac:dyDescent="0.25">
      <c r="A191">
        <v>7.6935572414398665</v>
      </c>
      <c r="B191">
        <v>8.771203785092796</v>
      </c>
      <c r="C191">
        <v>9.17936619668186</v>
      </c>
      <c r="E191" s="19">
        <f t="shared" si="30"/>
        <v>3780</v>
      </c>
      <c r="F191">
        <f t="shared" si="23"/>
        <v>3790</v>
      </c>
      <c r="G191">
        <f t="array" ref="G191">SUM(IF(($B$2:$B$1149&gt;=E191)*(($B$2:$B$1149&lt;E192)+(E192=0)),1,0))</f>
        <v>0</v>
      </c>
      <c r="H191">
        <f t="shared" si="24"/>
        <v>0</v>
      </c>
      <c r="I191" t="str">
        <f t="shared" si="25"/>
        <v/>
      </c>
      <c r="J191" t="str">
        <f t="shared" si="25"/>
        <v/>
      </c>
      <c r="K191">
        <f t="shared" si="26"/>
        <v>2.3609637989899282E-11</v>
      </c>
      <c r="L191">
        <f t="shared" si="27"/>
        <v>8.1043654345337142E-7</v>
      </c>
      <c r="M191">
        <f t="shared" si="28"/>
        <v>2.282381051579941E-14</v>
      </c>
    </row>
    <row r="192" spans="1:13" x14ac:dyDescent="0.25">
      <c r="A192">
        <v>7.4971882689859655</v>
      </c>
      <c r="B192">
        <v>8.9025381441255682</v>
      </c>
      <c r="C192">
        <v>9.5606537917242225</v>
      </c>
      <c r="E192" s="19">
        <f t="shared" si="30"/>
        <v>3800</v>
      </c>
      <c r="F192">
        <f t="shared" si="23"/>
        <v>3810</v>
      </c>
      <c r="G192">
        <f t="array" ref="G192">SUM(IF(($B$2:$B$1149&gt;=E192)*(($B$2:$B$1149&lt;E193)+(E193=0)),1,0))</f>
        <v>0</v>
      </c>
      <c r="H192">
        <f t="shared" si="24"/>
        <v>0</v>
      </c>
      <c r="I192" t="str">
        <f t="shared" si="25"/>
        <v/>
      </c>
      <c r="J192" t="str">
        <f t="shared" si="25"/>
        <v/>
      </c>
      <c r="K192">
        <f t="shared" si="26"/>
        <v>2.1083392140400509E-11</v>
      </c>
      <c r="L192">
        <f t="shared" si="27"/>
        <v>7.6380658927051371E-7</v>
      </c>
      <c r="M192">
        <f t="shared" si="28"/>
        <v>1.951973554215954E-14</v>
      </c>
    </row>
    <row r="193" spans="1:15" x14ac:dyDescent="0.25">
      <c r="A193">
        <v>7.3922991113506784</v>
      </c>
      <c r="B193">
        <v>9.3518722332267021</v>
      </c>
      <c r="C193">
        <v>6.6976763453034964</v>
      </c>
      <c r="E193" s="19">
        <f t="shared" si="30"/>
        <v>3820</v>
      </c>
      <c r="F193">
        <f t="shared" si="23"/>
        <v>3830</v>
      </c>
      <c r="G193">
        <f t="array" ref="G193">SUM(IF(($B$2:$B$1149&gt;=E193)*(($B$2:$B$1149&lt;E194)+(E194=0)),1,0))</f>
        <v>1</v>
      </c>
      <c r="H193">
        <f t="shared" si="24"/>
        <v>8.710801393728223E-4</v>
      </c>
      <c r="I193">
        <f t="shared" si="25"/>
        <v>0</v>
      </c>
      <c r="J193">
        <f t="shared" si="25"/>
        <v>-3.0599418880619549</v>
      </c>
      <c r="K193">
        <f t="shared" si="26"/>
        <v>1.8827604503131219E-11</v>
      </c>
      <c r="L193">
        <f t="shared" si="27"/>
        <v>7.1985957509654204E-7</v>
      </c>
      <c r="M193">
        <f t="shared" si="28"/>
        <v>1.6693972961793132E-14</v>
      </c>
    </row>
    <row r="194" spans="1:15" x14ac:dyDescent="0.25">
      <c r="A194">
        <v>6.2574051627413123</v>
      </c>
      <c r="B194">
        <v>10.38457681577443</v>
      </c>
      <c r="C194">
        <v>7.0782628840926147</v>
      </c>
      <c r="E194" s="19">
        <f t="shared" si="30"/>
        <v>3840</v>
      </c>
      <c r="F194">
        <f t="shared" si="23"/>
        <v>3850</v>
      </c>
      <c r="G194">
        <f t="array" ref="G194">SUM(IF(($B$2:$B$1149&gt;=E194)*(($B$2:$B$1149&lt;E195)+(E195=0)),1,0))</f>
        <v>0</v>
      </c>
      <c r="H194">
        <f t="shared" si="24"/>
        <v>0</v>
      </c>
      <c r="I194" t="str">
        <f t="shared" si="25"/>
        <v/>
      </c>
      <c r="J194" t="str">
        <f t="shared" si="25"/>
        <v/>
      </c>
      <c r="K194">
        <f t="shared" si="26"/>
        <v>1.6813302759302641E-11</v>
      </c>
      <c r="L194">
        <f t="shared" si="27"/>
        <v>6.7844113305318368E-7</v>
      </c>
      <c r="M194">
        <f t="shared" si="28"/>
        <v>1.4277280173553458E-14</v>
      </c>
    </row>
    <row r="195" spans="1:15" x14ac:dyDescent="0.25">
      <c r="A195">
        <v>5.7085943185343622</v>
      </c>
      <c r="B195">
        <v>12.671853036027489</v>
      </c>
      <c r="C195">
        <v>1.4943886910022586</v>
      </c>
      <c r="E195" s="19">
        <f t="shared" si="30"/>
        <v>3860</v>
      </c>
      <c r="F195">
        <f t="shared" ref="F195:F202" si="31">E195+$U$2/2</f>
        <v>3870</v>
      </c>
      <c r="G195">
        <f t="array" ref="G195">SUM(IF(($B$2:$B$1149&gt;=E195)*(($B$2:$B$1149&lt;E196)+(E196=0)),1,0))</f>
        <v>0</v>
      </c>
      <c r="H195">
        <f t="shared" ref="H195:H202" si="32">G195/SUM($G$2:$G$202)</f>
        <v>0</v>
      </c>
      <c r="I195" t="str">
        <f t="shared" ref="I195:J202" si="33">IFERROR(LOG(G195),"")</f>
        <v/>
      </c>
      <c r="J195" t="str">
        <f t="shared" si="33"/>
        <v/>
      </c>
      <c r="K195">
        <f t="shared" ref="K195:K202" si="34">_xlfn.GAMMA.DIST(E195+$U$2/2,$V$5,$V$6,FALSE)*$U$2</f>
        <v>1.5014620205225426E-11</v>
      </c>
      <c r="L195">
        <f t="shared" ref="L195:L202" si="35">-1*$V$17*EXP($V$17*E195)*$U$2</f>
        <v>6.3940577710139933E-7</v>
      </c>
      <c r="M195">
        <f t="shared" ref="M195:M202" si="36">1/$V$9*EXP(-E195/$V$9)*$U$2</f>
        <v>1.2210438439110003E-14</v>
      </c>
    </row>
    <row r="196" spans="1:15" x14ac:dyDescent="0.25">
      <c r="A196">
        <v>4.0400207136226118</v>
      </c>
      <c r="B196">
        <v>19.115430760007317</v>
      </c>
      <c r="C196">
        <v>2.7730176605859844</v>
      </c>
      <c r="E196" s="19">
        <f t="shared" si="30"/>
        <v>3880</v>
      </c>
      <c r="F196">
        <f t="shared" si="31"/>
        <v>3890</v>
      </c>
      <c r="G196">
        <f t="array" ref="G196">SUM(IF(($B$2:$B$1149&gt;=E196)*(($B$2:$B$1149&lt;E197)+(E197=0)),1,0))</f>
        <v>0</v>
      </c>
      <c r="H196">
        <f t="shared" si="32"/>
        <v>0</v>
      </c>
      <c r="I196" t="str">
        <f t="shared" si="33"/>
        <v/>
      </c>
      <c r="J196" t="str">
        <f t="shared" si="33"/>
        <v/>
      </c>
      <c r="K196">
        <f t="shared" si="34"/>
        <v>1.3408462618281216E-11</v>
      </c>
      <c r="L196">
        <f t="shared" si="35"/>
        <v>6.0261639200846484E-7</v>
      </c>
      <c r="M196">
        <f t="shared" si="36"/>
        <v>1.0442801784577405E-14</v>
      </c>
    </row>
    <row r="197" spans="1:15" x14ac:dyDescent="0.25">
      <c r="A197">
        <v>3.6707793264944879</v>
      </c>
      <c r="B197">
        <v>26.604875461460594</v>
      </c>
      <c r="C197">
        <v>-4.6398676938440584</v>
      </c>
      <c r="E197" s="19">
        <f t="shared" si="30"/>
        <v>3900</v>
      </c>
      <c r="F197">
        <f t="shared" si="31"/>
        <v>3910</v>
      </c>
      <c r="G197">
        <f t="array" ref="G197">SUM(IF(($B$2:$B$1149&gt;=E197)*(($B$2:$B$1149&lt;E198)+(E198=0)),1,0))</f>
        <v>1</v>
      </c>
      <c r="H197">
        <f t="shared" si="32"/>
        <v>8.710801393728223E-4</v>
      </c>
      <c r="I197">
        <f t="shared" si="33"/>
        <v>0</v>
      </c>
      <c r="J197">
        <f t="shared" si="33"/>
        <v>-3.0599418880619549</v>
      </c>
      <c r="K197">
        <f t="shared" si="34"/>
        <v>1.1974210885279335E-11</v>
      </c>
      <c r="L197">
        <f t="shared" si="35"/>
        <v>5.6794375171826244E-7</v>
      </c>
      <c r="M197">
        <f t="shared" si="36"/>
        <v>8.9310559695120362E-15</v>
      </c>
    </row>
    <row r="198" spans="1:15" x14ac:dyDescent="0.25">
      <c r="A198">
        <v>2.7947017434299966</v>
      </c>
      <c r="B198">
        <v>46.265445888845775</v>
      </c>
      <c r="C198">
        <v>-15.687889774866338</v>
      </c>
      <c r="E198" s="19">
        <f t="shared" si="30"/>
        <v>3920</v>
      </c>
      <c r="F198">
        <f t="shared" si="31"/>
        <v>3930</v>
      </c>
      <c r="G198">
        <f t="array" ref="G198">SUM(IF(($B$2:$B$1149&gt;=E198)*(($B$2:$B$1149&lt;E199)+(E199=0)),1,0))</f>
        <v>0</v>
      </c>
      <c r="H198">
        <f t="shared" si="32"/>
        <v>0</v>
      </c>
      <c r="I198" t="str">
        <f t="shared" si="33"/>
        <v/>
      </c>
      <c r="J198" t="str">
        <f t="shared" si="33"/>
        <v/>
      </c>
      <c r="K198">
        <f t="shared" si="34"/>
        <v>1.0693455550792688E-11</v>
      </c>
      <c r="L198">
        <f t="shared" si="35"/>
        <v>5.3526606543302327E-7</v>
      </c>
      <c r="M198">
        <f t="shared" si="36"/>
        <v>7.6381571130036289E-15</v>
      </c>
    </row>
    <row r="199" spans="1:15" x14ac:dyDescent="0.25">
      <c r="A199">
        <v>2.7988251820549608</v>
      </c>
      <c r="B199">
        <v>47.01131164262852</v>
      </c>
      <c r="C199">
        <v>-12.48872991559225</v>
      </c>
      <c r="E199" s="19">
        <f t="shared" si="30"/>
        <v>3940</v>
      </c>
      <c r="F199">
        <f t="shared" si="31"/>
        <v>3950</v>
      </c>
      <c r="G199">
        <f t="array" ref="G199">SUM(IF(($B$2:$B$1149&gt;=E199)*(($B$2:$B$1149&lt;E200)+(E200=0)),1,0))</f>
        <v>0</v>
      </c>
      <c r="H199">
        <f t="shared" si="32"/>
        <v>0</v>
      </c>
      <c r="I199" t="str">
        <f t="shared" si="33"/>
        <v/>
      </c>
      <c r="J199" t="str">
        <f t="shared" si="33"/>
        <v/>
      </c>
      <c r="K199">
        <f t="shared" si="34"/>
        <v>9.5497598562939193E-12</v>
      </c>
      <c r="L199">
        <f t="shared" si="35"/>
        <v>5.0446854981208992E-7</v>
      </c>
      <c r="M199">
        <f t="shared" si="36"/>
        <v>6.5324239689111809E-15</v>
      </c>
    </row>
    <row r="200" spans="1:15" x14ac:dyDescent="0.25">
      <c r="A200">
        <v>2.7182908836190904</v>
      </c>
      <c r="B200">
        <v>54.467446263083872</v>
      </c>
      <c r="C200">
        <v>-12.72906271462622</v>
      </c>
      <c r="E200" s="19">
        <f t="shared" si="30"/>
        <v>3960</v>
      </c>
      <c r="F200">
        <f t="shared" si="31"/>
        <v>3970</v>
      </c>
      <c r="G200">
        <f t="array" ref="G200">SUM(IF(($B$2:$B$1149&gt;=E200)*(($B$2:$B$1149&lt;E201)+(E201=0)),1,0))</f>
        <v>0</v>
      </c>
      <c r="H200">
        <f t="shared" si="32"/>
        <v>0</v>
      </c>
      <c r="I200" t="str">
        <f t="shared" si="33"/>
        <v/>
      </c>
      <c r="J200" t="str">
        <f t="shared" si="33"/>
        <v/>
      </c>
      <c r="K200">
        <f t="shared" si="34"/>
        <v>8.5284482096500355E-12</v>
      </c>
      <c r="L200">
        <f t="shared" si="35"/>
        <v>4.7544302578500879E-7</v>
      </c>
      <c r="M200">
        <f t="shared" si="36"/>
        <v>5.586761607319818E-15</v>
      </c>
    </row>
    <row r="201" spans="1:15" x14ac:dyDescent="0.25">
      <c r="A201">
        <v>2.6354263359316707</v>
      </c>
      <c r="B201">
        <v>57.316822845042601</v>
      </c>
      <c r="C201">
        <v>-10.981928874030197</v>
      </c>
      <c r="E201" s="19">
        <f t="shared" si="30"/>
        <v>3980</v>
      </c>
      <c r="F201">
        <f t="shared" si="31"/>
        <v>3990</v>
      </c>
      <c r="G201">
        <f t="array" ref="G201">SUM(IF(($B$2:$B$1149&gt;=E201)*(($B$2:$B$1149&lt;E202)+(E202=0)),1,0))</f>
        <v>0</v>
      </c>
      <c r="H201">
        <f t="shared" si="32"/>
        <v>0</v>
      </c>
      <c r="I201" t="str">
        <f t="shared" si="33"/>
        <v/>
      </c>
      <c r="J201" t="str">
        <f t="shared" si="33"/>
        <v/>
      </c>
      <c r="K201">
        <f t="shared" si="34"/>
        <v>7.6164173535845549E-12</v>
      </c>
      <c r="L201">
        <f t="shared" si="35"/>
        <v>4.4808753856272052E-7</v>
      </c>
      <c r="M201">
        <f t="shared" si="36"/>
        <v>4.777997479276439E-15</v>
      </c>
    </row>
    <row r="202" spans="1:15" x14ac:dyDescent="0.25">
      <c r="A202">
        <v>2.4339136569469138</v>
      </c>
      <c r="B202">
        <v>61.253956972588163</v>
      </c>
      <c r="C202">
        <v>-9.5995621545627809</v>
      </c>
      <c r="E202" s="19">
        <f t="shared" si="30"/>
        <v>4000</v>
      </c>
      <c r="F202">
        <f t="shared" si="31"/>
        <v>4010</v>
      </c>
      <c r="G202">
        <f t="array" ref="G202">SUM(IF(($B$2:$B$1149&gt;=E202)*(($B$2:$B$1149&lt;E203)+(E203=0)),1,0))</f>
        <v>9</v>
      </c>
      <c r="H202">
        <f t="shared" si="32"/>
        <v>7.8397212543554005E-3</v>
      </c>
      <c r="I202">
        <f t="shared" si="33"/>
        <v>0.95424250943932487</v>
      </c>
      <c r="J202">
        <f t="shared" si="33"/>
        <v>-2.1056993786226297</v>
      </c>
      <c r="K202">
        <f t="shared" si="34"/>
        <v>6.8019677953487055E-12</v>
      </c>
      <c r="L202">
        <f t="shared" si="35"/>
        <v>4.223059995121047E-7</v>
      </c>
      <c r="M202">
        <f t="shared" si="36"/>
        <v>4.0863135957082915E-15</v>
      </c>
      <c r="O202">
        <v>20.000000000000014</v>
      </c>
    </row>
    <row r="203" spans="1:15" x14ac:dyDescent="0.25">
      <c r="A203">
        <v>2.3287966116704224</v>
      </c>
      <c r="B203">
        <v>63.918195955907933</v>
      </c>
      <c r="C203">
        <v>-9.482383783222156</v>
      </c>
      <c r="E203" s="19"/>
      <c r="F203" s="19"/>
    </row>
    <row r="204" spans="1:15" x14ac:dyDescent="0.25">
      <c r="A204">
        <v>2.2216939113423178</v>
      </c>
      <c r="B204">
        <v>69.243007954732363</v>
      </c>
      <c r="C204">
        <v>-9.0051725977615664</v>
      </c>
      <c r="E204" s="19"/>
      <c r="F204" s="19"/>
    </row>
    <row r="205" spans="1:15" x14ac:dyDescent="0.25">
      <c r="A205">
        <v>2.1111026553575925</v>
      </c>
      <c r="B205">
        <v>73.431894890888287</v>
      </c>
      <c r="C205">
        <v>-10.507294353938351</v>
      </c>
      <c r="E205" s="19"/>
      <c r="F205" s="19"/>
    </row>
    <row r="206" spans="1:15" x14ac:dyDescent="0.25">
      <c r="A206">
        <v>1.9996094584295159</v>
      </c>
      <c r="B206">
        <v>78.045087954368057</v>
      </c>
      <c r="C206">
        <v>-11.108537740915564</v>
      </c>
      <c r="E206" s="19"/>
      <c r="F206" s="19"/>
    </row>
    <row r="207" spans="1:15" x14ac:dyDescent="0.25">
      <c r="A207">
        <v>1.8206269736532052</v>
      </c>
      <c r="B207">
        <v>80.772380833910518</v>
      </c>
      <c r="C207">
        <v>-10.811895193717744</v>
      </c>
      <c r="E207" s="19"/>
      <c r="F207" s="19"/>
    </row>
    <row r="208" spans="1:15" x14ac:dyDescent="0.25">
      <c r="A208">
        <v>1.7334715074831193</v>
      </c>
      <c r="B208">
        <v>82.292299360282968</v>
      </c>
      <c r="C208">
        <v>-12.486909796145559</v>
      </c>
      <c r="E208" s="19"/>
      <c r="F208" s="19"/>
    </row>
    <row r="209" spans="1:6" x14ac:dyDescent="0.25">
      <c r="A209">
        <v>1.5994089600736354</v>
      </c>
      <c r="B209">
        <v>89.508971604475278</v>
      </c>
      <c r="C209">
        <v>-12.367263578495091</v>
      </c>
      <c r="E209" s="19"/>
      <c r="F209" s="19"/>
    </row>
    <row r="210" spans="1:6" x14ac:dyDescent="0.25">
      <c r="A210">
        <v>1.5104567816231129</v>
      </c>
      <c r="B210">
        <v>91.682627821800565</v>
      </c>
      <c r="C210">
        <v>-13.859412707922271</v>
      </c>
      <c r="E210" s="19"/>
      <c r="F210" s="19"/>
    </row>
    <row r="211" spans="1:6" x14ac:dyDescent="0.25">
      <c r="A211">
        <v>1.4338938746722625</v>
      </c>
      <c r="B211">
        <v>94.437613259273235</v>
      </c>
      <c r="C211">
        <v>-13.916018796142001</v>
      </c>
      <c r="E211" s="19"/>
      <c r="F211" s="19"/>
    </row>
    <row r="212" spans="1:6" x14ac:dyDescent="0.25">
      <c r="A212">
        <v>1.2985595228588054</v>
      </c>
      <c r="B212">
        <v>96.718856899496629</v>
      </c>
      <c r="C212">
        <v>-14.33318644887277</v>
      </c>
      <c r="E212" s="19"/>
      <c r="F212" s="19"/>
    </row>
    <row r="213" spans="1:6" x14ac:dyDescent="0.25">
      <c r="A213">
        <v>1.2127658541095341</v>
      </c>
      <c r="B213">
        <v>102.84623863051128</v>
      </c>
      <c r="C213">
        <v>-14.745084666341471</v>
      </c>
      <c r="E213" s="19"/>
      <c r="F213" s="19"/>
    </row>
    <row r="214" spans="1:6" x14ac:dyDescent="0.25">
      <c r="A214">
        <v>1.153169621631277</v>
      </c>
      <c r="B214">
        <v>97.352890163359262</v>
      </c>
      <c r="C214">
        <v>-15.693420664823451</v>
      </c>
      <c r="E214" s="19"/>
      <c r="F214" s="19"/>
    </row>
    <row r="215" spans="1:6" x14ac:dyDescent="0.25">
      <c r="A215">
        <v>1.1043353731225816</v>
      </c>
      <c r="B215">
        <v>101.05731489795302</v>
      </c>
      <c r="C215">
        <v>-14.682417520964048</v>
      </c>
      <c r="E215" s="19"/>
      <c r="F215" s="19"/>
    </row>
    <row r="216" spans="1:6" x14ac:dyDescent="0.25">
      <c r="A216">
        <v>1.0324296391127898</v>
      </c>
      <c r="B216">
        <v>100.97184844600169</v>
      </c>
      <c r="C216">
        <v>-12.960048575750614</v>
      </c>
      <c r="E216" s="19"/>
      <c r="F216" s="19"/>
    </row>
    <row r="217" spans="1:6" x14ac:dyDescent="0.25">
      <c r="A217">
        <v>0.98817948998429106</v>
      </c>
      <c r="B217">
        <v>100.44754384320099</v>
      </c>
      <c r="C217">
        <v>-15.151018647274249</v>
      </c>
      <c r="E217" s="19"/>
      <c r="F217" s="19"/>
    </row>
    <row r="218" spans="1:6" x14ac:dyDescent="0.25">
      <c r="A218">
        <v>5.1330274310234412</v>
      </c>
      <c r="B218">
        <v>12.614726132602529</v>
      </c>
      <c r="C218">
        <v>-35.190916663130814</v>
      </c>
      <c r="E218" s="19"/>
      <c r="F218" s="19"/>
    </row>
    <row r="219" spans="1:6" x14ac:dyDescent="0.25">
      <c r="A219">
        <v>5.3355054681168843</v>
      </c>
      <c r="B219">
        <v>16.200800822730294</v>
      </c>
      <c r="C219">
        <v>-46.447370070373182</v>
      </c>
      <c r="E219" s="19"/>
      <c r="F219" s="19"/>
    </row>
    <row r="220" spans="1:6" x14ac:dyDescent="0.25">
      <c r="A220">
        <v>6.0343534247697317</v>
      </c>
      <c r="B220">
        <v>15.624583132003492</v>
      </c>
      <c r="C220">
        <v>-52.175019190689092</v>
      </c>
      <c r="E220" s="19"/>
      <c r="F220" s="19"/>
    </row>
    <row r="221" spans="1:6" x14ac:dyDescent="0.25">
      <c r="A221">
        <v>3.2865451434644846</v>
      </c>
      <c r="B221">
        <v>25.108626615752371</v>
      </c>
      <c r="C221">
        <v>-35.085026426377347</v>
      </c>
      <c r="E221" s="19"/>
      <c r="F221" s="19"/>
    </row>
    <row r="222" spans="1:6" x14ac:dyDescent="0.25">
      <c r="A222">
        <v>2.800154112543642</v>
      </c>
      <c r="B222">
        <v>35.384416758235162</v>
      </c>
      <c r="C222">
        <v>-40.098747113313983</v>
      </c>
      <c r="E222" s="19"/>
      <c r="F222" s="19"/>
    </row>
    <row r="223" spans="1:6" x14ac:dyDescent="0.25">
      <c r="A223">
        <v>2.712087271351034</v>
      </c>
      <c r="B223">
        <v>46.749414913175301</v>
      </c>
      <c r="C223">
        <v>-44.568330954761613</v>
      </c>
      <c r="E223" s="19"/>
      <c r="F223" s="19"/>
    </row>
    <row r="224" spans="1:6" x14ac:dyDescent="0.25">
      <c r="A224">
        <v>3.2107050569702285</v>
      </c>
      <c r="B224">
        <v>44.202589890044166</v>
      </c>
      <c r="C224">
        <v>-48.10446377871623</v>
      </c>
      <c r="E224" s="19"/>
      <c r="F224" s="19"/>
    </row>
    <row r="225" spans="1:6" x14ac:dyDescent="0.25">
      <c r="A225">
        <v>3.4328317239959589</v>
      </c>
      <c r="B225">
        <v>54.893986019324053</v>
      </c>
      <c r="C225">
        <v>-57.692554710405552</v>
      </c>
      <c r="E225" s="19"/>
      <c r="F225" s="19"/>
    </row>
    <row r="226" spans="1:6" x14ac:dyDescent="0.25">
      <c r="A226">
        <v>4.7807928268094715</v>
      </c>
      <c r="B226">
        <v>39.659324331758619</v>
      </c>
      <c r="C226">
        <v>-49.838788737541421</v>
      </c>
      <c r="E226" s="19"/>
      <c r="F226" s="19"/>
    </row>
    <row r="227" spans="1:6" x14ac:dyDescent="0.25">
      <c r="A227">
        <v>5.3547561543448801</v>
      </c>
      <c r="B227">
        <v>35.178456210463438</v>
      </c>
      <c r="C227">
        <v>-46.078017341073576</v>
      </c>
      <c r="E227" s="19"/>
      <c r="F227" s="19"/>
    </row>
    <row r="228" spans="1:6" x14ac:dyDescent="0.25">
      <c r="A228">
        <v>5.474030590887522</v>
      </c>
      <c r="B228">
        <v>39.598033736808567</v>
      </c>
      <c r="C228">
        <v>-54.422401851886328</v>
      </c>
      <c r="E228" s="19"/>
      <c r="F228" s="19"/>
    </row>
    <row r="229" spans="1:6" x14ac:dyDescent="0.25">
      <c r="A229">
        <v>4.3065876969298973</v>
      </c>
      <c r="B229">
        <v>48.41535458756551</v>
      </c>
      <c r="C229">
        <v>-44.074327866824667</v>
      </c>
      <c r="E229" s="19"/>
      <c r="F229" s="19"/>
    </row>
    <row r="230" spans="1:6" x14ac:dyDescent="0.25">
      <c r="A230">
        <v>3.0933190826236574</v>
      </c>
      <c r="B230">
        <v>69.177785263514167</v>
      </c>
      <c r="C230">
        <v>-36.572639053160344</v>
      </c>
      <c r="E230" s="19"/>
      <c r="F230" s="19"/>
    </row>
    <row r="231" spans="1:6" x14ac:dyDescent="0.25">
      <c r="A231">
        <v>2.5899027800221091</v>
      </c>
      <c r="B231">
        <v>69.92126936775189</v>
      </c>
      <c r="C231">
        <v>-41.891095308437471</v>
      </c>
      <c r="E231" s="19"/>
      <c r="F231" s="19"/>
    </row>
    <row r="232" spans="1:6" x14ac:dyDescent="0.25">
      <c r="A232">
        <v>2.6094879178189636</v>
      </c>
      <c r="B232">
        <v>49.092153601789185</v>
      </c>
      <c r="C232">
        <v>-37.236896784985213</v>
      </c>
      <c r="E232" s="19"/>
      <c r="F232" s="19"/>
    </row>
    <row r="233" spans="1:6" x14ac:dyDescent="0.25">
      <c r="A233">
        <v>5.7107230575143051</v>
      </c>
      <c r="B233">
        <v>22.722371998085908</v>
      </c>
      <c r="C233">
        <v>-74.974472425602627</v>
      </c>
      <c r="E233" s="19"/>
      <c r="F233" s="19"/>
    </row>
    <row r="234" spans="1:6" x14ac:dyDescent="0.25">
      <c r="A234">
        <v>10.354421468480988</v>
      </c>
      <c r="B234">
        <v>10.842900629276706</v>
      </c>
      <c r="C234">
        <v>-84.575525777250121</v>
      </c>
      <c r="E234" s="19"/>
      <c r="F234" s="19"/>
    </row>
    <row r="235" spans="1:6" x14ac:dyDescent="0.25">
      <c r="A235">
        <v>28.879916995199391</v>
      </c>
      <c r="B235">
        <v>3.2297821343820585</v>
      </c>
      <c r="C235">
        <v>-80.637935330153383</v>
      </c>
      <c r="E235" s="19"/>
      <c r="F235" s="19"/>
    </row>
    <row r="236" spans="1:6" x14ac:dyDescent="0.25">
      <c r="A236">
        <v>35.468782280768451</v>
      </c>
      <c r="B236">
        <v>2.0509538176251016</v>
      </c>
      <c r="C236">
        <v>-67.254871706179998</v>
      </c>
      <c r="E236" s="19"/>
      <c r="F236" s="19"/>
    </row>
    <row r="237" spans="1:6" x14ac:dyDescent="0.25">
      <c r="A237">
        <v>30.377243363286127</v>
      </c>
      <c r="B237">
        <v>2.7719688306374577</v>
      </c>
      <c r="C237">
        <v>-76.770027179675694</v>
      </c>
      <c r="E237" s="19"/>
      <c r="F237" s="19"/>
    </row>
    <row r="238" spans="1:6" x14ac:dyDescent="0.25">
      <c r="A238">
        <v>19.071559622940146</v>
      </c>
      <c r="B238">
        <v>4.7861537781036931</v>
      </c>
      <c r="C238">
        <v>-78.28947189232737</v>
      </c>
      <c r="E238" s="19"/>
      <c r="F238" s="19"/>
    </row>
    <row r="239" spans="1:6" x14ac:dyDescent="0.25">
      <c r="A239">
        <v>20.962791597946797</v>
      </c>
      <c r="B239">
        <v>4.3561423235175427</v>
      </c>
      <c r="C239">
        <v>-77.599858309596954</v>
      </c>
      <c r="E239" s="19"/>
      <c r="F239" s="19"/>
    </row>
    <row r="240" spans="1:6" x14ac:dyDescent="0.25">
      <c r="A240">
        <v>17.199772101218485</v>
      </c>
      <c r="B240">
        <v>5.5256412187300041</v>
      </c>
      <c r="C240">
        <v>-78.273706393782106</v>
      </c>
      <c r="E240" s="19"/>
      <c r="F240" s="19"/>
    </row>
    <row r="241" spans="1:6" x14ac:dyDescent="0.25">
      <c r="A241">
        <v>13.222365626151571</v>
      </c>
      <c r="B241">
        <v>7.6091854309148239</v>
      </c>
      <c r="C241">
        <v>-76.042432075838235</v>
      </c>
      <c r="E241" s="19"/>
      <c r="F241" s="19"/>
    </row>
    <row r="242" spans="1:6" x14ac:dyDescent="0.25">
      <c r="A242">
        <v>7.115471909901304</v>
      </c>
      <c r="B242">
        <v>17.526624221021788</v>
      </c>
      <c r="C242">
        <v>-74.148402923951735</v>
      </c>
      <c r="E242" s="19"/>
      <c r="F242" s="19"/>
    </row>
    <row r="243" spans="1:6" x14ac:dyDescent="0.25">
      <c r="A243">
        <v>4.4704479332076303</v>
      </c>
      <c r="B243">
        <v>34.068258679292889</v>
      </c>
      <c r="C243">
        <v>-71.734472185204609</v>
      </c>
      <c r="E243" s="19"/>
      <c r="F243" s="19"/>
    </row>
    <row r="244" spans="1:6" x14ac:dyDescent="0.25">
      <c r="A244">
        <v>3.1241024630033678</v>
      </c>
      <c r="B244">
        <v>65.342617442060288</v>
      </c>
      <c r="C244">
        <v>-73.089820670384952</v>
      </c>
      <c r="E244" s="19"/>
      <c r="F244" s="19"/>
    </row>
    <row r="245" spans="1:6" x14ac:dyDescent="0.25">
      <c r="A245">
        <v>2.941454408043739</v>
      </c>
      <c r="B245">
        <v>98.331845680432991</v>
      </c>
      <c r="C245">
        <v>-70.323737374762757</v>
      </c>
      <c r="E245" s="19"/>
      <c r="F245" s="19"/>
    </row>
    <row r="246" spans="1:6" x14ac:dyDescent="0.25">
      <c r="A246">
        <v>3.3816252025114992</v>
      </c>
      <c r="B246">
        <v>103.26616762129117</v>
      </c>
      <c r="C246">
        <v>-61.699385571914675</v>
      </c>
      <c r="E246" s="19"/>
      <c r="F246" s="19"/>
    </row>
    <row r="247" spans="1:6" x14ac:dyDescent="0.25">
      <c r="A247">
        <v>3.6439268109928005</v>
      </c>
      <c r="B247">
        <v>93.528474028044357</v>
      </c>
      <c r="C247">
        <v>-63.563397829484941</v>
      </c>
      <c r="E247" s="19"/>
      <c r="F247" s="19"/>
    </row>
    <row r="248" spans="1:6" x14ac:dyDescent="0.25">
      <c r="A248">
        <v>3.137486528384505</v>
      </c>
      <c r="B248">
        <v>93.51145724288979</v>
      </c>
      <c r="C248">
        <v>-69.920139110345744</v>
      </c>
      <c r="E248" s="19"/>
      <c r="F248" s="19"/>
    </row>
    <row r="249" spans="1:6" x14ac:dyDescent="0.25">
      <c r="A249">
        <v>3.0537070333285103</v>
      </c>
      <c r="B249">
        <v>77.415927194555422</v>
      </c>
      <c r="C249">
        <v>-76.813215594863337</v>
      </c>
      <c r="E249" s="19"/>
      <c r="F249" s="19"/>
    </row>
    <row r="250" spans="1:6" x14ac:dyDescent="0.25">
      <c r="A250">
        <v>3.8286833422930138</v>
      </c>
      <c r="B250">
        <v>39.509985604537171</v>
      </c>
      <c r="C250">
        <v>-75.417917595867507</v>
      </c>
      <c r="E250" s="19"/>
      <c r="F250" s="19"/>
    </row>
    <row r="251" spans="1:6" x14ac:dyDescent="0.25">
      <c r="A251">
        <v>8.1080283203395123</v>
      </c>
      <c r="B251">
        <v>13.740592387256184</v>
      </c>
      <c r="C251">
        <v>-80.25987627175283</v>
      </c>
      <c r="E251" s="19"/>
      <c r="F251" s="19"/>
    </row>
    <row r="252" spans="1:6" x14ac:dyDescent="0.25">
      <c r="A252">
        <v>21.057902876602483</v>
      </c>
      <c r="B252">
        <v>4.5241764338287975</v>
      </c>
      <c r="C252">
        <v>-85.810608794559428</v>
      </c>
      <c r="E252" s="19"/>
      <c r="F252" s="19"/>
    </row>
    <row r="253" spans="1:6" x14ac:dyDescent="0.25">
      <c r="A253">
        <v>43.893228538547987</v>
      </c>
      <c r="B253">
        <v>1.9416167236176727</v>
      </c>
      <c r="C253">
        <v>-84.944054741173588</v>
      </c>
      <c r="E253" s="19"/>
      <c r="F253" s="19"/>
    </row>
    <row r="254" spans="1:6" x14ac:dyDescent="0.25">
      <c r="A254">
        <v>61.7037493021503</v>
      </c>
      <c r="B254">
        <v>1.2490720124243362</v>
      </c>
      <c r="C254">
        <v>-76.759999409562681</v>
      </c>
      <c r="E254" s="19"/>
      <c r="F254" s="19"/>
    </row>
    <row r="255" spans="1:6" x14ac:dyDescent="0.25">
      <c r="A255">
        <v>20.890672774505944</v>
      </c>
      <c r="B255">
        <v>7.2850008057515581</v>
      </c>
      <c r="C255">
        <v>-149.18763834964187</v>
      </c>
      <c r="E255" s="19"/>
      <c r="F255" s="19"/>
    </row>
    <row r="256" spans="1:6" x14ac:dyDescent="0.25">
      <c r="A256">
        <v>13.807838888817964</v>
      </c>
      <c r="B256">
        <v>12.10611956468586</v>
      </c>
      <c r="C256">
        <v>-147.55554024262082</v>
      </c>
      <c r="E256" s="19"/>
      <c r="F256" s="19"/>
    </row>
    <row r="257" spans="1:6" x14ac:dyDescent="0.25">
      <c r="A257">
        <v>4.9148940743486493</v>
      </c>
      <c r="B257">
        <v>39.511534455933258</v>
      </c>
      <c r="C257">
        <v>-131.89509858232023</v>
      </c>
      <c r="E257" s="19"/>
      <c r="F257" s="19"/>
    </row>
    <row r="258" spans="1:6" x14ac:dyDescent="0.25">
      <c r="A258">
        <v>2.5797419161806436</v>
      </c>
      <c r="B258">
        <v>110.86494657945389</v>
      </c>
      <c r="C258">
        <v>-128.51916156286259</v>
      </c>
      <c r="E258" s="19"/>
      <c r="F258" s="19"/>
    </row>
    <row r="259" spans="1:6" x14ac:dyDescent="0.25">
      <c r="A259">
        <v>1.6840696235896584</v>
      </c>
      <c r="B259">
        <v>278.61065632453636</v>
      </c>
      <c r="C259">
        <v>-112.89294594126292</v>
      </c>
      <c r="E259" s="19"/>
      <c r="F259" s="19"/>
    </row>
    <row r="260" spans="1:6" x14ac:dyDescent="0.25">
      <c r="A260">
        <v>1.591213371611965</v>
      </c>
      <c r="B260">
        <v>510.92517577347388</v>
      </c>
      <c r="C260">
        <v>-144.54778158734817</v>
      </c>
      <c r="E260" s="19"/>
      <c r="F260" s="19"/>
    </row>
    <row r="261" spans="1:6" x14ac:dyDescent="0.25">
      <c r="A261">
        <v>1.8934201974088332</v>
      </c>
      <c r="B261">
        <v>373.89098518151997</v>
      </c>
      <c r="C261">
        <v>-142.92448126809612</v>
      </c>
      <c r="E261" s="19"/>
      <c r="F261" s="19"/>
    </row>
    <row r="262" spans="1:6" x14ac:dyDescent="0.25">
      <c r="A262">
        <v>2.5328837551112593</v>
      </c>
      <c r="B262">
        <v>175.51845585698408</v>
      </c>
      <c r="C262">
        <v>-122.07320321025776</v>
      </c>
      <c r="E262" s="19"/>
      <c r="F262" s="19"/>
    </row>
    <row r="263" spans="1:6" x14ac:dyDescent="0.25">
      <c r="A263">
        <v>3.0849008849356161</v>
      </c>
      <c r="B263">
        <v>98.13267941584094</v>
      </c>
      <c r="C263">
        <v>-116.96960077899871</v>
      </c>
      <c r="E263" s="19"/>
      <c r="F263" s="19"/>
    </row>
    <row r="264" spans="1:6" x14ac:dyDescent="0.25">
      <c r="A264">
        <v>5.4535394732618281</v>
      </c>
      <c r="B264">
        <v>40.439969308124823</v>
      </c>
      <c r="C264">
        <v>-141.55672389870435</v>
      </c>
      <c r="E264" s="19"/>
      <c r="F264" s="19"/>
    </row>
    <row r="265" spans="1:6" x14ac:dyDescent="0.25">
      <c r="A265">
        <v>9.0928629649903439</v>
      </c>
      <c r="B265">
        <v>17.780836665484408</v>
      </c>
      <c r="C265">
        <v>-129.46659866316131</v>
      </c>
      <c r="E265" s="19"/>
      <c r="F265" s="19"/>
    </row>
    <row r="266" spans="1:6" x14ac:dyDescent="0.25">
      <c r="A266">
        <v>9.1947090313846278</v>
      </c>
      <c r="B266">
        <v>18.878032882610434</v>
      </c>
      <c r="C266">
        <v>-146.91362657437921</v>
      </c>
      <c r="E266" s="19"/>
      <c r="F266" s="19"/>
    </row>
    <row r="267" spans="1:6" x14ac:dyDescent="0.25">
      <c r="A267">
        <v>4.8548775754382421</v>
      </c>
      <c r="B267">
        <v>38.633350053596224</v>
      </c>
      <c r="C267">
        <v>-138.16753789205902</v>
      </c>
      <c r="E267" s="19"/>
      <c r="F267" s="19"/>
    </row>
    <row r="268" spans="1:6" x14ac:dyDescent="0.25">
      <c r="A268">
        <v>2.8047554170353881</v>
      </c>
      <c r="B268">
        <v>87.393029132744516</v>
      </c>
      <c r="C268">
        <v>-141.64661329161569</v>
      </c>
      <c r="E268" s="19"/>
      <c r="F268" s="19"/>
    </row>
    <row r="269" spans="1:6" x14ac:dyDescent="0.25">
      <c r="A269">
        <v>1.5248584529105305</v>
      </c>
      <c r="B269">
        <v>244.8093391846796</v>
      </c>
      <c r="C269">
        <v>-129.36546773353777</v>
      </c>
      <c r="E269" s="19"/>
      <c r="F269" s="19"/>
    </row>
    <row r="270" spans="1:6" x14ac:dyDescent="0.25">
      <c r="A270">
        <v>1.0713633592636036</v>
      </c>
      <c r="B270">
        <v>612.43219618864612</v>
      </c>
      <c r="C270">
        <v>-145.11488157174546</v>
      </c>
      <c r="E270" s="19"/>
      <c r="F270" s="19"/>
    </row>
    <row r="271" spans="1:6" x14ac:dyDescent="0.25">
      <c r="A271">
        <v>1.0639503578561988</v>
      </c>
      <c r="B271">
        <v>512.48633220327133</v>
      </c>
      <c r="C271">
        <v>-138.07669789675103</v>
      </c>
      <c r="E271" s="19"/>
      <c r="F271" s="19"/>
    </row>
    <row r="272" spans="1:6" x14ac:dyDescent="0.25">
      <c r="A272">
        <v>1.8478696332673672</v>
      </c>
      <c r="B272">
        <v>163.38991295822714</v>
      </c>
      <c r="C272">
        <v>-132.78326454982067</v>
      </c>
      <c r="E272" s="19"/>
      <c r="F272" s="19"/>
    </row>
    <row r="273" spans="1:6" x14ac:dyDescent="0.25">
      <c r="A273">
        <v>4.9880781126357867</v>
      </c>
      <c r="B273">
        <v>39.22772617552063</v>
      </c>
      <c r="C273">
        <v>-141.55502685210925</v>
      </c>
      <c r="E273" s="19"/>
      <c r="F273" s="19"/>
    </row>
    <row r="274" spans="1:6" x14ac:dyDescent="0.25">
      <c r="A274">
        <v>14.414879299282392</v>
      </c>
      <c r="B274">
        <v>11.675790335248212</v>
      </c>
      <c r="C274">
        <v>-153.8718232674544</v>
      </c>
      <c r="E274" s="19"/>
      <c r="F274" s="19"/>
    </row>
    <row r="275" spans="1:6" x14ac:dyDescent="0.25">
      <c r="A275">
        <v>20.495144439193801</v>
      </c>
      <c r="B275">
        <v>8.2260923958106869</v>
      </c>
      <c r="C275">
        <v>-162.69278702876096</v>
      </c>
      <c r="E275" s="19"/>
      <c r="F275" s="19"/>
    </row>
    <row r="276" spans="1:6" x14ac:dyDescent="0.25">
      <c r="A276">
        <v>26.206478452320692</v>
      </c>
      <c r="B276">
        <v>5.9830482910224863</v>
      </c>
      <c r="C276">
        <v>-153.8662062436085</v>
      </c>
      <c r="E276" s="19"/>
      <c r="F276" s="19"/>
    </row>
    <row r="277" spans="1:6" x14ac:dyDescent="0.25">
      <c r="A277">
        <v>10.832840765220583</v>
      </c>
      <c r="B277">
        <v>14.48948007517215</v>
      </c>
      <c r="C277">
        <v>-140.51504249509873</v>
      </c>
      <c r="E277" s="19"/>
      <c r="F277" s="19"/>
    </row>
    <row r="278" spans="1:6" x14ac:dyDescent="0.25">
      <c r="A278">
        <v>3.0212766864275213</v>
      </c>
      <c r="B278">
        <v>69.942648703370452</v>
      </c>
      <c r="C278">
        <v>-145.57595955545054</v>
      </c>
      <c r="E278" s="19"/>
      <c r="F278" s="19"/>
    </row>
    <row r="279" spans="1:6" x14ac:dyDescent="0.25">
      <c r="A279">
        <v>1.455087394795076</v>
      </c>
      <c r="B279">
        <v>185.39024768756047</v>
      </c>
      <c r="C279">
        <v>-129.43691667958618</v>
      </c>
      <c r="E279" s="19"/>
      <c r="F279" s="19"/>
    </row>
    <row r="280" spans="1:6" x14ac:dyDescent="0.25">
      <c r="A280">
        <v>0.87699096674456112</v>
      </c>
      <c r="B280">
        <v>550.28649890994859</v>
      </c>
      <c r="C280">
        <v>-132.73333974498206</v>
      </c>
      <c r="E280" s="19"/>
      <c r="F280" s="19"/>
    </row>
    <row r="281" spans="1:6" x14ac:dyDescent="0.25">
      <c r="A281">
        <v>0.64470664478516104</v>
      </c>
      <c r="B281">
        <v>2117.1721764659919</v>
      </c>
      <c r="C281">
        <v>-130.73000354389825</v>
      </c>
      <c r="E281" s="19"/>
      <c r="F281" s="19"/>
    </row>
    <row r="282" spans="1:6" x14ac:dyDescent="0.25">
      <c r="A282">
        <v>0.54083328706885558</v>
      </c>
      <c r="B282">
        <v>1972.8594666709994</v>
      </c>
      <c r="C282">
        <v>-141.07954878070092</v>
      </c>
      <c r="E282" s="19"/>
      <c r="F282" s="19"/>
    </row>
    <row r="283" spans="1:6" x14ac:dyDescent="0.25">
      <c r="A283">
        <v>0.9137562725816244</v>
      </c>
      <c r="B283">
        <v>397.34845918567976</v>
      </c>
      <c r="C283">
        <v>-140.83844595440814</v>
      </c>
      <c r="E283" s="19"/>
      <c r="F283" s="19"/>
    </row>
    <row r="284" spans="1:6" x14ac:dyDescent="0.25">
      <c r="A284">
        <v>4.5889786159742672</v>
      </c>
      <c r="B284">
        <v>39.913539356065584</v>
      </c>
      <c r="C284">
        <v>-151.18076400931514</v>
      </c>
      <c r="E284" s="19"/>
      <c r="F284" s="19"/>
    </row>
    <row r="285" spans="1:6" x14ac:dyDescent="0.25">
      <c r="A285">
        <v>20.170289947261328</v>
      </c>
      <c r="B285">
        <v>7.8370681569945759</v>
      </c>
      <c r="C285">
        <v>-150.93734513790105</v>
      </c>
      <c r="E285" s="19"/>
      <c r="F285" s="19"/>
    </row>
    <row r="286" spans="1:6" x14ac:dyDescent="0.25">
      <c r="A286">
        <v>24.812256289920317</v>
      </c>
      <c r="B286">
        <v>6.412559624681017</v>
      </c>
      <c r="C286">
        <v>-155.98022985501419</v>
      </c>
      <c r="E286" s="19"/>
      <c r="F286" s="19"/>
    </row>
    <row r="287" spans="1:6" x14ac:dyDescent="0.25">
      <c r="A287">
        <v>25.150404037220387</v>
      </c>
      <c r="B287">
        <v>5.8981830070128076</v>
      </c>
      <c r="C287">
        <v>-146.92175550522131</v>
      </c>
      <c r="E287" s="19"/>
      <c r="F287" s="19"/>
    </row>
    <row r="288" spans="1:6" x14ac:dyDescent="0.25">
      <c r="A288">
        <v>24.33002382637217</v>
      </c>
      <c r="B288">
        <v>6.0661597450593829</v>
      </c>
      <c r="C288">
        <v>-146.92173834299234</v>
      </c>
      <c r="E288" s="19"/>
      <c r="F288" s="19"/>
    </row>
    <row r="289" spans="1:6" x14ac:dyDescent="0.25">
      <c r="A289">
        <v>21.149421209924551</v>
      </c>
      <c r="B289">
        <v>7.2677586518339323</v>
      </c>
      <c r="C289">
        <v>-150.40125528100742</v>
      </c>
      <c r="E289" s="19"/>
      <c r="F289" s="19"/>
    </row>
    <row r="290" spans="1:6" x14ac:dyDescent="0.25">
      <c r="A290">
        <v>4.8738825695008359</v>
      </c>
      <c r="B290">
        <v>35.718411290219962</v>
      </c>
      <c r="C290">
        <v>-136.25023971683888</v>
      </c>
      <c r="E290" s="19"/>
      <c r="F290" s="19"/>
    </row>
    <row r="291" spans="1:6" x14ac:dyDescent="0.25">
      <c r="A291">
        <v>1.3920770801712943</v>
      </c>
      <c r="B291">
        <v>277.60153428556265</v>
      </c>
      <c r="C291">
        <v>-137.96339974010459</v>
      </c>
      <c r="E291" s="19"/>
      <c r="F291" s="19"/>
    </row>
    <row r="292" spans="1:6" x14ac:dyDescent="0.25">
      <c r="A292">
        <v>0.81253618815667683</v>
      </c>
      <c r="B292">
        <v>1305.208711006067</v>
      </c>
      <c r="C292">
        <v>-132.63290276896657</v>
      </c>
      <c r="E292" s="19"/>
      <c r="F292" s="19"/>
    </row>
    <row r="293" spans="1:6" x14ac:dyDescent="0.25">
      <c r="A293">
        <v>0.94372953126016335</v>
      </c>
      <c r="B293">
        <v>7008.0014209544506</v>
      </c>
      <c r="C293">
        <v>-116.72873214305093</v>
      </c>
      <c r="E293" s="19"/>
      <c r="F293" s="19"/>
    </row>
    <row r="294" spans="1:6" x14ac:dyDescent="0.25">
      <c r="A294">
        <v>0.81746168233327599</v>
      </c>
      <c r="B294">
        <v>2071.0345347271259</v>
      </c>
      <c r="C294">
        <v>-102.59463013136609</v>
      </c>
      <c r="E294" s="19"/>
      <c r="F294" s="19"/>
    </row>
    <row r="295" spans="1:6" x14ac:dyDescent="0.25">
      <c r="A295">
        <v>1.3677243804084789</v>
      </c>
      <c r="B295">
        <v>463.96923821755365</v>
      </c>
      <c r="C295">
        <v>-141.29698474569318</v>
      </c>
      <c r="E295" s="19"/>
      <c r="F295" s="19"/>
    </row>
    <row r="296" spans="1:6" x14ac:dyDescent="0.25">
      <c r="A296">
        <v>2.2708685565047513</v>
      </c>
      <c r="B296">
        <v>150.12409798899685</v>
      </c>
      <c r="C296">
        <v>-139.4886759258811</v>
      </c>
      <c r="E296" s="19"/>
      <c r="F296" s="19"/>
    </row>
    <row r="297" spans="1:6" x14ac:dyDescent="0.25">
      <c r="A297">
        <v>3.4639443992627608</v>
      </c>
      <c r="B297">
        <v>60.023668848583974</v>
      </c>
      <c r="C297">
        <v>-139.44034172072062</v>
      </c>
      <c r="E297" s="19"/>
      <c r="F297" s="19"/>
    </row>
    <row r="298" spans="1:6" x14ac:dyDescent="0.25">
      <c r="A298">
        <v>9.9713720916285222</v>
      </c>
      <c r="B298">
        <v>16.180977180214516</v>
      </c>
      <c r="C298">
        <v>-144.67055758314828</v>
      </c>
      <c r="E298" s="19"/>
      <c r="F298" s="19"/>
    </row>
    <row r="299" spans="1:6" x14ac:dyDescent="0.25">
      <c r="A299">
        <v>3.6685515730802885</v>
      </c>
      <c r="B299">
        <v>6.4109840239410776</v>
      </c>
      <c r="C299">
        <v>-13.486296061356866</v>
      </c>
      <c r="E299" s="19"/>
      <c r="F299" s="19"/>
    </row>
    <row r="300" spans="1:6" x14ac:dyDescent="0.25">
      <c r="A300">
        <v>2.8321831323450546</v>
      </c>
      <c r="B300">
        <v>9.3837459196485966</v>
      </c>
      <c r="C300">
        <v>-14.07684463300243</v>
      </c>
      <c r="E300" s="19"/>
      <c r="F300" s="19"/>
    </row>
    <row r="301" spans="1:6" x14ac:dyDescent="0.25">
      <c r="A301">
        <v>2.3195574963275845</v>
      </c>
      <c r="B301">
        <v>14.654972317438016</v>
      </c>
      <c r="C301">
        <v>-17.28785781274318</v>
      </c>
      <c r="E301" s="19"/>
      <c r="F301" s="19"/>
    </row>
    <row r="302" spans="1:6" x14ac:dyDescent="0.25">
      <c r="A302">
        <v>1.9827126893640017</v>
      </c>
      <c r="B302">
        <v>24.698976955888895</v>
      </c>
      <c r="C302">
        <v>-17.355220207780931</v>
      </c>
      <c r="E302" s="19"/>
      <c r="F302" s="19"/>
    </row>
    <row r="303" spans="1:6" x14ac:dyDescent="0.25">
      <c r="A303">
        <v>1.4381517107164656</v>
      </c>
      <c r="B303">
        <v>50.455977241279804</v>
      </c>
      <c r="C303">
        <v>-18.994713111617092</v>
      </c>
      <c r="E303" s="19"/>
      <c r="F303" s="19"/>
    </row>
    <row r="304" spans="1:6" x14ac:dyDescent="0.25">
      <c r="A304">
        <v>1.2715967926595633</v>
      </c>
      <c r="B304">
        <v>114.95219144744158</v>
      </c>
      <c r="C304">
        <v>-19.760840377153418</v>
      </c>
      <c r="E304" s="19"/>
      <c r="F304" s="19"/>
    </row>
    <row r="305" spans="1:6" x14ac:dyDescent="0.25">
      <c r="A305">
        <v>1.6810991811931024</v>
      </c>
      <c r="B305">
        <v>139.82934900776209</v>
      </c>
      <c r="C305">
        <v>-22.273591610708486</v>
      </c>
      <c r="E305" s="19"/>
      <c r="F305" s="19"/>
    </row>
    <row r="306" spans="1:6" x14ac:dyDescent="0.25">
      <c r="A306">
        <v>2.2316089001790242</v>
      </c>
      <c r="B306">
        <v>132.96868513322812</v>
      </c>
      <c r="C306">
        <v>-23.56471758901138</v>
      </c>
      <c r="E306" s="19"/>
      <c r="F306" s="19"/>
    </row>
    <row r="307" spans="1:6" x14ac:dyDescent="0.25">
      <c r="A307">
        <v>2.1295583167382475</v>
      </c>
      <c r="B307">
        <v>132.54927721584619</v>
      </c>
      <c r="C307">
        <v>-25.381028943831552</v>
      </c>
      <c r="E307" s="19"/>
      <c r="F307" s="19"/>
    </row>
    <row r="308" spans="1:6" x14ac:dyDescent="0.25">
      <c r="A308">
        <v>1.6346605670888386</v>
      </c>
      <c r="B308">
        <v>124.2668653975509</v>
      </c>
      <c r="C308">
        <v>-31.040373918874575</v>
      </c>
      <c r="E308" s="19"/>
      <c r="F308" s="19"/>
    </row>
    <row r="309" spans="1:6" x14ac:dyDescent="0.25">
      <c r="A309">
        <v>1.2652027414316873</v>
      </c>
      <c r="B309">
        <v>105.05996398686352</v>
      </c>
      <c r="C309">
        <v>-34.953687293092791</v>
      </c>
      <c r="E309" s="19"/>
      <c r="F309" s="19"/>
    </row>
    <row r="310" spans="1:6" x14ac:dyDescent="0.25">
      <c r="A310">
        <v>1.2691964446929298</v>
      </c>
      <c r="B310">
        <v>55.94589382303699</v>
      </c>
      <c r="C310">
        <v>-39.041983898575893</v>
      </c>
      <c r="E310" s="19"/>
      <c r="F310" s="19"/>
    </row>
    <row r="311" spans="1:6" x14ac:dyDescent="0.25">
      <c r="A311">
        <v>1.7855141687413045</v>
      </c>
      <c r="B311">
        <v>22.311148522683908</v>
      </c>
      <c r="C311">
        <v>-43.654100456593099</v>
      </c>
      <c r="E311" s="19"/>
      <c r="F311" s="19"/>
    </row>
    <row r="312" spans="1:6" x14ac:dyDescent="0.25">
      <c r="A312">
        <v>3.5230425913696957</v>
      </c>
      <c r="B312">
        <v>5.7916507174082161</v>
      </c>
      <c r="C312">
        <v>-44.771434534962644</v>
      </c>
      <c r="E312" s="19"/>
      <c r="F312" s="19"/>
    </row>
    <row r="313" spans="1:6" x14ac:dyDescent="0.25">
      <c r="A313">
        <v>19.293686896343171</v>
      </c>
      <c r="B313">
        <v>0.88640659284799173</v>
      </c>
      <c r="C313">
        <v>-50.259522117568231</v>
      </c>
      <c r="E313" s="19"/>
      <c r="F313" s="19"/>
    </row>
    <row r="314" spans="1:6" x14ac:dyDescent="0.25">
      <c r="A314">
        <v>20.182475927290653</v>
      </c>
      <c r="B314">
        <v>0.7685589404873755</v>
      </c>
      <c r="C314">
        <v>-52.076966611123289</v>
      </c>
      <c r="E314" s="19"/>
      <c r="F314" s="19"/>
    </row>
    <row r="315" spans="1:6" x14ac:dyDescent="0.25">
      <c r="A315">
        <v>18.887876687873224</v>
      </c>
      <c r="B315">
        <v>0.79087605685582052</v>
      </c>
      <c r="C315">
        <v>-54.594477754394063</v>
      </c>
      <c r="E315" s="19"/>
      <c r="F315" s="19"/>
    </row>
    <row r="316" spans="1:6" x14ac:dyDescent="0.25">
      <c r="A316">
        <v>13.180838605088114</v>
      </c>
      <c r="B316">
        <v>1.1205319967615761</v>
      </c>
      <c r="C316">
        <v>-57.461746916107842</v>
      </c>
      <c r="E316" s="19"/>
      <c r="F316" s="19"/>
    </row>
    <row r="317" spans="1:6" x14ac:dyDescent="0.25">
      <c r="A317">
        <v>2.246358238280179</v>
      </c>
      <c r="B317">
        <v>20.093161352594503</v>
      </c>
      <c r="C317">
        <v>-60.081434984994864</v>
      </c>
      <c r="E317" s="19"/>
      <c r="F317" s="19"/>
    </row>
    <row r="318" spans="1:6" x14ac:dyDescent="0.25">
      <c r="A318">
        <v>2.0813576516763712</v>
      </c>
      <c r="B318">
        <v>25.011310851837212</v>
      </c>
      <c r="C318">
        <v>-57.001154293174416</v>
      </c>
      <c r="E318" s="19"/>
      <c r="F318" s="19"/>
    </row>
    <row r="319" spans="1:6" x14ac:dyDescent="0.25">
      <c r="A319">
        <v>1.6923415357697529</v>
      </c>
      <c r="B319">
        <v>31.693131813420809</v>
      </c>
      <c r="C319">
        <v>-51.822350006383317</v>
      </c>
      <c r="E319" s="19"/>
      <c r="F319" s="19"/>
    </row>
    <row r="320" spans="1:6" x14ac:dyDescent="0.25">
      <c r="A320">
        <v>1.716369129471957</v>
      </c>
      <c r="B320">
        <v>33.933684045580016</v>
      </c>
      <c r="C320">
        <v>-49.616262394616989</v>
      </c>
      <c r="E320" s="19"/>
      <c r="F320" s="19"/>
    </row>
    <row r="321" spans="1:6" x14ac:dyDescent="0.25">
      <c r="A321">
        <v>3.2544787401289925</v>
      </c>
      <c r="B321">
        <v>35.036263873872905</v>
      </c>
      <c r="C321">
        <v>-87.449541839214533</v>
      </c>
      <c r="E321" s="19"/>
      <c r="F321" s="19"/>
    </row>
    <row r="322" spans="1:6" x14ac:dyDescent="0.25">
      <c r="A322">
        <v>1.5062893444053826</v>
      </c>
      <c r="B322">
        <v>52.017708135261508</v>
      </c>
      <c r="C322">
        <v>-45.377414187990432</v>
      </c>
      <c r="E322" s="19"/>
      <c r="F322" s="19"/>
    </row>
    <row r="323" spans="1:6" x14ac:dyDescent="0.25">
      <c r="A323">
        <v>38.332522791422107</v>
      </c>
      <c r="B323">
        <v>12.945073421441609</v>
      </c>
      <c r="C323">
        <v>-440.79973910551882</v>
      </c>
      <c r="E323" s="19"/>
      <c r="F323" s="19"/>
    </row>
    <row r="324" spans="1:6" x14ac:dyDescent="0.25">
      <c r="A324">
        <v>1.8747307848556121</v>
      </c>
      <c r="B324">
        <v>60.769664996605385</v>
      </c>
      <c r="C324">
        <v>-39.214131539829197</v>
      </c>
      <c r="E324" s="19"/>
      <c r="F324" s="19"/>
    </row>
    <row r="325" spans="1:6" x14ac:dyDescent="0.25">
      <c r="A325">
        <v>2.4813395136851564</v>
      </c>
      <c r="B325">
        <v>50.612903426703838</v>
      </c>
      <c r="C325">
        <v>-31.935369441444497</v>
      </c>
      <c r="E325" s="19"/>
      <c r="F325" s="19"/>
    </row>
    <row r="326" spans="1:6" x14ac:dyDescent="0.25">
      <c r="A326">
        <v>3.3952553909475256</v>
      </c>
      <c r="B326">
        <v>40.130645805694215</v>
      </c>
      <c r="C326">
        <v>-25.530576966743393</v>
      </c>
      <c r="E326" s="19"/>
      <c r="F326" s="19"/>
    </row>
    <row r="327" spans="1:6" x14ac:dyDescent="0.25">
      <c r="A327">
        <v>3.1347164330185584</v>
      </c>
      <c r="B327">
        <v>47.473242398457856</v>
      </c>
      <c r="C327">
        <v>-23.149640461760299</v>
      </c>
      <c r="E327" s="19"/>
      <c r="F327" s="19"/>
    </row>
    <row r="328" spans="1:6" x14ac:dyDescent="0.25">
      <c r="A328">
        <v>2.8622354230317297</v>
      </c>
      <c r="B328">
        <v>56.554340920008322</v>
      </c>
      <c r="C328">
        <v>-23.74010806748824</v>
      </c>
      <c r="E328" s="19"/>
      <c r="F328" s="19"/>
    </row>
    <row r="329" spans="1:6" x14ac:dyDescent="0.25">
      <c r="A329">
        <v>1.9810800404229074</v>
      </c>
      <c r="B329">
        <v>83.894332313727205</v>
      </c>
      <c r="C329">
        <v>-20.30802200646864</v>
      </c>
      <c r="E329" s="19"/>
      <c r="F329" s="19"/>
    </row>
    <row r="330" spans="1:6" x14ac:dyDescent="0.25">
      <c r="A330">
        <v>1.6802857403319231</v>
      </c>
      <c r="B330">
        <v>79.919831188010122</v>
      </c>
      <c r="C330">
        <v>-23.346502277161743</v>
      </c>
      <c r="E330" s="19"/>
      <c r="F330" s="19"/>
    </row>
    <row r="331" spans="1:6" x14ac:dyDescent="0.25">
      <c r="A331">
        <v>1.459497164958145</v>
      </c>
      <c r="B331">
        <v>67.443670941462528</v>
      </c>
      <c r="C331">
        <v>-21.837448169330123</v>
      </c>
      <c r="E331" s="19"/>
      <c r="F331" s="19"/>
    </row>
    <row r="332" spans="1:6" x14ac:dyDescent="0.25">
      <c r="A332">
        <v>1.3283716029483406</v>
      </c>
      <c r="B332">
        <v>47.733499346010611</v>
      </c>
      <c r="C332">
        <v>-20.679092291100673</v>
      </c>
      <c r="E332" s="19"/>
      <c r="F332" s="19"/>
    </row>
    <row r="333" spans="1:6" x14ac:dyDescent="0.25">
      <c r="A333">
        <v>1.6814493776531743</v>
      </c>
      <c r="B333">
        <v>19.573933739646797</v>
      </c>
      <c r="C333">
        <v>-17.071551991865441</v>
      </c>
      <c r="E333" s="19"/>
      <c r="F333" s="19"/>
    </row>
    <row r="334" spans="1:6" x14ac:dyDescent="0.25">
      <c r="A334">
        <v>3.4199833026846367</v>
      </c>
      <c r="B334">
        <v>6.2261010982237872</v>
      </c>
      <c r="C334">
        <v>-15.73762255389717</v>
      </c>
      <c r="E334" s="19"/>
      <c r="F334" s="19"/>
    </row>
    <row r="335" spans="1:6" x14ac:dyDescent="0.25">
      <c r="A335">
        <v>12.397015027527626</v>
      </c>
      <c r="B335">
        <v>1.848776259376484</v>
      </c>
      <c r="C335">
        <v>-20.875421486113666</v>
      </c>
      <c r="E335" s="19"/>
      <c r="F335" s="19"/>
    </row>
    <row r="336" spans="1:6" x14ac:dyDescent="0.25">
      <c r="A336">
        <v>7.873246846116932</v>
      </c>
      <c r="B336">
        <v>3.3305029744563019</v>
      </c>
      <c r="C336">
        <v>-9.9867856419224577</v>
      </c>
      <c r="E336" s="19"/>
      <c r="F336" s="19"/>
    </row>
    <row r="337" spans="1:6" x14ac:dyDescent="0.25">
      <c r="A337">
        <v>5.4499115131544817</v>
      </c>
      <c r="B337">
        <v>6.059293062210239</v>
      </c>
      <c r="C337">
        <v>-6.9925642828526069</v>
      </c>
      <c r="E337" s="19"/>
      <c r="F337" s="19"/>
    </row>
    <row r="338" spans="1:6" x14ac:dyDescent="0.25">
      <c r="A338">
        <v>4.1502314804779443</v>
      </c>
      <c r="B338">
        <v>10.249201102410147</v>
      </c>
      <c r="C338">
        <v>-3.2664593319021336</v>
      </c>
      <c r="E338" s="19"/>
      <c r="F338" s="19"/>
    </row>
    <row r="339" spans="1:6" x14ac:dyDescent="0.25">
      <c r="A339">
        <v>3.3867531424778865</v>
      </c>
      <c r="B339">
        <v>17.03553817347473</v>
      </c>
      <c r="C339">
        <v>-1.1826301603006844</v>
      </c>
      <c r="E339" s="19"/>
      <c r="F339" s="19"/>
    </row>
    <row r="340" spans="1:6" x14ac:dyDescent="0.25">
      <c r="A340">
        <v>2.9856925633442706</v>
      </c>
      <c r="B340">
        <v>25.813072553383755</v>
      </c>
      <c r="C340">
        <v>0.90275033112392256</v>
      </c>
      <c r="E340" s="19"/>
      <c r="F340" s="19"/>
    </row>
    <row r="341" spans="1:6" x14ac:dyDescent="0.25">
      <c r="A341">
        <v>3.6609571966561179</v>
      </c>
      <c r="B341">
        <v>24.588263806646811</v>
      </c>
      <c r="C341">
        <v>2.0743971591595041</v>
      </c>
      <c r="E341" s="19"/>
      <c r="F341" s="19"/>
    </row>
    <row r="342" spans="1:6" x14ac:dyDescent="0.25">
      <c r="A342">
        <v>4.3307885603841427</v>
      </c>
      <c r="B342">
        <v>23.063839785822754</v>
      </c>
      <c r="C342">
        <v>2.8820484387120442</v>
      </c>
      <c r="E342" s="19"/>
      <c r="F342" s="19"/>
    </row>
    <row r="343" spans="1:6" x14ac:dyDescent="0.25">
      <c r="A343">
        <v>6.6807762909310897</v>
      </c>
      <c r="B343">
        <v>14.329638202052926</v>
      </c>
      <c r="C343">
        <v>2.0421388409487022</v>
      </c>
      <c r="E343" s="19"/>
      <c r="F343" s="19"/>
    </row>
    <row r="344" spans="1:6" x14ac:dyDescent="0.25">
      <c r="A344">
        <v>8.2498356800755115</v>
      </c>
      <c r="B344">
        <v>9.379371378821137</v>
      </c>
      <c r="C344">
        <v>8.5322648245623505</v>
      </c>
      <c r="E344" s="19"/>
      <c r="F344" s="19"/>
    </row>
    <row r="345" spans="1:6" x14ac:dyDescent="0.25">
      <c r="A345">
        <v>7.6211359512387826</v>
      </c>
      <c r="B345">
        <v>9.2575448929326036</v>
      </c>
      <c r="C345">
        <v>7.6922480600349239</v>
      </c>
      <c r="E345" s="19"/>
      <c r="F345" s="19"/>
    </row>
    <row r="346" spans="1:6" x14ac:dyDescent="0.25">
      <c r="A346">
        <v>5.8960357074958925</v>
      </c>
      <c r="B346">
        <v>11.413581488242546</v>
      </c>
      <c r="C346">
        <v>3.5498631855689036</v>
      </c>
      <c r="E346" s="19"/>
      <c r="F346" s="19"/>
    </row>
    <row r="347" spans="1:6" x14ac:dyDescent="0.25">
      <c r="A347">
        <v>4.4762708371945203</v>
      </c>
      <c r="B347">
        <v>14.856337059020133</v>
      </c>
      <c r="C347">
        <v>-1.8810187368701714</v>
      </c>
      <c r="E347" s="19"/>
      <c r="F347" s="19"/>
    </row>
    <row r="348" spans="1:6" x14ac:dyDescent="0.25">
      <c r="A348">
        <v>2.936127904764096</v>
      </c>
      <c r="B348">
        <v>21.041828572079819</v>
      </c>
      <c r="C348">
        <v>-4.74627812810765</v>
      </c>
      <c r="E348" s="19"/>
      <c r="F348" s="19"/>
    </row>
    <row r="349" spans="1:6" x14ac:dyDescent="0.25">
      <c r="A349">
        <v>2.7663409583414706</v>
      </c>
      <c r="B349">
        <v>19.485859625737369</v>
      </c>
      <c r="C349">
        <v>-7.6132412599084116</v>
      </c>
      <c r="E349" s="19"/>
      <c r="F349" s="19"/>
    </row>
    <row r="350" spans="1:6" x14ac:dyDescent="0.25">
      <c r="A350">
        <v>2.5522851188474185</v>
      </c>
      <c r="B350">
        <v>15.98480878790914</v>
      </c>
      <c r="C350">
        <v>-8.8302486889135459</v>
      </c>
      <c r="E350" s="19"/>
      <c r="F350" s="19"/>
    </row>
    <row r="351" spans="1:6" x14ac:dyDescent="0.25">
      <c r="A351">
        <v>3.299254278791997</v>
      </c>
      <c r="B351">
        <v>10.246710482650172</v>
      </c>
      <c r="C351">
        <v>-10.414602889564897</v>
      </c>
      <c r="E351" s="19"/>
      <c r="F351" s="19"/>
    </row>
    <row r="352" spans="1:6" x14ac:dyDescent="0.25">
      <c r="A352">
        <v>5.6297962367647036</v>
      </c>
      <c r="B352">
        <v>6.0003557524104547</v>
      </c>
      <c r="C352">
        <v>-9.7936742194944664</v>
      </c>
      <c r="E352" s="19"/>
      <c r="F352" s="19"/>
    </row>
    <row r="353" spans="1:6" x14ac:dyDescent="0.25">
      <c r="A353">
        <v>5.3081602635715353</v>
      </c>
      <c r="B353">
        <v>6.4300172285814963</v>
      </c>
      <c r="C353">
        <v>-9.9095130122418844</v>
      </c>
      <c r="E353" s="19"/>
      <c r="F353" s="19"/>
    </row>
    <row r="354" spans="1:6" x14ac:dyDescent="0.25">
      <c r="A354">
        <v>6.2579315250612595</v>
      </c>
      <c r="B354">
        <v>4.6559131308083392</v>
      </c>
      <c r="C354">
        <v>-11.129865006023998</v>
      </c>
      <c r="E354" s="19"/>
      <c r="F354" s="19"/>
    </row>
    <row r="355" spans="1:6" x14ac:dyDescent="0.25">
      <c r="A355">
        <v>7.0033386907955393</v>
      </c>
      <c r="B355">
        <v>4.2326686196043575</v>
      </c>
      <c r="C355">
        <v>-24.93609847282978</v>
      </c>
      <c r="E355" s="19"/>
      <c r="F355" s="19"/>
    </row>
    <row r="356" spans="1:6" x14ac:dyDescent="0.25">
      <c r="A356">
        <v>5.343415228824238</v>
      </c>
      <c r="B356">
        <v>5.833848537046614</v>
      </c>
      <c r="C356">
        <v>-20.925155207149885</v>
      </c>
      <c r="E356" s="19"/>
      <c r="F356" s="19"/>
    </row>
    <row r="357" spans="1:6" x14ac:dyDescent="0.25">
      <c r="A357">
        <v>4.4820708633701214</v>
      </c>
      <c r="B357">
        <v>7.9158867752854594</v>
      </c>
      <c r="C357">
        <v>-21.33885046067866</v>
      </c>
      <c r="E357" s="19"/>
      <c r="F357" s="19"/>
    </row>
    <row r="358" spans="1:6" x14ac:dyDescent="0.25">
      <c r="A358">
        <v>3.6898279951419561</v>
      </c>
      <c r="B358">
        <v>10.678708405083842</v>
      </c>
      <c r="C358">
        <v>-20.258035790471794</v>
      </c>
      <c r="E358" s="19"/>
      <c r="F358" s="19"/>
    </row>
    <row r="359" spans="1:6" x14ac:dyDescent="0.25">
      <c r="A359">
        <v>4.4654452961464681</v>
      </c>
      <c r="B359">
        <v>8.7961097128666772</v>
      </c>
      <c r="C359">
        <v>-14.643230081090566</v>
      </c>
      <c r="E359" s="19"/>
      <c r="F359" s="19"/>
    </row>
    <row r="360" spans="1:6" x14ac:dyDescent="0.25">
      <c r="A360">
        <v>5.2458965919386573</v>
      </c>
      <c r="B360">
        <v>9.0753116324562431</v>
      </c>
      <c r="C360">
        <v>-16.732570521144854</v>
      </c>
      <c r="E360" s="19"/>
      <c r="F360" s="19"/>
    </row>
    <row r="361" spans="1:6" x14ac:dyDescent="0.25">
      <c r="A361">
        <v>4.3816798209158563</v>
      </c>
      <c r="B361">
        <v>12.850088778189283</v>
      </c>
      <c r="C361">
        <v>-12.936447246414337</v>
      </c>
      <c r="E361" s="19"/>
      <c r="F361" s="19"/>
    </row>
    <row r="362" spans="1:6" x14ac:dyDescent="0.25">
      <c r="A362">
        <v>3.9834116185210564</v>
      </c>
      <c r="B362">
        <v>19.47557873024785</v>
      </c>
      <c r="C362">
        <v>-11.206028478830858</v>
      </c>
      <c r="E362" s="19"/>
      <c r="F362" s="19"/>
    </row>
    <row r="363" spans="1:6" x14ac:dyDescent="0.25">
      <c r="A363">
        <v>4.7204095930856838</v>
      </c>
      <c r="B363">
        <v>22.011180627085778</v>
      </c>
      <c r="C363">
        <v>-10.611125920785039</v>
      </c>
      <c r="E363" s="19"/>
      <c r="F363" s="19"/>
    </row>
    <row r="364" spans="1:6" x14ac:dyDescent="0.25">
      <c r="A364">
        <v>5.4966276630848423</v>
      </c>
      <c r="B364">
        <v>20.617221245793555</v>
      </c>
      <c r="C364">
        <v>-8.0691214583289312</v>
      </c>
      <c r="E364" s="19"/>
      <c r="F364" s="19"/>
    </row>
    <row r="365" spans="1:6" x14ac:dyDescent="0.25">
      <c r="A365">
        <v>6.2744422459466964</v>
      </c>
      <c r="B365">
        <v>17.526818872498904</v>
      </c>
      <c r="C365">
        <v>-8.2299767568530822</v>
      </c>
      <c r="E365" s="19"/>
      <c r="F365" s="19"/>
    </row>
    <row r="366" spans="1:6" x14ac:dyDescent="0.25">
      <c r="A366">
        <v>5.9309010501055548</v>
      </c>
      <c r="B366">
        <v>17.007269146137016</v>
      </c>
      <c r="C366">
        <v>-7.2147228494736613</v>
      </c>
      <c r="E366" s="19"/>
      <c r="F366" s="19"/>
    </row>
    <row r="367" spans="1:6" x14ac:dyDescent="0.25">
      <c r="A367">
        <v>6.0183461715785258</v>
      </c>
      <c r="B367">
        <v>12.542513336237649</v>
      </c>
      <c r="C367">
        <v>-5.7919567030633017</v>
      </c>
      <c r="E367" s="19"/>
      <c r="F367" s="19"/>
    </row>
    <row r="368" spans="1:6" x14ac:dyDescent="0.25">
      <c r="A368">
        <v>4.4188532296472989</v>
      </c>
      <c r="B368">
        <v>13.746738278583083</v>
      </c>
      <c r="C368">
        <v>-3.7552324255760845</v>
      </c>
      <c r="E368" s="19"/>
      <c r="F368" s="19"/>
    </row>
    <row r="369" spans="1:6" x14ac:dyDescent="0.25">
      <c r="A369">
        <v>4.2938094297616098</v>
      </c>
      <c r="B369">
        <v>11.382000649497691</v>
      </c>
      <c r="C369">
        <v>-8.0922270099736693</v>
      </c>
      <c r="E369" s="19"/>
      <c r="F369" s="19"/>
    </row>
    <row r="370" spans="1:6" x14ac:dyDescent="0.25">
      <c r="A370">
        <v>37.579956143262642</v>
      </c>
      <c r="B370">
        <v>3.598316596872575</v>
      </c>
      <c r="C370">
        <v>-103.84423150260155</v>
      </c>
      <c r="E370" s="19"/>
      <c r="F370" s="19"/>
    </row>
    <row r="371" spans="1:6" x14ac:dyDescent="0.25">
      <c r="A371">
        <v>3.2980340049847343</v>
      </c>
      <c r="B371">
        <v>11.245135184719704</v>
      </c>
      <c r="C371">
        <v>-11.464004901644136</v>
      </c>
      <c r="E371" s="19"/>
      <c r="F371" s="19"/>
    </row>
    <row r="372" spans="1:6" x14ac:dyDescent="0.25">
      <c r="A372">
        <v>3.7979167113563523</v>
      </c>
      <c r="B372">
        <v>8.1743715111836774</v>
      </c>
      <c r="C372">
        <v>-13.079181234446638</v>
      </c>
      <c r="E372" s="19"/>
      <c r="F372" s="19"/>
    </row>
    <row r="373" spans="1:6" x14ac:dyDescent="0.25">
      <c r="A373">
        <v>55.409656114884207</v>
      </c>
      <c r="B373">
        <v>1.9749406083575081</v>
      </c>
      <c r="C373">
        <v>-97.757827513933265</v>
      </c>
      <c r="E373" s="19"/>
      <c r="F373" s="19"/>
    </row>
    <row r="374" spans="1:6" x14ac:dyDescent="0.25">
      <c r="A374">
        <v>6.6565859690764659</v>
      </c>
      <c r="B374">
        <v>4.3197906586499766</v>
      </c>
      <c r="C374">
        <v>-7.6171579979443917</v>
      </c>
      <c r="E374" s="19"/>
      <c r="F374" s="19"/>
    </row>
    <row r="375" spans="1:6" x14ac:dyDescent="0.25">
      <c r="A375">
        <v>5.5857458282190553</v>
      </c>
      <c r="B375">
        <v>6.1695916987061787</v>
      </c>
      <c r="C375">
        <v>-6.1643259893062332</v>
      </c>
      <c r="E375" s="19"/>
      <c r="F375" s="19"/>
    </row>
    <row r="376" spans="1:6" x14ac:dyDescent="0.25">
      <c r="A376">
        <v>5.6369844099292816</v>
      </c>
      <c r="B376">
        <v>6.0623329986343277</v>
      </c>
      <c r="C376">
        <v>-4.7135469545334798</v>
      </c>
      <c r="E376" s="19"/>
      <c r="F376" s="19"/>
    </row>
    <row r="377" spans="1:6" x14ac:dyDescent="0.25">
      <c r="A377">
        <v>5.3348661368617281</v>
      </c>
      <c r="B377">
        <v>6.5762454235230372</v>
      </c>
      <c r="C377">
        <v>-3.4382349640076035</v>
      </c>
      <c r="E377" s="19"/>
      <c r="F377" s="19"/>
    </row>
    <row r="378" spans="1:6" x14ac:dyDescent="0.25">
      <c r="A378">
        <v>4.9396008599132655</v>
      </c>
      <c r="B378">
        <v>7.8886603803782798</v>
      </c>
      <c r="C378">
        <v>-2.1647008094772109</v>
      </c>
      <c r="E378" s="19"/>
      <c r="F378" s="19"/>
    </row>
    <row r="379" spans="1:6" x14ac:dyDescent="0.25">
      <c r="A379">
        <v>3.8220321772256232</v>
      </c>
      <c r="B379">
        <v>12.583418954064445</v>
      </c>
      <c r="C379">
        <v>0.86788149106014889</v>
      </c>
      <c r="E379" s="19"/>
      <c r="F379" s="19"/>
    </row>
    <row r="380" spans="1:6" x14ac:dyDescent="0.25">
      <c r="A380">
        <v>4.1336133941126594</v>
      </c>
      <c r="B380">
        <v>15.507118019730667</v>
      </c>
      <c r="C380">
        <v>0.91073229445334158</v>
      </c>
      <c r="E380" s="19"/>
      <c r="F380" s="19"/>
    </row>
    <row r="381" spans="1:6" x14ac:dyDescent="0.25">
      <c r="A381">
        <v>4.3356465568695244</v>
      </c>
      <c r="B381">
        <v>18.880521424140365</v>
      </c>
      <c r="C381">
        <v>2.1854877635181396</v>
      </c>
      <c r="E381" s="19"/>
      <c r="F381" s="19"/>
    </row>
    <row r="382" spans="1:6" x14ac:dyDescent="0.25">
      <c r="A382">
        <v>5.7895300470568873</v>
      </c>
      <c r="B382">
        <v>16.999124722716289</v>
      </c>
      <c r="C382">
        <v>4.5117262496974559</v>
      </c>
      <c r="E382" s="19"/>
      <c r="F382" s="19"/>
    </row>
    <row r="383" spans="1:6" x14ac:dyDescent="0.25">
      <c r="A383">
        <v>7.4115938127967231</v>
      </c>
      <c r="B383">
        <v>14.183135980255585</v>
      </c>
      <c r="C383">
        <v>5.4327002097718395</v>
      </c>
      <c r="E383" s="19"/>
      <c r="F383" s="19"/>
    </row>
    <row r="384" spans="1:6" x14ac:dyDescent="0.25">
      <c r="A384">
        <v>6.6526359162088182</v>
      </c>
      <c r="B384">
        <v>15.846485665303591</v>
      </c>
      <c r="C384">
        <v>4.4201672512824866</v>
      </c>
      <c r="E384" s="19"/>
      <c r="F384" s="19"/>
    </row>
    <row r="385" spans="1:6" x14ac:dyDescent="0.25">
      <c r="A385">
        <v>5.8642007605318751</v>
      </c>
      <c r="B385">
        <v>16.722736762416826</v>
      </c>
      <c r="C385">
        <v>3.5866345531047488</v>
      </c>
      <c r="E385" s="19"/>
      <c r="F385" s="19"/>
    </row>
    <row r="386" spans="1:6" x14ac:dyDescent="0.25">
      <c r="A386">
        <v>4.1008136805197619</v>
      </c>
      <c r="B386">
        <v>20.336956253017128</v>
      </c>
      <c r="C386">
        <v>1.5231093654059413</v>
      </c>
      <c r="E386" s="19"/>
      <c r="F386" s="19"/>
    </row>
    <row r="387" spans="1:6" x14ac:dyDescent="0.25">
      <c r="A387">
        <v>4.4794969066018062</v>
      </c>
      <c r="B387">
        <v>14.023115267081335</v>
      </c>
      <c r="C387">
        <v>-2.6480328042461996</v>
      </c>
      <c r="E387" s="19"/>
      <c r="F387" s="19"/>
    </row>
    <row r="388" spans="1:6" x14ac:dyDescent="0.25">
      <c r="A388">
        <v>4.9762678918923902</v>
      </c>
      <c r="B388">
        <v>9.6437583344233886</v>
      </c>
      <c r="C388">
        <v>-2.6038359719691293</v>
      </c>
      <c r="E388" s="19"/>
      <c r="F388" s="19"/>
    </row>
    <row r="389" spans="1:6" x14ac:dyDescent="0.25">
      <c r="A389">
        <v>5.0502677175156343</v>
      </c>
      <c r="B389">
        <v>7.8687284379312112</v>
      </c>
      <c r="C389">
        <v>-5.192388001673808</v>
      </c>
      <c r="E389" s="19"/>
      <c r="F389" s="19"/>
    </row>
    <row r="390" spans="1:6" x14ac:dyDescent="0.25">
      <c r="A390">
        <v>5.5490199314289717</v>
      </c>
      <c r="B390">
        <v>5.4948229839688976</v>
      </c>
      <c r="C390">
        <v>-8.1306276148955199</v>
      </c>
      <c r="E390" s="19"/>
      <c r="F390" s="19"/>
    </row>
    <row r="391" spans="1:6" x14ac:dyDescent="0.25">
      <c r="A391">
        <v>5.6333588938718266</v>
      </c>
      <c r="B391">
        <v>4.8088483150147789</v>
      </c>
      <c r="C391">
        <v>-10.014416034609622</v>
      </c>
      <c r="E391" s="19"/>
      <c r="F391" s="19"/>
    </row>
    <row r="392" spans="1:6" x14ac:dyDescent="0.25">
      <c r="A392">
        <v>6.6812355374575496</v>
      </c>
      <c r="B392">
        <v>4.1631557150713574</v>
      </c>
      <c r="C392">
        <v>-15.405986814219727</v>
      </c>
      <c r="E392" s="19"/>
      <c r="F392" s="19"/>
    </row>
    <row r="393" spans="1:6" x14ac:dyDescent="0.25">
      <c r="A393">
        <v>6.2554278825402969</v>
      </c>
      <c r="B393">
        <v>3.8946483140742054</v>
      </c>
      <c r="C393">
        <v>-22.239158233524346</v>
      </c>
      <c r="E393" s="19"/>
      <c r="F393" s="19"/>
    </row>
    <row r="394" spans="1:6" x14ac:dyDescent="0.25">
      <c r="A394">
        <v>4.9308060661962028</v>
      </c>
      <c r="B394">
        <v>6.6931698043846755</v>
      </c>
      <c r="C394">
        <v>-20.872119093927516</v>
      </c>
      <c r="E394" s="19"/>
      <c r="F394" s="19"/>
    </row>
    <row r="395" spans="1:6" x14ac:dyDescent="0.25">
      <c r="A395">
        <v>3.5547033366168028</v>
      </c>
      <c r="B395">
        <v>10.854312219460933</v>
      </c>
      <c r="C395">
        <v>-16.342242044545067</v>
      </c>
      <c r="E395" s="19"/>
      <c r="F395" s="19"/>
    </row>
    <row r="396" spans="1:6" x14ac:dyDescent="0.25">
      <c r="A396">
        <v>3.7912454584534481</v>
      </c>
      <c r="B396">
        <v>14.438788330875418</v>
      </c>
      <c r="C396">
        <v>-14.619667969531882</v>
      </c>
      <c r="E396" s="19"/>
      <c r="F396" s="19"/>
    </row>
    <row r="397" spans="1:6" x14ac:dyDescent="0.25">
      <c r="A397">
        <v>3.9323736380965157</v>
      </c>
      <c r="B397">
        <v>17.360919973379058</v>
      </c>
      <c r="C397">
        <v>-11.139274115541873</v>
      </c>
      <c r="E397" s="19"/>
      <c r="F397" s="19"/>
    </row>
    <row r="398" spans="1:6" x14ac:dyDescent="0.25">
      <c r="A398">
        <v>4.9120068300594104</v>
      </c>
      <c r="B398">
        <v>16.301210221219957</v>
      </c>
      <c r="C398">
        <v>-11.168850552417698</v>
      </c>
      <c r="E398" s="19"/>
      <c r="F398" s="19"/>
    </row>
    <row r="399" spans="1:6" x14ac:dyDescent="0.25">
      <c r="A399">
        <v>6.1957370419613502</v>
      </c>
      <c r="B399">
        <v>13.726153492529885</v>
      </c>
      <c r="C399">
        <v>-5.2239500847554083</v>
      </c>
      <c r="E399" s="19"/>
      <c r="F399" s="19"/>
    </row>
    <row r="400" spans="1:6" x14ac:dyDescent="0.25">
      <c r="A400">
        <v>7.3479300306050011</v>
      </c>
      <c r="B400">
        <v>11.682172665562167</v>
      </c>
      <c r="C400">
        <v>-4.3735519585264742</v>
      </c>
      <c r="E400" s="19"/>
      <c r="F400" s="19"/>
    </row>
    <row r="401" spans="1:6" x14ac:dyDescent="0.25">
      <c r="A401">
        <v>6.4516590734010215</v>
      </c>
      <c r="B401">
        <v>10.549930770048839</v>
      </c>
      <c r="C401">
        <v>5.0978455662931568</v>
      </c>
      <c r="E401" s="19"/>
      <c r="F401" s="19"/>
    </row>
    <row r="402" spans="1:6" x14ac:dyDescent="0.25">
      <c r="A402">
        <v>7.0449677529735855</v>
      </c>
      <c r="B402">
        <v>9.1914012418140256</v>
      </c>
      <c r="C402">
        <v>1.377720069181706</v>
      </c>
      <c r="E402" s="19"/>
      <c r="F402" s="19"/>
    </row>
    <row r="403" spans="1:6" x14ac:dyDescent="0.25">
      <c r="A403">
        <v>6.8516861832841816</v>
      </c>
      <c r="B403">
        <v>9.1482016997934004</v>
      </c>
      <c r="C403">
        <v>-1.2882319357522038</v>
      </c>
      <c r="E403" s="19"/>
      <c r="F403" s="19"/>
    </row>
    <row r="404" spans="1:6" x14ac:dyDescent="0.25">
      <c r="A404">
        <v>5.0938787002654093</v>
      </c>
      <c r="B404">
        <v>11.003837635780275</v>
      </c>
      <c r="C404">
        <v>-3.2518678782943797</v>
      </c>
      <c r="E404" s="19"/>
      <c r="F404" s="19"/>
    </row>
    <row r="405" spans="1:6" x14ac:dyDescent="0.25">
      <c r="A405">
        <v>4.5965069319595182</v>
      </c>
      <c r="B405">
        <v>10.571304427793741</v>
      </c>
      <c r="C405">
        <v>-5.2167357066988833</v>
      </c>
      <c r="E405" s="19"/>
      <c r="F405" s="19"/>
    </row>
    <row r="406" spans="1:6" x14ac:dyDescent="0.25">
      <c r="A406">
        <v>4.1050657022322836</v>
      </c>
      <c r="B406">
        <v>10.730664226622732</v>
      </c>
      <c r="C406">
        <v>-5.9505257097560964</v>
      </c>
      <c r="E406" s="19"/>
      <c r="F406" s="19"/>
    </row>
    <row r="407" spans="1:6" x14ac:dyDescent="0.25">
      <c r="A407">
        <v>4.0709543477528474</v>
      </c>
      <c r="B407">
        <v>9.0953863696581667</v>
      </c>
      <c r="C407">
        <v>-7.0371195457022573</v>
      </c>
      <c r="E407" s="19"/>
      <c r="F407" s="19"/>
    </row>
    <row r="408" spans="1:6" x14ac:dyDescent="0.25">
      <c r="A408">
        <v>4.4637795262623499</v>
      </c>
      <c r="B408">
        <v>8.3831855807761766</v>
      </c>
      <c r="C408">
        <v>-9.3588625845916287</v>
      </c>
      <c r="E408" s="19"/>
      <c r="F408" s="19"/>
    </row>
    <row r="409" spans="1:6" x14ac:dyDescent="0.25">
      <c r="A409">
        <v>4.8022181763234295</v>
      </c>
      <c r="B409">
        <v>6.9173894407098091</v>
      </c>
      <c r="C409">
        <v>-6.2129854186062614</v>
      </c>
      <c r="E409" s="19"/>
      <c r="F409" s="19"/>
    </row>
    <row r="410" spans="1:6" x14ac:dyDescent="0.25">
      <c r="A410">
        <v>4.8669798764582408</v>
      </c>
      <c r="B410">
        <v>6.5076264870232734</v>
      </c>
      <c r="C410">
        <v>-4.6527919630737875</v>
      </c>
      <c r="E410" s="19"/>
      <c r="F410" s="19"/>
    </row>
    <row r="411" spans="1:6" x14ac:dyDescent="0.25">
      <c r="A411">
        <v>5.2699110622490313</v>
      </c>
      <c r="B411">
        <v>6.0349802276655948</v>
      </c>
      <c r="C411">
        <v>-5.7392874942953931</v>
      </c>
      <c r="E411" s="19"/>
      <c r="F411" s="19"/>
    </row>
    <row r="412" spans="1:6" x14ac:dyDescent="0.25">
      <c r="A412">
        <v>1.7039950024225894</v>
      </c>
      <c r="B412">
        <v>339.18241160780445</v>
      </c>
      <c r="C412">
        <v>-139.71612702535731</v>
      </c>
      <c r="E412" s="19"/>
      <c r="F412" s="19"/>
    </row>
    <row r="413" spans="1:6" x14ac:dyDescent="0.25">
      <c r="A413">
        <v>2.9447978457750628</v>
      </c>
      <c r="B413">
        <v>128.91270406180993</v>
      </c>
      <c r="C413">
        <v>-134.22388134288897</v>
      </c>
      <c r="E413" s="19"/>
      <c r="F413" s="19"/>
    </row>
    <row r="414" spans="1:6" x14ac:dyDescent="0.25">
      <c r="A414">
        <v>5.2691764462950577</v>
      </c>
      <c r="B414">
        <v>53.378002659795484</v>
      </c>
      <c r="C414">
        <v>-144.6243825423453</v>
      </c>
      <c r="E414" s="19"/>
      <c r="F414" s="19"/>
    </row>
    <row r="415" spans="1:6" x14ac:dyDescent="0.25">
      <c r="A415">
        <v>8.5920401665184123</v>
      </c>
      <c r="B415">
        <v>28.681488709950017</v>
      </c>
      <c r="C415">
        <v>-155.0520600803809</v>
      </c>
      <c r="E415" s="19"/>
      <c r="F415" s="19"/>
    </row>
    <row r="416" spans="1:6" x14ac:dyDescent="0.25">
      <c r="A416">
        <v>11.825958412237652</v>
      </c>
      <c r="B416">
        <v>19.884508590869295</v>
      </c>
      <c r="C416">
        <v>-165.5006514414564</v>
      </c>
      <c r="E416" s="19"/>
      <c r="F416" s="19"/>
    </row>
    <row r="417" spans="1:6" x14ac:dyDescent="0.25">
      <c r="A417">
        <v>1.5333150668272124</v>
      </c>
      <c r="B417">
        <v>146.48031141793308</v>
      </c>
      <c r="C417">
        <v>-13.979137972951948</v>
      </c>
      <c r="E417" s="19"/>
      <c r="F417" s="19"/>
    </row>
    <row r="418" spans="1:6" x14ac:dyDescent="0.25">
      <c r="A418">
        <v>1.6833119809801573</v>
      </c>
      <c r="B418">
        <v>145.90130940723009</v>
      </c>
      <c r="C418">
        <v>-8.9783127811880181</v>
      </c>
      <c r="E418" s="19"/>
      <c r="F418" s="19"/>
    </row>
    <row r="419" spans="1:6" x14ac:dyDescent="0.25">
      <c r="A419">
        <v>1.7546961948679469</v>
      </c>
      <c r="B419">
        <v>136.22366318398915</v>
      </c>
      <c r="C419">
        <v>-6.0963112486847404</v>
      </c>
      <c r="E419" s="19"/>
      <c r="F419" s="19"/>
    </row>
    <row r="420" spans="1:6" x14ac:dyDescent="0.25">
      <c r="A420">
        <v>1.8864116368741286</v>
      </c>
      <c r="B420">
        <v>102.31757863526921</v>
      </c>
      <c r="C420">
        <v>-4.625766890150075</v>
      </c>
      <c r="E420" s="19"/>
      <c r="F420" s="19"/>
    </row>
    <row r="421" spans="1:6" x14ac:dyDescent="0.25">
      <c r="A421">
        <v>2.0255656914951445</v>
      </c>
      <c r="B421">
        <v>85.281967176663471</v>
      </c>
      <c r="C421">
        <v>-1.9778556054454199</v>
      </c>
      <c r="E421" s="19"/>
      <c r="F421" s="19"/>
    </row>
    <row r="422" spans="1:6" x14ac:dyDescent="0.25">
      <c r="A422">
        <v>3.6927738696521857</v>
      </c>
      <c r="B422">
        <v>30.986560101409719</v>
      </c>
      <c r="C422">
        <v>4.6710110966708775</v>
      </c>
      <c r="E422" s="19"/>
      <c r="F422" s="19"/>
    </row>
    <row r="423" spans="1:6" x14ac:dyDescent="0.25">
      <c r="A423">
        <v>3.9385941999236063</v>
      </c>
      <c r="B423">
        <v>39.287024344005196</v>
      </c>
      <c r="C423">
        <v>8.2586051895344834</v>
      </c>
      <c r="E423" s="19"/>
      <c r="F423" s="19"/>
    </row>
    <row r="424" spans="1:6" x14ac:dyDescent="0.25">
      <c r="A424">
        <v>3.9018754944801777</v>
      </c>
      <c r="B424">
        <v>43.401072287944544</v>
      </c>
      <c r="C424">
        <v>3.3722461721485688</v>
      </c>
      <c r="E424" s="19"/>
      <c r="F424" s="19"/>
    </row>
    <row r="425" spans="1:6" x14ac:dyDescent="0.25">
      <c r="A425">
        <v>3.6255648885985257</v>
      </c>
      <c r="B425">
        <v>44.956207773715349</v>
      </c>
      <c r="C425">
        <v>4.8419360827052236</v>
      </c>
      <c r="E425" s="19"/>
      <c r="F425" s="19"/>
    </row>
    <row r="426" spans="1:6" x14ac:dyDescent="0.25">
      <c r="A426">
        <v>3.3744770533762174</v>
      </c>
      <c r="B426">
        <v>44.03590683881076</v>
      </c>
      <c r="C426">
        <v>3.7230516080805938</v>
      </c>
      <c r="E426" s="19"/>
      <c r="F426" s="19"/>
    </row>
    <row r="427" spans="1:6" x14ac:dyDescent="0.25">
      <c r="A427">
        <v>3.6202803871261127</v>
      </c>
      <c r="B427">
        <v>19.994555356213308</v>
      </c>
      <c r="C427">
        <v>0.72039107820478088</v>
      </c>
      <c r="E427" s="19"/>
      <c r="F427" s="19"/>
    </row>
    <row r="428" spans="1:6" x14ac:dyDescent="0.25">
      <c r="A428">
        <v>4.2560222377884269</v>
      </c>
      <c r="B428">
        <v>21.608649277628363</v>
      </c>
      <c r="C428">
        <v>-0.87053218386667075</v>
      </c>
      <c r="E428" s="19"/>
      <c r="F428" s="19"/>
    </row>
    <row r="429" spans="1:6" x14ac:dyDescent="0.25">
      <c r="A429">
        <v>4.0638240352039467</v>
      </c>
      <c r="B429">
        <v>23.588118225399175</v>
      </c>
      <c r="C429">
        <v>-3.8740208988902198</v>
      </c>
      <c r="E429" s="19"/>
      <c r="F429" s="19"/>
    </row>
    <row r="430" spans="1:6" x14ac:dyDescent="0.25">
      <c r="A430">
        <v>4.1569717139631823</v>
      </c>
      <c r="B430">
        <v>24.35013306462676</v>
      </c>
      <c r="C430">
        <v>-6.4055712722201665</v>
      </c>
      <c r="E430" s="19"/>
      <c r="F430" s="19"/>
    </row>
    <row r="431" spans="1:6" x14ac:dyDescent="0.25">
      <c r="A431">
        <v>3.8945093408143814</v>
      </c>
      <c r="B431">
        <v>24.131424636440336</v>
      </c>
      <c r="C431">
        <v>-5.1694445702140293</v>
      </c>
      <c r="E431" s="19"/>
      <c r="F431" s="19"/>
    </row>
    <row r="432" spans="1:6" x14ac:dyDescent="0.25">
      <c r="A432">
        <v>7.3445401754694748</v>
      </c>
      <c r="B432">
        <v>9.8897205910200121</v>
      </c>
      <c r="C432">
        <v>4.300976493841473</v>
      </c>
      <c r="E432" s="19"/>
      <c r="F432" s="19"/>
    </row>
    <row r="433" spans="1:6" x14ac:dyDescent="0.25">
      <c r="A433">
        <v>8.1670639006330052</v>
      </c>
      <c r="B433">
        <v>10.590311309423392</v>
      </c>
      <c r="C433">
        <v>3.8876522644977198</v>
      </c>
      <c r="E433" s="19"/>
      <c r="F433" s="19"/>
    </row>
    <row r="434" spans="1:6" x14ac:dyDescent="0.25">
      <c r="A434">
        <v>6.8270226251500912</v>
      </c>
      <c r="B434">
        <v>13.756529897095019</v>
      </c>
      <c r="C434">
        <v>-1.469227931954719</v>
      </c>
      <c r="E434" s="19"/>
      <c r="F434" s="19"/>
    </row>
    <row r="435" spans="1:6" x14ac:dyDescent="0.25">
      <c r="A435">
        <v>6.3436940113930813</v>
      </c>
      <c r="B435">
        <v>15.09510444413211</v>
      </c>
      <c r="C435">
        <v>-6.3550333878284926</v>
      </c>
      <c r="E435" s="19"/>
      <c r="F435" s="19"/>
    </row>
    <row r="436" spans="1:6" x14ac:dyDescent="0.25">
      <c r="A436">
        <v>6.0104405006885946</v>
      </c>
      <c r="B436">
        <v>16.082003064488838</v>
      </c>
      <c r="C436">
        <v>-8.1806047049753872</v>
      </c>
      <c r="E436" s="19"/>
      <c r="F436" s="19"/>
    </row>
    <row r="437" spans="1:6" x14ac:dyDescent="0.25">
      <c r="A437">
        <v>6.200362244777037</v>
      </c>
      <c r="B437">
        <v>9.4545314448716784</v>
      </c>
      <c r="C437">
        <v>-6.474340650910305</v>
      </c>
      <c r="E437" s="19"/>
      <c r="F437" s="19"/>
    </row>
    <row r="438" spans="1:6" x14ac:dyDescent="0.25">
      <c r="A438">
        <v>7.4516468184896851</v>
      </c>
      <c r="B438">
        <v>9.2411740973597158</v>
      </c>
      <c r="C438">
        <v>-9.0066043155510052</v>
      </c>
      <c r="E438" s="19"/>
      <c r="F438" s="19"/>
    </row>
    <row r="439" spans="1:6" x14ac:dyDescent="0.25">
      <c r="A439">
        <v>6.5879990984620269</v>
      </c>
      <c r="B439">
        <v>10.344006689692758</v>
      </c>
      <c r="C439">
        <v>-8.7139541223714829</v>
      </c>
      <c r="E439" s="19"/>
      <c r="F439" s="19"/>
    </row>
    <row r="440" spans="1:6" x14ac:dyDescent="0.25">
      <c r="A440">
        <v>6.5874388256040444</v>
      </c>
      <c r="B440">
        <v>10.890264988701503</v>
      </c>
      <c r="C440">
        <v>-10.776040143562833</v>
      </c>
      <c r="E440" s="19"/>
      <c r="F440" s="19"/>
    </row>
    <row r="441" spans="1:6" x14ac:dyDescent="0.25">
      <c r="A441">
        <v>5.9374822888509478</v>
      </c>
      <c r="B441">
        <v>11.692132043006056</v>
      </c>
      <c r="C441">
        <v>-10.718629191320019</v>
      </c>
      <c r="E441" s="19"/>
      <c r="F441" s="19"/>
    </row>
    <row r="442" spans="1:6" x14ac:dyDescent="0.25">
      <c r="A442">
        <v>4.8348476178371751</v>
      </c>
      <c r="B442">
        <v>50.926091373914879</v>
      </c>
      <c r="C442">
        <v>-139.37565595217859</v>
      </c>
      <c r="E442" s="19"/>
      <c r="F442" s="19"/>
    </row>
    <row r="443" spans="1:6" x14ac:dyDescent="0.25">
      <c r="A443">
        <v>6.4052392675381142</v>
      </c>
      <c r="B443">
        <v>41.816137709442735</v>
      </c>
      <c r="C443">
        <v>-163.56472397114911</v>
      </c>
      <c r="E443" s="19"/>
      <c r="F443" s="19"/>
    </row>
    <row r="444" spans="1:6" x14ac:dyDescent="0.25">
      <c r="A444">
        <v>6.9933684757933685</v>
      </c>
      <c r="B444">
        <v>32.454614873017874</v>
      </c>
      <c r="C444">
        <v>-152.17747310616218</v>
      </c>
      <c r="E444" s="19"/>
      <c r="F444" s="19"/>
    </row>
    <row r="445" spans="1:6" x14ac:dyDescent="0.25">
      <c r="A445">
        <v>10.204104426058594</v>
      </c>
      <c r="B445">
        <v>20.254237496485388</v>
      </c>
      <c r="C445">
        <v>-156.62055191650796</v>
      </c>
      <c r="E445" s="19"/>
      <c r="F445" s="19"/>
    </row>
    <row r="446" spans="1:6" x14ac:dyDescent="0.25">
      <c r="A446">
        <v>14.795381918804223</v>
      </c>
      <c r="B446">
        <v>13.552702992456446</v>
      </c>
      <c r="C446">
        <v>-165.03018940405082</v>
      </c>
      <c r="E446" s="19"/>
      <c r="F446" s="19"/>
    </row>
    <row r="447" spans="1:6" x14ac:dyDescent="0.25">
      <c r="A447">
        <v>3.1247610449621028</v>
      </c>
      <c r="B447">
        <v>108.27769693441402</v>
      </c>
      <c r="C447">
        <v>-64.269922299575455</v>
      </c>
      <c r="E447" s="19"/>
      <c r="F447" s="19"/>
    </row>
    <row r="448" spans="1:6" x14ac:dyDescent="0.25">
      <c r="A448">
        <v>3.3909743925424181</v>
      </c>
      <c r="B448">
        <v>109.9612098266003</v>
      </c>
      <c r="C448">
        <v>-64.137400338745223</v>
      </c>
      <c r="E448" s="19"/>
      <c r="F448" s="19"/>
    </row>
    <row r="449" spans="1:6" x14ac:dyDescent="0.25">
      <c r="A449">
        <v>3.790460181794713</v>
      </c>
      <c r="B449">
        <v>96.119451584870134</v>
      </c>
      <c r="C449">
        <v>-61.742847507061917</v>
      </c>
      <c r="E449" s="19"/>
      <c r="F449" s="19"/>
    </row>
    <row r="450" spans="1:6" x14ac:dyDescent="0.25">
      <c r="A450">
        <v>3.7809100557351241</v>
      </c>
      <c r="B450">
        <v>85.218404494761444</v>
      </c>
      <c r="C450">
        <v>-60.462786580182822</v>
      </c>
      <c r="E450" s="19"/>
      <c r="F450" s="19"/>
    </row>
    <row r="451" spans="1:6" x14ac:dyDescent="0.25">
      <c r="A451">
        <v>3.5849856558884614</v>
      </c>
      <c r="B451">
        <v>80.848026857792561</v>
      </c>
      <c r="C451">
        <v>-54.603769441318498</v>
      </c>
      <c r="E451" s="19"/>
      <c r="F451" s="19"/>
    </row>
    <row r="452" spans="1:6" x14ac:dyDescent="0.25">
      <c r="A452">
        <v>2.7621476248767358</v>
      </c>
      <c r="B452">
        <v>43.167807968269699</v>
      </c>
      <c r="C452">
        <v>-53.561403229400582</v>
      </c>
      <c r="E452" s="19"/>
      <c r="F452" s="19"/>
    </row>
    <row r="453" spans="1:6" x14ac:dyDescent="0.25">
      <c r="A453">
        <v>3.3114659685495567</v>
      </c>
      <c r="B453">
        <v>46.192031657952114</v>
      </c>
      <c r="C453">
        <v>-50.780148096203611</v>
      </c>
      <c r="E453" s="19"/>
      <c r="F453" s="19"/>
    </row>
    <row r="454" spans="1:6" x14ac:dyDescent="0.25">
      <c r="A454">
        <v>3.402437213343636</v>
      </c>
      <c r="B454">
        <v>41.173548173054591</v>
      </c>
      <c r="C454">
        <v>-48.840797139088529</v>
      </c>
      <c r="E454" s="19"/>
      <c r="F454" s="19"/>
    </row>
    <row r="455" spans="1:6" x14ac:dyDescent="0.25">
      <c r="A455">
        <v>3.3715604616354069</v>
      </c>
      <c r="B455">
        <v>38.043484056026124</v>
      </c>
      <c r="C455">
        <v>-46.588626692462654</v>
      </c>
      <c r="E455" s="19"/>
      <c r="F455" s="19"/>
    </row>
    <row r="456" spans="1:6" x14ac:dyDescent="0.25">
      <c r="A456">
        <v>3.2388381132547996</v>
      </c>
      <c r="B456">
        <v>37.463990364148636</v>
      </c>
      <c r="C456">
        <v>-46.36160300594829</v>
      </c>
      <c r="E456" s="19"/>
      <c r="F456" s="19"/>
    </row>
    <row r="457" spans="1:6" x14ac:dyDescent="0.25">
      <c r="A457">
        <v>7.7997905139267063</v>
      </c>
      <c r="B457">
        <v>15.521592708641295</v>
      </c>
      <c r="C457">
        <v>-37.898864725488608</v>
      </c>
      <c r="E457" s="19"/>
      <c r="F457" s="19"/>
    </row>
    <row r="458" spans="1:6" x14ac:dyDescent="0.25">
      <c r="A458">
        <v>8.120793669485165</v>
      </c>
      <c r="B458">
        <v>16.132655051052559</v>
      </c>
      <c r="C458">
        <v>-36.444122566828923</v>
      </c>
      <c r="E458" s="19"/>
      <c r="F458" s="19"/>
    </row>
    <row r="459" spans="1:6" x14ac:dyDescent="0.25">
      <c r="A459">
        <v>7.1162948007413815</v>
      </c>
      <c r="B459">
        <v>19.718888975438343</v>
      </c>
      <c r="C459">
        <v>-32.301830870870759</v>
      </c>
      <c r="E459" s="19"/>
      <c r="F459" s="19"/>
    </row>
    <row r="460" spans="1:6" x14ac:dyDescent="0.25">
      <c r="A460">
        <v>6.7837646950425263</v>
      </c>
      <c r="B460">
        <v>22.501351142749883</v>
      </c>
      <c r="C460">
        <v>-40.06008206449232</v>
      </c>
      <c r="E460" s="19"/>
      <c r="F460" s="19"/>
    </row>
    <row r="461" spans="1:6" x14ac:dyDescent="0.25">
      <c r="A461">
        <v>6.4218494752006174</v>
      </c>
      <c r="B461">
        <v>22.878097822000129</v>
      </c>
      <c r="C461">
        <v>-37.692395204060389</v>
      </c>
      <c r="E461" s="19"/>
      <c r="F461" s="19"/>
    </row>
    <row r="462" spans="1:6" x14ac:dyDescent="0.25">
      <c r="A462">
        <v>10.769299918262732</v>
      </c>
      <c r="B462">
        <v>9.734031634532732</v>
      </c>
      <c r="C462">
        <v>-57.931119638944466</v>
      </c>
      <c r="E462" s="19"/>
      <c r="F462" s="19"/>
    </row>
    <row r="463" spans="1:6" x14ac:dyDescent="0.25">
      <c r="A463">
        <v>6.3521631615697594</v>
      </c>
      <c r="B463">
        <v>14.435359640556904</v>
      </c>
      <c r="C463">
        <v>-26.209647981571816</v>
      </c>
      <c r="E463" s="19"/>
      <c r="F463" s="19"/>
    </row>
    <row r="464" spans="1:6" x14ac:dyDescent="0.25">
      <c r="A464">
        <v>5.8715476952074788</v>
      </c>
      <c r="B464">
        <v>15.825747965657001</v>
      </c>
      <c r="C464">
        <v>-26.781727262730207</v>
      </c>
      <c r="E464" s="19"/>
      <c r="F464" s="19"/>
    </row>
    <row r="465" spans="1:6" x14ac:dyDescent="0.25">
      <c r="A465">
        <v>6.0787967582140503</v>
      </c>
      <c r="B465">
        <v>15.9372799825711</v>
      </c>
      <c r="C465">
        <v>-30.425810302942565</v>
      </c>
      <c r="E465" s="19"/>
      <c r="F465" s="19"/>
    </row>
    <row r="466" spans="1:6" x14ac:dyDescent="0.25">
      <c r="A466">
        <v>5.6198420112120253</v>
      </c>
      <c r="B466">
        <v>15.790155228003233</v>
      </c>
      <c r="C466">
        <v>-25.169842265801311</v>
      </c>
      <c r="E466" s="19"/>
      <c r="F466" s="19"/>
    </row>
    <row r="467" spans="1:6" x14ac:dyDescent="0.25">
      <c r="A467">
        <v>10.725978715139554</v>
      </c>
      <c r="B467">
        <v>7.6105545276783477</v>
      </c>
      <c r="C467">
        <v>-13.96835467163414</v>
      </c>
      <c r="E467" s="19"/>
      <c r="F467" s="19"/>
    </row>
    <row r="468" spans="1:6" x14ac:dyDescent="0.25">
      <c r="A468">
        <v>11.565032538504276</v>
      </c>
      <c r="B468">
        <v>8.4174330255716008</v>
      </c>
      <c r="C468">
        <v>-17.601563089041619</v>
      </c>
      <c r="E468" s="19"/>
      <c r="F468" s="19"/>
    </row>
    <row r="469" spans="1:6" x14ac:dyDescent="0.25">
      <c r="A469">
        <v>10.00492222938159</v>
      </c>
      <c r="B469">
        <v>10.045844715308263</v>
      </c>
      <c r="C469">
        <v>-12.189810249239468</v>
      </c>
      <c r="E469" s="19"/>
      <c r="F469" s="19"/>
    </row>
    <row r="470" spans="1:6" x14ac:dyDescent="0.25">
      <c r="A470">
        <v>9.0073613532288999</v>
      </c>
      <c r="B470">
        <v>11.558664396208961</v>
      </c>
      <c r="C470">
        <v>-11.442870388578681</v>
      </c>
      <c r="E470" s="19"/>
      <c r="F470" s="19"/>
    </row>
    <row r="471" spans="1:6" x14ac:dyDescent="0.25">
      <c r="A471">
        <v>8.1393219504321639</v>
      </c>
      <c r="B471">
        <v>12.639121604460668</v>
      </c>
      <c r="C471">
        <v>-11.006494753080082</v>
      </c>
      <c r="E471" s="19"/>
      <c r="F471" s="19"/>
    </row>
    <row r="472" spans="1:6" x14ac:dyDescent="0.25">
      <c r="A472">
        <v>2.1007682672168118</v>
      </c>
      <c r="B472">
        <v>111.90028382264981</v>
      </c>
      <c r="C472">
        <v>1.3202359520583666</v>
      </c>
      <c r="E472" s="19"/>
      <c r="F472" s="19"/>
    </row>
    <row r="473" spans="1:6" x14ac:dyDescent="0.25">
      <c r="A473">
        <v>2.4442105969655916</v>
      </c>
      <c r="B473">
        <v>98.776803889368693</v>
      </c>
      <c r="C473">
        <v>4.774492776652461</v>
      </c>
      <c r="E473" s="19"/>
      <c r="F473" s="19"/>
    </row>
    <row r="474" spans="1:6" x14ac:dyDescent="0.25">
      <c r="A474">
        <v>2.3408151379720179</v>
      </c>
      <c r="B474">
        <v>103.15055931403725</v>
      </c>
      <c r="C474">
        <v>6.4454999280959306</v>
      </c>
      <c r="E474" s="19"/>
      <c r="F474" s="19"/>
    </row>
    <row r="475" spans="1:6" x14ac:dyDescent="0.25">
      <c r="A475">
        <v>2.872482651916616</v>
      </c>
      <c r="B475">
        <v>98.806246835972885</v>
      </c>
      <c r="C475">
        <v>6.3074767593543646</v>
      </c>
      <c r="E475" s="19"/>
      <c r="F475" s="19"/>
    </row>
    <row r="476" spans="1:6" x14ac:dyDescent="0.25">
      <c r="A476">
        <v>2.9939500236279484</v>
      </c>
      <c r="B476">
        <v>95.083851544569697</v>
      </c>
      <c r="C476">
        <v>-0.78187079388697622</v>
      </c>
      <c r="E476" s="19"/>
      <c r="F476" s="19"/>
    </row>
    <row r="477" spans="1:6" x14ac:dyDescent="0.25">
      <c r="A477">
        <v>3.3431791178371886</v>
      </c>
      <c r="B477">
        <v>86.988198879741034</v>
      </c>
      <c r="C477">
        <v>2.3226502687343284</v>
      </c>
      <c r="E477" s="19"/>
      <c r="F477" s="19"/>
    </row>
    <row r="478" spans="1:6" x14ac:dyDescent="0.25">
      <c r="A478">
        <v>3.3145652996769437</v>
      </c>
      <c r="B478">
        <v>85.461474481159627</v>
      </c>
      <c r="C478">
        <v>-2.1783174484689991</v>
      </c>
      <c r="E478" s="19"/>
      <c r="F478" s="19"/>
    </row>
    <row r="479" spans="1:6" x14ac:dyDescent="0.25">
      <c r="A479">
        <v>2.7047949945732319</v>
      </c>
      <c r="B479">
        <v>109.81159340197308</v>
      </c>
      <c r="C479">
        <v>-2.9920382358191175</v>
      </c>
      <c r="E479" s="19"/>
      <c r="F479" s="19"/>
    </row>
    <row r="480" spans="1:6" x14ac:dyDescent="0.25">
      <c r="A480">
        <v>3.0705793041987928</v>
      </c>
      <c r="B480">
        <v>86.893860304476647</v>
      </c>
      <c r="C480">
        <v>-4.441709764631347</v>
      </c>
      <c r="E480" s="19"/>
      <c r="F480" s="19"/>
    </row>
    <row r="481" spans="1:6" x14ac:dyDescent="0.25">
      <c r="A481">
        <v>1.7784938118387312</v>
      </c>
      <c r="B481">
        <v>279.34126992249543</v>
      </c>
      <c r="C481">
        <v>-15.0882303057939</v>
      </c>
      <c r="E481" s="19"/>
      <c r="F481" s="19"/>
    </row>
    <row r="482" spans="1:6" x14ac:dyDescent="0.25">
      <c r="A482">
        <v>1.6888969667578804</v>
      </c>
      <c r="B482">
        <v>286.68896873071947</v>
      </c>
      <c r="C482">
        <v>-17.123418995587116</v>
      </c>
      <c r="E482" s="19"/>
      <c r="F482" s="19"/>
    </row>
    <row r="483" spans="1:6" x14ac:dyDescent="0.25">
      <c r="A483">
        <v>1.7427214352273304</v>
      </c>
      <c r="B483">
        <v>286.19673592969235</v>
      </c>
      <c r="C483">
        <v>-16.446218248274743</v>
      </c>
      <c r="E483" s="19"/>
      <c r="F483" s="19"/>
    </row>
    <row r="484" spans="1:6" x14ac:dyDescent="0.25">
      <c r="A484">
        <v>2.1207592916869231</v>
      </c>
      <c r="B484">
        <v>243.83292781456714</v>
      </c>
      <c r="C484">
        <v>-12.854693525479989</v>
      </c>
      <c r="E484" s="19"/>
      <c r="F484" s="19"/>
    </row>
    <row r="485" spans="1:6" x14ac:dyDescent="0.25">
      <c r="A485">
        <v>1.9930569829995508</v>
      </c>
      <c r="B485">
        <v>272.98101902426015</v>
      </c>
      <c r="C485">
        <v>-13.222237076628257</v>
      </c>
      <c r="E485" s="19"/>
      <c r="F485" s="19"/>
    </row>
    <row r="486" spans="1:6" x14ac:dyDescent="0.25">
      <c r="A486">
        <v>2.1806443666753372</v>
      </c>
      <c r="B486">
        <v>257.49157211245921</v>
      </c>
      <c r="C486">
        <v>-11.303050306320316</v>
      </c>
      <c r="E486" s="19"/>
      <c r="F486" s="19"/>
    </row>
    <row r="487" spans="1:6" x14ac:dyDescent="0.25">
      <c r="A487">
        <v>2.0301523095445315</v>
      </c>
      <c r="B487">
        <v>272.82903241659699</v>
      </c>
      <c r="C487">
        <v>-8.3490130973089887</v>
      </c>
      <c r="E487" s="19"/>
      <c r="F487" s="19"/>
    </row>
    <row r="488" spans="1:6" x14ac:dyDescent="0.25">
      <c r="A488">
        <v>2.0705152008063075</v>
      </c>
      <c r="B488">
        <v>292.39126308857976</v>
      </c>
      <c r="C488">
        <v>-14.527989673077728</v>
      </c>
      <c r="E488" s="19"/>
      <c r="F488" s="19"/>
    </row>
    <row r="489" spans="1:6" x14ac:dyDescent="0.25">
      <c r="A489">
        <v>2.0371839940166372</v>
      </c>
      <c r="B489">
        <v>296.3610521494287</v>
      </c>
      <c r="C489">
        <v>-13.028666936104212</v>
      </c>
      <c r="E489" s="19"/>
      <c r="F489" s="19"/>
    </row>
    <row r="490" spans="1:6" x14ac:dyDescent="0.25">
      <c r="A490">
        <v>0.9110007405010031</v>
      </c>
      <c r="B490">
        <v>702.57796402997405</v>
      </c>
      <c r="C490">
        <v>-172.88900572991963</v>
      </c>
      <c r="E490" s="19"/>
      <c r="F490" s="19"/>
    </row>
    <row r="491" spans="1:6" x14ac:dyDescent="0.25">
      <c r="A491">
        <v>0.86202627733555082</v>
      </c>
      <c r="B491">
        <v>970.95596030594118</v>
      </c>
      <c r="C491">
        <v>-165.16662925242122</v>
      </c>
      <c r="E491" s="19"/>
      <c r="F491" s="19"/>
    </row>
    <row r="492" spans="1:6" x14ac:dyDescent="0.25">
      <c r="A492">
        <v>0.8533006984419188</v>
      </c>
      <c r="B492">
        <v>945.276976783093</v>
      </c>
      <c r="C492">
        <v>-155.17660020776887</v>
      </c>
      <c r="E492" s="19"/>
      <c r="F492" s="19"/>
    </row>
    <row r="493" spans="1:6" x14ac:dyDescent="0.25">
      <c r="A493">
        <v>0.98462112362302412</v>
      </c>
      <c r="B493">
        <v>793.15144632406339</v>
      </c>
      <c r="C493">
        <v>-177.84459135247826</v>
      </c>
      <c r="E493" s="19"/>
      <c r="F493" s="19"/>
    </row>
    <row r="494" spans="1:6" x14ac:dyDescent="0.25">
      <c r="A494">
        <v>1.0915130465926293</v>
      </c>
      <c r="B494">
        <v>576.19672154974398</v>
      </c>
      <c r="C494">
        <v>-159.00829007476034</v>
      </c>
      <c r="E494" s="19"/>
      <c r="F494" s="19"/>
    </row>
    <row r="495" spans="1:6" x14ac:dyDescent="0.25">
      <c r="A495">
        <v>1.3302130325389383</v>
      </c>
      <c r="B495">
        <v>341.4064204306033</v>
      </c>
      <c r="C495">
        <v>-144.35889209752798</v>
      </c>
      <c r="E495" s="19"/>
      <c r="F495" s="19"/>
    </row>
    <row r="496" spans="1:6" x14ac:dyDescent="0.25">
      <c r="A496">
        <v>1.9557223342458947</v>
      </c>
      <c r="B496">
        <v>188.63712099689414</v>
      </c>
      <c r="C496">
        <v>-154.03221620023515</v>
      </c>
      <c r="E496" s="19"/>
      <c r="F496" s="19"/>
    </row>
    <row r="497" spans="1:6" x14ac:dyDescent="0.25">
      <c r="A497">
        <v>3.0149388261185366</v>
      </c>
      <c r="B497">
        <v>110.76735167795439</v>
      </c>
      <c r="C497">
        <v>-170.55983810425968</v>
      </c>
      <c r="E497" s="19"/>
      <c r="F497" s="19"/>
    </row>
    <row r="498" spans="1:6" x14ac:dyDescent="0.25">
      <c r="A498">
        <v>3.6240627367109481</v>
      </c>
      <c r="B498">
        <v>82.511766095701859</v>
      </c>
      <c r="C498">
        <v>-164.72899541004907</v>
      </c>
      <c r="E498" s="19"/>
      <c r="F498" s="19"/>
    </row>
    <row r="499" spans="1:6" x14ac:dyDescent="0.25">
      <c r="A499">
        <v>1.154406391482887</v>
      </c>
      <c r="B499">
        <v>1722.6850404645447</v>
      </c>
      <c r="C499">
        <v>-236.25357667627713</v>
      </c>
      <c r="E499" s="19"/>
      <c r="F499" s="19"/>
    </row>
    <row r="500" spans="1:6" x14ac:dyDescent="0.25">
      <c r="A500">
        <v>1.3363434508136558</v>
      </c>
      <c r="B500">
        <v>1070.0354236072562</v>
      </c>
      <c r="C500">
        <v>-248.71126248890445</v>
      </c>
      <c r="E500" s="19"/>
      <c r="F500" s="19"/>
    </row>
    <row r="501" spans="1:6" x14ac:dyDescent="0.25">
      <c r="A501">
        <v>1.4827796926046231</v>
      </c>
      <c r="B501">
        <v>891.65528852925524</v>
      </c>
      <c r="C501">
        <v>-263.79299885074647</v>
      </c>
      <c r="E501" s="19"/>
      <c r="F501" s="19"/>
    </row>
    <row r="502" spans="1:6" x14ac:dyDescent="0.25">
      <c r="A502">
        <v>1.8897304178257117</v>
      </c>
      <c r="B502">
        <v>570.82351566762009</v>
      </c>
      <c r="C502">
        <v>-264.30693633780396</v>
      </c>
      <c r="E502" s="19"/>
      <c r="F502" s="19"/>
    </row>
    <row r="503" spans="1:6" x14ac:dyDescent="0.25">
      <c r="A503">
        <v>1.8516064460107766</v>
      </c>
      <c r="B503">
        <v>528.23371151828087</v>
      </c>
      <c r="C503">
        <v>-242.50580604911642</v>
      </c>
      <c r="E503" s="19"/>
      <c r="F503" s="19"/>
    </row>
    <row r="504" spans="1:6" x14ac:dyDescent="0.25">
      <c r="A504">
        <v>2.1872041624427769</v>
      </c>
      <c r="B504">
        <v>405.88501755373574</v>
      </c>
      <c r="C504">
        <v>-272.85657266442968</v>
      </c>
      <c r="E504" s="19"/>
      <c r="F504" s="19"/>
    </row>
    <row r="505" spans="1:6" x14ac:dyDescent="0.25">
      <c r="A505">
        <v>2.1800451501078673</v>
      </c>
      <c r="B505">
        <v>362.03345187524354</v>
      </c>
      <c r="C505">
        <v>-260.86619297615562</v>
      </c>
      <c r="E505" s="19"/>
      <c r="F505" s="19"/>
    </row>
    <row r="506" spans="1:6" x14ac:dyDescent="0.25">
      <c r="A506">
        <v>2.5591624925558425</v>
      </c>
      <c r="B506">
        <v>252.43437183700661</v>
      </c>
      <c r="C506">
        <v>-236.03044346538456</v>
      </c>
      <c r="E506" s="19"/>
      <c r="F506" s="19"/>
    </row>
    <row r="507" spans="1:6" x14ac:dyDescent="0.25">
      <c r="A507">
        <v>2.7827041557967505</v>
      </c>
      <c r="B507">
        <v>202.64710248233104</v>
      </c>
      <c r="C507">
        <v>-238.92128323013711</v>
      </c>
      <c r="E507" s="19"/>
      <c r="F507" s="19"/>
    </row>
    <row r="508" spans="1:6" x14ac:dyDescent="0.25">
      <c r="A508">
        <v>29.54044659240979</v>
      </c>
      <c r="B508">
        <v>9.2412173830837947</v>
      </c>
      <c r="C508">
        <v>-272.21293266949692</v>
      </c>
      <c r="E508" s="19"/>
      <c r="F508" s="19"/>
    </row>
    <row r="509" spans="1:6" x14ac:dyDescent="0.25">
      <c r="A509">
        <v>7628.9385908724134</v>
      </c>
      <c r="B509">
        <v>0.7002898973012297</v>
      </c>
      <c r="C509">
        <v>-5337.1822656303366</v>
      </c>
      <c r="E509" s="19"/>
      <c r="F509" s="19"/>
    </row>
    <row r="510" spans="1:6" x14ac:dyDescent="0.25">
      <c r="A510">
        <v>10.57345744057899</v>
      </c>
      <c r="B510">
        <v>29.757676764628233</v>
      </c>
      <c r="C510">
        <v>-269.75353466997683</v>
      </c>
      <c r="E510" s="19"/>
      <c r="F510" s="19"/>
    </row>
    <row r="511" spans="1:6" x14ac:dyDescent="0.25">
      <c r="A511">
        <v>2.3889876014233389</v>
      </c>
      <c r="B511">
        <v>212.31734022497915</v>
      </c>
      <c r="C511">
        <v>-266.55998406155123</v>
      </c>
      <c r="E511" s="19"/>
      <c r="F511" s="19"/>
    </row>
    <row r="512" spans="1:6" x14ac:dyDescent="0.25">
      <c r="A512">
        <v>0.95080147017129035</v>
      </c>
      <c r="B512">
        <v>1410.1235207842785</v>
      </c>
      <c r="C512">
        <v>-253.52684805530018</v>
      </c>
      <c r="E512" s="19"/>
      <c r="F512" s="19"/>
    </row>
    <row r="513" spans="1:6" x14ac:dyDescent="0.25">
      <c r="A513">
        <v>0.94797971562588768</v>
      </c>
      <c r="B513">
        <v>7980.3474754562167</v>
      </c>
      <c r="C513">
        <v>-187.32813078702785</v>
      </c>
      <c r="E513" s="19"/>
      <c r="F513" s="19"/>
    </row>
    <row r="514" spans="1:6" x14ac:dyDescent="0.25">
      <c r="A514">
        <v>0.87596678856515831</v>
      </c>
      <c r="B514">
        <v>2367.9638998211276</v>
      </c>
      <c r="C514">
        <v>-195.88890939927174</v>
      </c>
      <c r="E514" s="19"/>
      <c r="F514" s="19"/>
    </row>
    <row r="515" spans="1:6" x14ac:dyDescent="0.25">
      <c r="A515">
        <v>1.3414456718431098</v>
      </c>
      <c r="B515">
        <v>601.65548319516279</v>
      </c>
      <c r="C515">
        <v>-170.9457665544374</v>
      </c>
      <c r="E515" s="19"/>
      <c r="F515" s="19"/>
    </row>
    <row r="516" spans="1:6" x14ac:dyDescent="0.25">
      <c r="A516">
        <v>2.287372085352855</v>
      </c>
      <c r="B516">
        <v>184.88722312411537</v>
      </c>
      <c r="C516">
        <v>-167.67210588711316</v>
      </c>
      <c r="E516" s="19"/>
      <c r="F516" s="19"/>
    </row>
    <row r="517" spans="1:6" x14ac:dyDescent="0.25">
      <c r="A517">
        <v>3.3305429139303122</v>
      </c>
      <c r="B517">
        <v>77.657326870731765</v>
      </c>
      <c r="C517">
        <v>-170.3119068019777</v>
      </c>
      <c r="E517" s="19"/>
      <c r="F517" s="19"/>
    </row>
    <row r="518" spans="1:6" x14ac:dyDescent="0.25">
      <c r="A518">
        <v>13.062447087750147</v>
      </c>
      <c r="B518">
        <v>14.648483613249354</v>
      </c>
      <c r="C518">
        <v>-176.91019225709076</v>
      </c>
      <c r="E518" s="19"/>
      <c r="F518" s="19"/>
    </row>
    <row r="519" spans="1:6" x14ac:dyDescent="0.25">
      <c r="A519">
        <v>20.603458247187774</v>
      </c>
      <c r="B519">
        <v>7.5816055071970618</v>
      </c>
      <c r="C519">
        <v>-155.29738043343369</v>
      </c>
      <c r="E519" s="19"/>
      <c r="F519" s="19"/>
    </row>
    <row r="520" spans="1:6" x14ac:dyDescent="0.25">
      <c r="A520">
        <v>16.129911564146234</v>
      </c>
      <c r="B520">
        <v>9.7186361925995826</v>
      </c>
      <c r="C520">
        <v>-151.85664918546402</v>
      </c>
      <c r="E520" s="19"/>
      <c r="F520" s="19"/>
    </row>
    <row r="521" spans="1:6" x14ac:dyDescent="0.25">
      <c r="A521">
        <v>5.3286560879425391</v>
      </c>
      <c r="B521">
        <v>38.114076710360159</v>
      </c>
      <c r="C521">
        <v>-160.04439384971133</v>
      </c>
      <c r="E521" s="19"/>
      <c r="F521" s="19"/>
    </row>
    <row r="522" spans="1:6" x14ac:dyDescent="0.25">
      <c r="A522">
        <v>1.3578191443631742</v>
      </c>
      <c r="B522">
        <v>291.9179186931911</v>
      </c>
      <c r="C522">
        <v>-143.05214990670714</v>
      </c>
      <c r="E522" s="19"/>
      <c r="F522" s="19"/>
    </row>
    <row r="523" spans="1:6" x14ac:dyDescent="0.25">
      <c r="A523">
        <v>0.80282228545014378</v>
      </c>
      <c r="B523">
        <v>1558.3647617879994</v>
      </c>
      <c r="C523">
        <v>-137.68935291635347</v>
      </c>
      <c r="E523" s="19"/>
      <c r="F523" s="19"/>
    </row>
    <row r="524" spans="1:6" x14ac:dyDescent="0.25">
      <c r="A524">
        <v>0.95952581537000936</v>
      </c>
      <c r="B524">
        <v>7750.3073664232861</v>
      </c>
      <c r="C524">
        <v>-130.38899209027775</v>
      </c>
      <c r="E524" s="19"/>
      <c r="F524" s="19"/>
    </row>
    <row r="525" spans="1:6" x14ac:dyDescent="0.25">
      <c r="A525">
        <v>0.8464014537208252</v>
      </c>
      <c r="B525">
        <v>2134.7834951548334</v>
      </c>
      <c r="C525">
        <v>-125.03240248518431</v>
      </c>
      <c r="E525" s="19"/>
      <c r="F525" s="19"/>
    </row>
    <row r="526" spans="1:6" x14ac:dyDescent="0.25">
      <c r="A526">
        <v>1.3384958789162766</v>
      </c>
      <c r="B526">
        <v>541.85962695472404</v>
      </c>
      <c r="C526">
        <v>-129.34388645802585</v>
      </c>
      <c r="E526" s="19"/>
      <c r="F526" s="19"/>
    </row>
    <row r="527" spans="1:6" x14ac:dyDescent="0.25">
      <c r="A527">
        <v>2.0355006320412325</v>
      </c>
      <c r="B527">
        <v>186.79173073208918</v>
      </c>
      <c r="C527">
        <v>-141.38975515177944</v>
      </c>
      <c r="E527" s="19"/>
      <c r="F527" s="19"/>
    </row>
    <row r="528" spans="1:6" x14ac:dyDescent="0.25">
      <c r="A528">
        <v>291.70608380548873</v>
      </c>
      <c r="B528">
        <v>8.1573579373432299</v>
      </c>
      <c r="C528">
        <v>-2318.5705157240882</v>
      </c>
      <c r="E528" s="19"/>
      <c r="F528" s="19"/>
    </row>
    <row r="529" spans="1:6" x14ac:dyDescent="0.25">
      <c r="A529">
        <v>2164.6468447257771</v>
      </c>
      <c r="B529">
        <v>1.2135896739949483</v>
      </c>
      <c r="C529">
        <v>-2614.1325196518219</v>
      </c>
      <c r="E529" s="19"/>
      <c r="F529" s="19"/>
    </row>
    <row r="530" spans="1:6" x14ac:dyDescent="0.25">
      <c r="A530">
        <v>23.497665592510817</v>
      </c>
      <c r="B530">
        <v>14.410561983805222</v>
      </c>
      <c r="C530">
        <v>-339.64756897406073</v>
      </c>
      <c r="E530" s="19"/>
      <c r="F530" s="19"/>
    </row>
    <row r="531" spans="1:6" x14ac:dyDescent="0.25">
      <c r="A531">
        <v>25.515810686688791</v>
      </c>
      <c r="B531">
        <v>15.178101003602057</v>
      </c>
      <c r="C531">
        <v>-382.43154017197361</v>
      </c>
      <c r="E531" s="19"/>
      <c r="F531" s="19"/>
    </row>
    <row r="532" spans="1:6" x14ac:dyDescent="0.25">
      <c r="A532">
        <v>6.4035962592278972</v>
      </c>
      <c r="B532">
        <v>63.357436848645456</v>
      </c>
      <c r="C532">
        <v>-335.00693977426749</v>
      </c>
      <c r="E532" s="19"/>
      <c r="F532" s="19"/>
    </row>
    <row r="533" spans="1:6" x14ac:dyDescent="0.25">
      <c r="A533">
        <v>1.5993168627988996</v>
      </c>
      <c r="B533">
        <v>528.38681345395264</v>
      </c>
      <c r="C533">
        <v>-342.48571186411164</v>
      </c>
      <c r="E533" s="19"/>
      <c r="F533" s="19"/>
    </row>
    <row r="534" spans="1:6" x14ac:dyDescent="0.25">
      <c r="A534">
        <v>0.83710640506204492</v>
      </c>
      <c r="B534">
        <v>2609.1825048762257</v>
      </c>
      <c r="C534">
        <v>-291.15083207282044</v>
      </c>
      <c r="E534" s="19"/>
      <c r="F534" s="19"/>
    </row>
    <row r="535" spans="1:6" x14ac:dyDescent="0.25">
      <c r="A535">
        <v>0.99649021024748252</v>
      </c>
      <c r="B535">
        <v>11882.401845740442</v>
      </c>
      <c r="C535">
        <v>-224.13457001882466</v>
      </c>
      <c r="E535" s="19"/>
      <c r="F535" s="19"/>
    </row>
    <row r="536" spans="1:6" x14ac:dyDescent="0.25">
      <c r="A536">
        <v>0.92652964133769444</v>
      </c>
      <c r="B536">
        <v>3388.7288059733</v>
      </c>
      <c r="C536">
        <v>-266.91220089996301</v>
      </c>
      <c r="E536" s="19"/>
      <c r="F536" s="19"/>
    </row>
    <row r="537" spans="1:6" x14ac:dyDescent="0.25">
      <c r="A537">
        <v>1.5321610813788435</v>
      </c>
      <c r="B537">
        <v>918.16881809799133</v>
      </c>
      <c r="C537">
        <v>-317.52069123615911</v>
      </c>
      <c r="E537" s="19"/>
      <c r="F537" s="19"/>
    </row>
    <row r="538" spans="1:6" x14ac:dyDescent="0.25">
      <c r="A538">
        <v>2.0279107081823544</v>
      </c>
      <c r="B538">
        <v>383.53764567699733</v>
      </c>
      <c r="C538">
        <v>-285.79147841493545</v>
      </c>
      <c r="E538" s="19"/>
      <c r="F538" s="19"/>
    </row>
    <row r="539" spans="1:6" x14ac:dyDescent="0.25">
      <c r="A539">
        <v>3.7102398384204909</v>
      </c>
      <c r="B539">
        <v>123.9643127726318</v>
      </c>
      <c r="C539">
        <v>-308.96731279807807</v>
      </c>
      <c r="E539" s="19"/>
      <c r="F539" s="19"/>
    </row>
    <row r="540" spans="1:6" x14ac:dyDescent="0.25">
      <c r="A540">
        <v>10.156677827645314</v>
      </c>
      <c r="B540">
        <v>33.248240839326222</v>
      </c>
      <c r="C540">
        <v>-304.67864761213917</v>
      </c>
      <c r="E540" s="19"/>
      <c r="F540" s="19"/>
    </row>
    <row r="541" spans="1:6" x14ac:dyDescent="0.25">
      <c r="A541">
        <v>0.54506971192281262</v>
      </c>
      <c r="B541">
        <v>1076.1693197356897</v>
      </c>
      <c r="C541">
        <v>-30.984100729935509</v>
      </c>
      <c r="E541" s="19"/>
      <c r="F541" s="19"/>
    </row>
    <row r="542" spans="1:6" x14ac:dyDescent="0.25">
      <c r="A542">
        <v>1.1648172143410285</v>
      </c>
      <c r="B542">
        <v>251.69967579550854</v>
      </c>
      <c r="C542">
        <v>-29.488482670308347</v>
      </c>
      <c r="E542" s="19"/>
      <c r="F542" s="19"/>
    </row>
    <row r="543" spans="1:6" x14ac:dyDescent="0.25">
      <c r="A543">
        <v>1.4167237114670994</v>
      </c>
      <c r="B543">
        <v>207.00783230690061</v>
      </c>
      <c r="C543">
        <v>-22.100920753990106</v>
      </c>
      <c r="E543" s="19"/>
      <c r="F543" s="19"/>
    </row>
    <row r="544" spans="1:6" x14ac:dyDescent="0.25">
      <c r="A544">
        <v>1.5586766081696566</v>
      </c>
      <c r="B544">
        <v>201.91710715353918</v>
      </c>
      <c r="C544">
        <v>-30.443221416881702</v>
      </c>
      <c r="E544" s="19"/>
      <c r="F544" s="19"/>
    </row>
    <row r="545" spans="1:6" x14ac:dyDescent="0.25">
      <c r="A545">
        <v>1.6218165074123032</v>
      </c>
      <c r="B545">
        <v>218.91070643778295</v>
      </c>
      <c r="C545">
        <v>-36.823869091534242</v>
      </c>
      <c r="E545" s="19"/>
      <c r="F545" s="19"/>
    </row>
    <row r="546" spans="1:6" x14ac:dyDescent="0.25">
      <c r="A546">
        <v>1.2289988271088292</v>
      </c>
      <c r="B546">
        <v>272.93469429791367</v>
      </c>
      <c r="C546">
        <v>-7.5208819390586612</v>
      </c>
      <c r="E546" s="19"/>
      <c r="F546" s="19"/>
    </row>
    <row r="547" spans="1:6" x14ac:dyDescent="0.25">
      <c r="A547">
        <v>1.1340643968812028</v>
      </c>
      <c r="B547">
        <v>310.47891805906784</v>
      </c>
      <c r="C547">
        <v>-7.4192177536702282</v>
      </c>
      <c r="E547" s="19"/>
      <c r="F547" s="19"/>
    </row>
    <row r="548" spans="1:6" x14ac:dyDescent="0.25">
      <c r="A548">
        <v>1.2017127971295347</v>
      </c>
      <c r="B548">
        <v>327.3658082013655</v>
      </c>
      <c r="C548">
        <v>-7.3179843448015847</v>
      </c>
      <c r="E548" s="19"/>
      <c r="F548" s="19"/>
    </row>
    <row r="549" spans="1:6" x14ac:dyDescent="0.25">
      <c r="A549">
        <v>1.2402039362740869</v>
      </c>
      <c r="B549">
        <v>318.23127026994155</v>
      </c>
      <c r="C549">
        <v>-8.8390140630792882</v>
      </c>
      <c r="E549" s="19"/>
      <c r="F549" s="19"/>
    </row>
    <row r="550" spans="1:6" x14ac:dyDescent="0.25">
      <c r="A550">
        <v>1.3036641506587008</v>
      </c>
      <c r="B550">
        <v>299.73628433351172</v>
      </c>
      <c r="C550">
        <v>-5.9022195288406207</v>
      </c>
      <c r="E550" s="19"/>
      <c r="F550" s="19"/>
    </row>
    <row r="551" spans="1:6" x14ac:dyDescent="0.25">
      <c r="A551">
        <v>1.156605771749998</v>
      </c>
      <c r="B551">
        <v>357.80108468902012</v>
      </c>
      <c r="C551">
        <v>-5.4005410174385462</v>
      </c>
      <c r="E551" s="19"/>
      <c r="F551" s="19"/>
    </row>
    <row r="552" spans="1:6" x14ac:dyDescent="0.25">
      <c r="A552">
        <v>1.315724339350584</v>
      </c>
      <c r="B552">
        <v>318.6752417489289</v>
      </c>
      <c r="C552">
        <v>-6.9157858755604833</v>
      </c>
      <c r="E552" s="19"/>
      <c r="F552" s="19"/>
    </row>
    <row r="553" spans="1:6" x14ac:dyDescent="0.25">
      <c r="A553">
        <v>1.276469154069529</v>
      </c>
      <c r="B553">
        <v>354.08834613886609</v>
      </c>
      <c r="C553">
        <v>-7.6209714431526709</v>
      </c>
      <c r="E553" s="19"/>
      <c r="F553" s="19"/>
    </row>
    <row r="554" spans="1:6" x14ac:dyDescent="0.25">
      <c r="A554">
        <v>1.2961804704804871</v>
      </c>
      <c r="B554">
        <v>340.05419770483849</v>
      </c>
      <c r="C554">
        <v>-7.5203250251869891</v>
      </c>
      <c r="E554" s="19"/>
      <c r="F554" s="19"/>
    </row>
    <row r="555" spans="1:6" x14ac:dyDescent="0.25">
      <c r="A555">
        <v>0.91288468490140695</v>
      </c>
      <c r="B555">
        <v>345.31545633874117</v>
      </c>
      <c r="C555">
        <v>-11.030944222096759</v>
      </c>
      <c r="E555" s="19"/>
      <c r="F555" s="19"/>
    </row>
    <row r="556" spans="1:6" x14ac:dyDescent="0.25">
      <c r="A556">
        <v>0.56956369494901715</v>
      </c>
      <c r="B556">
        <v>250.74690016914559</v>
      </c>
      <c r="C556">
        <v>-12.125604470003879</v>
      </c>
      <c r="E556" s="19"/>
      <c r="F556" s="19"/>
    </row>
    <row r="557" spans="1:6" x14ac:dyDescent="0.25">
      <c r="A557">
        <v>0.59448888018979151</v>
      </c>
      <c r="B557">
        <v>97.828670711960385</v>
      </c>
      <c r="C557">
        <v>-12.017989847293432</v>
      </c>
      <c r="E557" s="19"/>
      <c r="F557" s="19"/>
    </row>
    <row r="558" spans="1:6" x14ac:dyDescent="0.25">
      <c r="A558">
        <v>0.47665531078710138</v>
      </c>
      <c r="B558">
        <v>129.65306868664058</v>
      </c>
      <c r="C558">
        <v>-8.0827807239627578</v>
      </c>
      <c r="E558" s="19"/>
      <c r="F558" s="19"/>
    </row>
    <row r="559" spans="1:6" x14ac:dyDescent="0.25">
      <c r="A559">
        <v>0.67447009185584117</v>
      </c>
      <c r="B559">
        <v>41.226762183225347</v>
      </c>
      <c r="C559">
        <v>-8.1446970921817758</v>
      </c>
      <c r="E559" s="19"/>
      <c r="F559" s="19"/>
    </row>
    <row r="560" spans="1:6" x14ac:dyDescent="0.25">
      <c r="A560">
        <v>0.98368637861017461</v>
      </c>
      <c r="B560">
        <v>17.965236786172554</v>
      </c>
      <c r="C560">
        <v>-8.0088933763795342</v>
      </c>
      <c r="E560" s="19"/>
      <c r="F560" s="19"/>
    </row>
    <row r="561" spans="1:6" x14ac:dyDescent="0.25">
      <c r="A561">
        <v>1.1867373721491401</v>
      </c>
      <c r="B561">
        <v>13.13144719620364</v>
      </c>
      <c r="C561">
        <v>-8.2685059385661681</v>
      </c>
      <c r="E561" s="19"/>
      <c r="F561" s="19"/>
    </row>
    <row r="562" spans="1:6" x14ac:dyDescent="0.25">
      <c r="A562">
        <v>1.9033308463156304</v>
      </c>
      <c r="B562">
        <v>6.3244539650366587</v>
      </c>
      <c r="C562">
        <v>-8.1319689183422614</v>
      </c>
      <c r="E562" s="19"/>
      <c r="F562" s="19"/>
    </row>
    <row r="563" spans="1:6" x14ac:dyDescent="0.25">
      <c r="A563">
        <v>2.611471227035651</v>
      </c>
      <c r="B563">
        <v>4.2930021173062212</v>
      </c>
      <c r="C563">
        <v>-8.3915836733179532</v>
      </c>
      <c r="E563" s="19"/>
      <c r="F563" s="19"/>
    </row>
    <row r="564" spans="1:6" x14ac:dyDescent="0.25">
      <c r="A564">
        <v>5.5023225197984784</v>
      </c>
      <c r="B564">
        <v>1.9841158908458878</v>
      </c>
      <c r="C564">
        <v>-9.4428457764204605</v>
      </c>
      <c r="E564" s="19"/>
      <c r="F564" s="19"/>
    </row>
    <row r="565" spans="1:6" x14ac:dyDescent="0.25">
      <c r="A565">
        <v>4.8678449575474234</v>
      </c>
      <c r="B565">
        <v>1.8298310408430392</v>
      </c>
      <c r="C565">
        <v>-7.7236590764974498</v>
      </c>
      <c r="E565" s="19"/>
      <c r="F565" s="19"/>
    </row>
    <row r="566" spans="1:6" x14ac:dyDescent="0.25">
      <c r="A566">
        <v>7.9470338397883724</v>
      </c>
      <c r="B566">
        <v>1.0866661946993734</v>
      </c>
      <c r="C566">
        <v>-7.9830760092158632</v>
      </c>
      <c r="E566" s="19"/>
      <c r="F566" s="19"/>
    </row>
    <row r="567" spans="1:6" x14ac:dyDescent="0.25">
      <c r="A567">
        <v>1.745632386526919</v>
      </c>
      <c r="B567">
        <v>7.164025072217016</v>
      </c>
      <c r="C567">
        <v>-8.2426037560166563</v>
      </c>
      <c r="E567" s="19"/>
      <c r="F567" s="19"/>
    </row>
    <row r="568" spans="1:6" x14ac:dyDescent="0.25">
      <c r="A568">
        <v>1.5797074117182259</v>
      </c>
      <c r="B568">
        <v>8.7200480566332352</v>
      </c>
      <c r="C568">
        <v>-8.7001263522209289</v>
      </c>
      <c r="E568" s="19"/>
      <c r="F568" s="19"/>
    </row>
    <row r="569" spans="1:6" x14ac:dyDescent="0.25">
      <c r="A569">
        <v>1.1599271245352758</v>
      </c>
      <c r="B569">
        <v>14.599788523655086</v>
      </c>
      <c r="C569">
        <v>-8.9598476249195151</v>
      </c>
      <c r="E569" s="19"/>
      <c r="F569" s="19"/>
    </row>
    <row r="570" spans="1:6" x14ac:dyDescent="0.25">
      <c r="A570">
        <v>0.96577481801299203</v>
      </c>
      <c r="B570">
        <v>19.949336789288559</v>
      </c>
      <c r="C570">
        <v>-8.6260702860927996</v>
      </c>
      <c r="E570" s="19"/>
      <c r="F570" s="19"/>
    </row>
    <row r="571" spans="1:6" x14ac:dyDescent="0.25">
      <c r="A571">
        <v>0.86643431551047501</v>
      </c>
      <c r="B571">
        <v>23.488554078874643</v>
      </c>
      <c r="C571">
        <v>-8.2917379911398967</v>
      </c>
      <c r="E571" s="19"/>
      <c r="F571" s="19"/>
    </row>
    <row r="572" spans="1:6" x14ac:dyDescent="0.25">
      <c r="A572">
        <v>0.85039922810520863</v>
      </c>
      <c r="B572">
        <v>31.019082578169588</v>
      </c>
      <c r="C572">
        <v>-9.9365781024038036</v>
      </c>
      <c r="E572" s="19"/>
      <c r="F572" s="19"/>
    </row>
    <row r="573" spans="1:6" x14ac:dyDescent="0.25">
      <c r="A573">
        <v>0.76151562589143984</v>
      </c>
      <c r="B573">
        <v>41.050819967221628</v>
      </c>
      <c r="C573">
        <v>-9.8006313212421681</v>
      </c>
      <c r="E573" s="19"/>
      <c r="F573" s="19"/>
    </row>
    <row r="574" spans="1:6" x14ac:dyDescent="0.25">
      <c r="A574">
        <v>0.63347824158426613</v>
      </c>
      <c r="B574">
        <v>55.553240421012895</v>
      </c>
      <c r="C574">
        <v>-8.4772062379010453</v>
      </c>
      <c r="E574" s="19"/>
      <c r="F574" s="19"/>
    </row>
    <row r="575" spans="1:6" x14ac:dyDescent="0.25">
      <c r="A575">
        <v>0.6428816986683229</v>
      </c>
      <c r="B575">
        <v>62.708993227260713</v>
      </c>
      <c r="C575">
        <v>-9.527923574526179</v>
      </c>
      <c r="E575" s="19"/>
      <c r="F575" s="19"/>
    </row>
    <row r="576" spans="1:6" x14ac:dyDescent="0.25">
      <c r="A576">
        <v>0.65504337678316871</v>
      </c>
      <c r="B576">
        <v>75.198103859504528</v>
      </c>
      <c r="C576">
        <v>-11.183426600924832</v>
      </c>
      <c r="E576" s="19"/>
      <c r="F576" s="19"/>
    </row>
    <row r="577" spans="1:6" x14ac:dyDescent="0.25">
      <c r="A577">
        <v>0.67392922832962887</v>
      </c>
      <c r="B577">
        <v>79.385438696932482</v>
      </c>
      <c r="C577">
        <v>-13.03506895899411</v>
      </c>
      <c r="E577" s="19"/>
      <c r="F577" s="19"/>
    </row>
    <row r="578" spans="1:6" x14ac:dyDescent="0.25">
      <c r="A578">
        <v>0.56408025060803535</v>
      </c>
      <c r="B578">
        <v>120.55849448008031</v>
      </c>
      <c r="C578">
        <v>-12.089541305458448</v>
      </c>
      <c r="E578" s="19"/>
      <c r="F578" s="19"/>
    </row>
    <row r="579" spans="1:6" x14ac:dyDescent="0.25">
      <c r="A579">
        <v>0.55695301487654081</v>
      </c>
      <c r="B579">
        <v>146.92219986597803</v>
      </c>
      <c r="C579">
        <v>-13.938001001629338</v>
      </c>
      <c r="E579" s="19"/>
      <c r="F579" s="19"/>
    </row>
    <row r="580" spans="1:6" x14ac:dyDescent="0.25">
      <c r="A580">
        <v>0.52959813612502771</v>
      </c>
      <c r="B580">
        <v>175.94375149021442</v>
      </c>
      <c r="C580">
        <v>-14.587932482376436</v>
      </c>
      <c r="E580" s="19"/>
      <c r="F580" s="19"/>
    </row>
    <row r="581" spans="1:6" x14ac:dyDescent="0.25">
      <c r="A581">
        <v>0.49873340004637384</v>
      </c>
      <c r="B581">
        <v>250.14288655670916</v>
      </c>
      <c r="C581">
        <v>-14.837314115715705</v>
      </c>
      <c r="E581" s="19"/>
      <c r="F581" s="19"/>
    </row>
    <row r="582" spans="1:6" x14ac:dyDescent="0.25">
      <c r="A582">
        <v>0.47050019738926502</v>
      </c>
      <c r="B582">
        <v>327.15524634930841</v>
      </c>
      <c r="C582">
        <v>-15.48592950786262</v>
      </c>
      <c r="E582" s="19"/>
      <c r="F582" s="19"/>
    </row>
    <row r="583" spans="1:6" x14ac:dyDescent="0.25">
      <c r="A583">
        <v>0.45265839508807332</v>
      </c>
      <c r="B583">
        <v>400.28892125622093</v>
      </c>
      <c r="C583">
        <v>-14.939657336318401</v>
      </c>
      <c r="E583" s="19"/>
      <c r="F583" s="19"/>
    </row>
    <row r="584" spans="1:6" x14ac:dyDescent="0.25">
      <c r="A584">
        <v>0.4298597904891307</v>
      </c>
      <c r="B584">
        <v>576.43938899792772</v>
      </c>
      <c r="C584">
        <v>-15.18839329381014</v>
      </c>
      <c r="E584" s="19"/>
      <c r="F584" s="19"/>
    </row>
    <row r="585" spans="1:6" x14ac:dyDescent="0.25">
      <c r="A585">
        <v>0.43148969524272224</v>
      </c>
      <c r="B585">
        <v>689.43375273852519</v>
      </c>
      <c r="C585">
        <v>-13.847219017625491</v>
      </c>
      <c r="E585" s="19"/>
      <c r="F585" s="19"/>
    </row>
    <row r="586" spans="1:6" x14ac:dyDescent="0.25">
      <c r="A586">
        <v>0.42283500014617026</v>
      </c>
      <c r="B586">
        <v>1046.2064201344954</v>
      </c>
      <c r="C586">
        <v>-15.289068366544308</v>
      </c>
      <c r="E586" s="19"/>
      <c r="F586" s="19"/>
    </row>
    <row r="587" spans="1:6" x14ac:dyDescent="0.25">
      <c r="A587">
        <v>0.42593163906428616</v>
      </c>
      <c r="B587">
        <v>1389.8760391641622</v>
      </c>
      <c r="C587">
        <v>-10.772573695102924</v>
      </c>
      <c r="E587" s="19"/>
      <c r="F587" s="19"/>
    </row>
    <row r="588" spans="1:6" x14ac:dyDescent="0.25">
      <c r="A588">
        <v>0.45817719319321348</v>
      </c>
      <c r="B588">
        <v>1833.1176381621465</v>
      </c>
      <c r="C588">
        <v>-10.626464435441433</v>
      </c>
      <c r="E588" s="19"/>
      <c r="F588" s="19"/>
    </row>
    <row r="589" spans="1:6" x14ac:dyDescent="0.25">
      <c r="A589">
        <v>0.44099037163031901</v>
      </c>
      <c r="B589">
        <v>2362.0743104514927</v>
      </c>
      <c r="C589">
        <v>-12.067684010722679</v>
      </c>
      <c r="E589" s="19"/>
      <c r="F589" s="19"/>
    </row>
    <row r="590" spans="1:6" x14ac:dyDescent="0.25">
      <c r="A590">
        <v>0.54889941438485124</v>
      </c>
      <c r="B590">
        <v>2009.6823293105238</v>
      </c>
      <c r="C590">
        <v>-38.913797803880939</v>
      </c>
      <c r="E590" s="19"/>
      <c r="F590" s="19"/>
    </row>
    <row r="591" spans="1:6" x14ac:dyDescent="0.25">
      <c r="A591">
        <v>0.52828690134570511</v>
      </c>
      <c r="B591">
        <v>2660.1428989150795</v>
      </c>
      <c r="C591">
        <v>-43.332080227528387</v>
      </c>
      <c r="E591" s="19"/>
      <c r="F591" s="19"/>
    </row>
    <row r="592" spans="1:6" x14ac:dyDescent="0.25">
      <c r="A592">
        <v>0.46443843289821285</v>
      </c>
      <c r="B592">
        <v>4416.3790810180408</v>
      </c>
      <c r="C592">
        <v>-39.866186529996902</v>
      </c>
      <c r="E592" s="19"/>
      <c r="F592" s="19"/>
    </row>
    <row r="593" spans="1:6" x14ac:dyDescent="0.25">
      <c r="A593">
        <v>0.36887620658302733</v>
      </c>
      <c r="B593">
        <v>11515.883304075473</v>
      </c>
      <c r="C593">
        <v>-32.473676426575416</v>
      </c>
      <c r="E593" s="19"/>
      <c r="F593" s="19"/>
    </row>
    <row r="594" spans="1:6" x14ac:dyDescent="0.25">
      <c r="A594">
        <v>1.4292711431441059</v>
      </c>
      <c r="B594">
        <v>101.88281403222635</v>
      </c>
      <c r="C594">
        <v>-4.3863202774449626</v>
      </c>
      <c r="E594" s="19"/>
      <c r="F594" s="19"/>
    </row>
    <row r="595" spans="1:6" x14ac:dyDescent="0.25">
      <c r="A595">
        <v>1.4851400610565584</v>
      </c>
      <c r="B595">
        <v>98.256257786026836</v>
      </c>
      <c r="C595">
        <v>-0.96688551233654418</v>
      </c>
      <c r="E595" s="19"/>
      <c r="F595" s="19"/>
    </row>
    <row r="596" spans="1:6" x14ac:dyDescent="0.25">
      <c r="A596">
        <v>1.7602916238955442</v>
      </c>
      <c r="B596">
        <v>91.088012830118927</v>
      </c>
      <c r="C596">
        <v>0.4948689414066379</v>
      </c>
      <c r="E596" s="19"/>
      <c r="F596" s="19"/>
    </row>
    <row r="597" spans="1:6" x14ac:dyDescent="0.25">
      <c r="A597">
        <v>1.7062492153129678</v>
      </c>
      <c r="B597">
        <v>89.690759683818158</v>
      </c>
      <c r="C597">
        <v>1.9562271901760842</v>
      </c>
      <c r="E597" s="19"/>
      <c r="F597" s="19"/>
    </row>
    <row r="598" spans="1:6" x14ac:dyDescent="0.25">
      <c r="A598">
        <v>1.9752567268310797</v>
      </c>
      <c r="B598">
        <v>78.815613525014768</v>
      </c>
      <c r="C598">
        <v>1.8505310766071594</v>
      </c>
      <c r="E598" s="19"/>
      <c r="F598" s="19"/>
    </row>
    <row r="599" spans="1:6" x14ac:dyDescent="0.25">
      <c r="A599">
        <v>1.8031398923198179</v>
      </c>
      <c r="B599">
        <v>84.975965021936872</v>
      </c>
      <c r="C599">
        <v>1.3519800986854955</v>
      </c>
      <c r="E599" s="19"/>
      <c r="F599" s="19"/>
    </row>
    <row r="600" spans="1:6" x14ac:dyDescent="0.25">
      <c r="A600">
        <v>1.9968903648198946</v>
      </c>
      <c r="B600">
        <v>80.558967021407113</v>
      </c>
      <c r="C600">
        <v>0.26570509606082143</v>
      </c>
      <c r="E600" s="19"/>
      <c r="F600" s="19"/>
    </row>
    <row r="601" spans="1:6" x14ac:dyDescent="0.25">
      <c r="A601">
        <v>2.3426559618487897</v>
      </c>
      <c r="B601">
        <v>72.457498789618569</v>
      </c>
      <c r="C601">
        <v>1.1402677493921602</v>
      </c>
      <c r="E601" s="19"/>
      <c r="F601" s="19"/>
    </row>
    <row r="602" spans="1:6" x14ac:dyDescent="0.25">
      <c r="A602">
        <v>1.9855937914715938</v>
      </c>
      <c r="B602">
        <v>83.046060368286149</v>
      </c>
      <c r="C602">
        <v>1.8192832954678668</v>
      </c>
      <c r="E602" s="19"/>
      <c r="F602" s="19"/>
    </row>
    <row r="603" spans="1:6" x14ac:dyDescent="0.25">
      <c r="A603">
        <v>2.2482639693400852</v>
      </c>
      <c r="B603">
        <v>79.517762998833263</v>
      </c>
      <c r="C603">
        <v>0.14345045474533516</v>
      </c>
      <c r="E603" s="19"/>
      <c r="F603" s="19"/>
    </row>
    <row r="604" spans="1:6" x14ac:dyDescent="0.25">
      <c r="A604">
        <v>1.8160597860696235</v>
      </c>
      <c r="B604">
        <v>88.056702726074718</v>
      </c>
      <c r="C604">
        <v>1.0187394928322602</v>
      </c>
      <c r="E604" s="19"/>
      <c r="F604" s="19"/>
    </row>
    <row r="605" spans="1:6" x14ac:dyDescent="0.25">
      <c r="A605">
        <v>1.9985640071015698</v>
      </c>
      <c r="B605">
        <v>87.15565680543358</v>
      </c>
      <c r="C605">
        <v>-2.8184033157226751</v>
      </c>
      <c r="E605" s="19"/>
      <c r="F605" s="19"/>
    </row>
    <row r="606" spans="1:6" x14ac:dyDescent="0.25">
      <c r="A606">
        <v>1.7871855762637052</v>
      </c>
      <c r="B606">
        <v>107.35327570007264</v>
      </c>
      <c r="C606">
        <v>-0.56915326986886572</v>
      </c>
      <c r="E606" s="19"/>
      <c r="F606" s="19"/>
    </row>
    <row r="607" spans="1:6" x14ac:dyDescent="0.25">
      <c r="A607">
        <v>1.668625849936658</v>
      </c>
      <c r="B607">
        <v>137.3156817835405</v>
      </c>
      <c r="C607">
        <v>-2.4432053763327524</v>
      </c>
      <c r="E607" s="19"/>
      <c r="F607" s="19"/>
    </row>
    <row r="608" spans="1:6" x14ac:dyDescent="0.25">
      <c r="A608">
        <v>1.293477862517022</v>
      </c>
      <c r="B608">
        <v>215.09248608915209</v>
      </c>
      <c r="C608">
        <v>-3.1403489550527763</v>
      </c>
      <c r="E608" s="19"/>
      <c r="F608" s="19"/>
    </row>
    <row r="609" spans="1:6" x14ac:dyDescent="0.25">
      <c r="A609">
        <v>0.81099210836088886</v>
      </c>
      <c r="B609">
        <v>384.75582678404459</v>
      </c>
      <c r="C609">
        <v>-5.4082622715363353</v>
      </c>
      <c r="E609" s="19"/>
      <c r="F609" s="19"/>
    </row>
    <row r="610" spans="1:6" x14ac:dyDescent="0.25">
      <c r="A610">
        <v>0.64138066230340995</v>
      </c>
      <c r="B610">
        <v>481.19906629952072</v>
      </c>
      <c r="C610">
        <v>-7.284787476514011</v>
      </c>
      <c r="E610" s="19"/>
      <c r="F610" s="19"/>
    </row>
    <row r="611" spans="1:6" x14ac:dyDescent="0.25">
      <c r="A611">
        <v>0.53298634930257549</v>
      </c>
      <c r="B611">
        <v>525.66368554509984</v>
      </c>
      <c r="C611">
        <v>-8.3762093989971742</v>
      </c>
      <c r="E611" s="19"/>
      <c r="F611" s="19"/>
    </row>
    <row r="612" spans="1:6" x14ac:dyDescent="0.25">
      <c r="A612">
        <v>0.55194423617308874</v>
      </c>
      <c r="B612">
        <v>507.9947023755289</v>
      </c>
      <c r="C612">
        <v>-12.308903807899039</v>
      </c>
      <c r="E612" s="19"/>
      <c r="F612" s="19"/>
    </row>
    <row r="613" spans="1:6" x14ac:dyDescent="0.25">
      <c r="A613">
        <v>0.48320837975442543</v>
      </c>
      <c r="B613">
        <v>494.95844734575968</v>
      </c>
      <c r="C613">
        <v>-10.825747952802091</v>
      </c>
      <c r="E613" s="19"/>
      <c r="F613" s="19"/>
    </row>
    <row r="614" spans="1:6" x14ac:dyDescent="0.25">
      <c r="A614">
        <v>0.44553301433106068</v>
      </c>
      <c r="B614">
        <v>459.32740281975293</v>
      </c>
      <c r="C614">
        <v>-10.718713944532057</v>
      </c>
      <c r="E614" s="19"/>
      <c r="F614" s="19"/>
    </row>
    <row r="615" spans="1:6" x14ac:dyDescent="0.25">
      <c r="A615">
        <v>0.41777883892300122</v>
      </c>
      <c r="B615">
        <v>377.6199126920435</v>
      </c>
      <c r="C615">
        <v>-9.0391902200630465</v>
      </c>
      <c r="E615" s="19"/>
      <c r="F615" s="19"/>
    </row>
    <row r="616" spans="1:6" x14ac:dyDescent="0.25">
      <c r="A616">
        <v>0.41698640776551238</v>
      </c>
      <c r="B616">
        <v>304.98092715316693</v>
      </c>
      <c r="C616">
        <v>-8.933226568788081</v>
      </c>
      <c r="E616" s="19"/>
      <c r="F616" s="19"/>
    </row>
    <row r="617" spans="1:6" x14ac:dyDescent="0.25">
      <c r="A617">
        <v>0.43221725525352817</v>
      </c>
      <c r="B617">
        <v>234.73116431846691</v>
      </c>
      <c r="C617">
        <v>-9.4146798446426185</v>
      </c>
      <c r="E617" s="19"/>
      <c r="F617" s="19"/>
    </row>
    <row r="618" spans="1:6" x14ac:dyDescent="0.25">
      <c r="A618">
        <v>0.44434336962153853</v>
      </c>
      <c r="B618">
        <v>170.49420362490736</v>
      </c>
      <c r="C618">
        <v>-8.7194713634170853</v>
      </c>
      <c r="E618" s="19"/>
      <c r="F618" s="19"/>
    </row>
    <row r="619" spans="1:6" x14ac:dyDescent="0.25">
      <c r="A619">
        <v>0.43922346700928</v>
      </c>
      <c r="B619">
        <v>149.01533696708267</v>
      </c>
      <c r="C619">
        <v>-8.2197170089302425</v>
      </c>
      <c r="E619" s="19"/>
      <c r="F619" s="19"/>
    </row>
    <row r="620" spans="1:6" x14ac:dyDescent="0.25">
      <c r="A620">
        <v>0.49714415044794397</v>
      </c>
      <c r="B620">
        <v>112.12683247167433</v>
      </c>
      <c r="C620">
        <v>-9.4885922013323452</v>
      </c>
      <c r="E620" s="19"/>
      <c r="F620" s="19"/>
    </row>
    <row r="621" spans="1:6" x14ac:dyDescent="0.25">
      <c r="A621">
        <v>0.52569577151450231</v>
      </c>
      <c r="B621">
        <v>78.929116671493802</v>
      </c>
      <c r="C621">
        <v>-8.7923149672079077</v>
      </c>
      <c r="E621" s="19"/>
      <c r="F621" s="19"/>
    </row>
    <row r="622" spans="1:6" x14ac:dyDescent="0.25">
      <c r="A622">
        <v>0.53977014247048005</v>
      </c>
      <c r="B622">
        <v>71.590591787438385</v>
      </c>
      <c r="C622">
        <v>-9.0785195327465775</v>
      </c>
      <c r="E622" s="19"/>
      <c r="F622" s="19"/>
    </row>
    <row r="623" spans="1:6" x14ac:dyDescent="0.25">
      <c r="A623">
        <v>0.74061923387230988</v>
      </c>
      <c r="B623">
        <v>37.744891687701895</v>
      </c>
      <c r="C623">
        <v>-10.345946969304045</v>
      </c>
      <c r="E623" s="19"/>
      <c r="F623" s="19"/>
    </row>
    <row r="624" spans="1:6" x14ac:dyDescent="0.25">
      <c r="A624">
        <v>0.72567634586088214</v>
      </c>
      <c r="B624">
        <v>34.735468652836232</v>
      </c>
      <c r="C624">
        <v>-9.257492691015905</v>
      </c>
      <c r="E624" s="19"/>
      <c r="F624" s="19"/>
    </row>
    <row r="625" spans="1:6" x14ac:dyDescent="0.25">
      <c r="A625">
        <v>1.0748417076804933</v>
      </c>
      <c r="B625">
        <v>22.369620892834025</v>
      </c>
      <c r="C625">
        <v>-12.683536593686414</v>
      </c>
      <c r="E625" s="19"/>
      <c r="F625" s="19"/>
    </row>
    <row r="626" spans="1:6" x14ac:dyDescent="0.25">
      <c r="A626">
        <v>0.9135032105595422</v>
      </c>
      <c r="B626">
        <v>20.741260193839459</v>
      </c>
      <c r="C626">
        <v>-9.045242801613222</v>
      </c>
      <c r="E626" s="19"/>
      <c r="F626" s="19"/>
    </row>
    <row r="627" spans="1:6" x14ac:dyDescent="0.25">
      <c r="A627">
        <v>1.7457010798479715</v>
      </c>
      <c r="B627">
        <v>8.809630346676343</v>
      </c>
      <c r="C627">
        <v>-10.90056365188827</v>
      </c>
      <c r="E627" s="19"/>
      <c r="F627" s="19"/>
    </row>
    <row r="628" spans="1:6" x14ac:dyDescent="0.25">
      <c r="A628">
        <v>2.7478729399864319</v>
      </c>
      <c r="B628">
        <v>5.1936415165677836</v>
      </c>
      <c r="C628">
        <v>-11.578010126687047</v>
      </c>
      <c r="E628" s="19"/>
      <c r="F628" s="19"/>
    </row>
    <row r="629" spans="1:6" x14ac:dyDescent="0.25">
      <c r="A629">
        <v>2.3584792500342018</v>
      </c>
      <c r="B629">
        <v>5.2531579086484177</v>
      </c>
      <c r="C629">
        <v>-9.705071191854497</v>
      </c>
      <c r="E629" s="19"/>
      <c r="F629" s="19"/>
    </row>
    <row r="630" spans="1:6" x14ac:dyDescent="0.25">
      <c r="A630">
        <v>1.3333955387567309</v>
      </c>
      <c r="B630">
        <v>81.992446796458097</v>
      </c>
      <c r="C630">
        <v>-5.6352573880584202</v>
      </c>
      <c r="E630" s="19"/>
      <c r="F630" s="19"/>
    </row>
    <row r="631" spans="1:6" x14ac:dyDescent="0.25">
      <c r="A631">
        <v>1.2734043642109629</v>
      </c>
      <c r="B631">
        <v>93.374194977310509</v>
      </c>
      <c r="C631">
        <v>-4.2269806748551835</v>
      </c>
      <c r="E631" s="19"/>
      <c r="F631" s="19"/>
    </row>
    <row r="632" spans="1:6" x14ac:dyDescent="0.25">
      <c r="A632">
        <v>1.2093755588391117</v>
      </c>
      <c r="B632">
        <v>105.45164300700631</v>
      </c>
      <c r="C632">
        <v>-4.9757956882457215</v>
      </c>
      <c r="E632" s="19"/>
      <c r="F632" s="19"/>
    </row>
    <row r="633" spans="1:6" x14ac:dyDescent="0.25">
      <c r="A633">
        <v>1.2118787062233818</v>
      </c>
      <c r="B633">
        <v>105.88396804407009</v>
      </c>
      <c r="C633">
        <v>-3.3710428229687359</v>
      </c>
      <c r="E633" s="19"/>
      <c r="F633" s="19"/>
    </row>
    <row r="634" spans="1:6" x14ac:dyDescent="0.25">
      <c r="A634">
        <v>1.0907848809751952</v>
      </c>
      <c r="B634">
        <v>114.64960635464153</v>
      </c>
      <c r="C634">
        <v>-5.6888456593147803</v>
      </c>
      <c r="E634" s="19"/>
      <c r="F634" s="19"/>
    </row>
    <row r="635" spans="1:6" x14ac:dyDescent="0.25">
      <c r="A635">
        <v>1.027921800789908</v>
      </c>
      <c r="B635">
        <v>169.28919519700091</v>
      </c>
      <c r="C635">
        <v>-3.2999098329208802</v>
      </c>
      <c r="E635" s="19"/>
      <c r="F635" s="19"/>
    </row>
    <row r="636" spans="1:6" x14ac:dyDescent="0.25">
      <c r="A636">
        <v>0.87023163113330637</v>
      </c>
      <c r="B636">
        <v>209.2846329895616</v>
      </c>
      <c r="C636">
        <v>-4.4414190548128172</v>
      </c>
      <c r="E636" s="19"/>
      <c r="F636" s="19"/>
    </row>
    <row r="637" spans="1:6" x14ac:dyDescent="0.25">
      <c r="A637">
        <v>0.84168112430170705</v>
      </c>
      <c r="B637">
        <v>206.68431407709537</v>
      </c>
      <c r="C637">
        <v>-4.7986156567617186</v>
      </c>
      <c r="E637" s="19"/>
      <c r="F637" s="19"/>
    </row>
    <row r="638" spans="1:6" x14ac:dyDescent="0.25">
      <c r="A638">
        <v>0.83417024740459811</v>
      </c>
      <c r="B638">
        <v>245.0517630130183</v>
      </c>
      <c r="C638">
        <v>-5.3518932877933016</v>
      </c>
      <c r="E638" s="19"/>
      <c r="F638" s="19"/>
    </row>
    <row r="639" spans="1:6" x14ac:dyDescent="0.25">
      <c r="A639">
        <v>0.7869413238107148</v>
      </c>
      <c r="B639">
        <v>257.85596921929488</v>
      </c>
      <c r="C639">
        <v>-5.512041397554948</v>
      </c>
      <c r="E639" s="19"/>
      <c r="F639" s="19"/>
    </row>
    <row r="640" spans="1:6" x14ac:dyDescent="0.25">
      <c r="A640">
        <v>0.74610462986919934</v>
      </c>
      <c r="B640">
        <v>257.35358089984783</v>
      </c>
      <c r="C640">
        <v>-5.280776340848826</v>
      </c>
      <c r="E640" s="19"/>
      <c r="F640" s="19"/>
    </row>
    <row r="641" spans="1:6" x14ac:dyDescent="0.25">
      <c r="A641">
        <v>0.75600262957089404</v>
      </c>
      <c r="B641">
        <v>281.29894922205358</v>
      </c>
      <c r="C641">
        <v>-6.813987854396597</v>
      </c>
      <c r="E641" s="19"/>
      <c r="F641" s="19"/>
    </row>
    <row r="642" spans="1:6" x14ac:dyDescent="0.25">
      <c r="A642">
        <v>0.7599426143453345</v>
      </c>
      <c r="B642">
        <v>257.68414145804115</v>
      </c>
      <c r="C642">
        <v>-8.7383829803242232</v>
      </c>
      <c r="E642" s="19"/>
      <c r="F642" s="19"/>
    </row>
    <row r="643" spans="1:6" x14ac:dyDescent="0.25">
      <c r="A643">
        <v>0.68434328553530155</v>
      </c>
      <c r="B643">
        <v>317.23099457244837</v>
      </c>
      <c r="C643">
        <v>-6.7419943923800734</v>
      </c>
      <c r="E643" s="19"/>
      <c r="F643" s="19"/>
    </row>
    <row r="644" spans="1:6" x14ac:dyDescent="0.25">
      <c r="A644">
        <v>0.68481726314346314</v>
      </c>
      <c r="B644">
        <v>287.7330041436615</v>
      </c>
      <c r="C644">
        <v>-8.0794626355209225</v>
      </c>
      <c r="E644" s="19"/>
      <c r="F644" s="19"/>
    </row>
    <row r="645" spans="1:6" x14ac:dyDescent="0.25">
      <c r="A645">
        <v>0.65544357026721867</v>
      </c>
      <c r="B645">
        <v>273.37764720705758</v>
      </c>
      <c r="C645">
        <v>-9.2203964285553184</v>
      </c>
      <c r="E645" s="19"/>
      <c r="F645" s="19"/>
    </row>
    <row r="646" spans="1:6" x14ac:dyDescent="0.25">
      <c r="A646">
        <v>0.60283275147284721</v>
      </c>
      <c r="B646">
        <v>312.63608192857964</v>
      </c>
      <c r="C646">
        <v>-8.0074126266354781</v>
      </c>
      <c r="E646" s="19"/>
      <c r="F646" s="19"/>
    </row>
    <row r="647" spans="1:6" x14ac:dyDescent="0.25">
      <c r="A647">
        <v>0.96417993685276981</v>
      </c>
      <c r="B647">
        <v>192.50735329097444</v>
      </c>
      <c r="C647">
        <v>-35.617409326936738</v>
      </c>
      <c r="E647" s="19"/>
      <c r="F647" s="19"/>
    </row>
    <row r="648" spans="1:6" x14ac:dyDescent="0.25">
      <c r="A648">
        <v>0.59275677575809549</v>
      </c>
      <c r="B648">
        <v>302.82800033684163</v>
      </c>
      <c r="C648">
        <v>-12.873492671004666</v>
      </c>
      <c r="E648" s="19"/>
      <c r="F648" s="19"/>
    </row>
    <row r="649" spans="1:6" x14ac:dyDescent="0.25">
      <c r="A649">
        <v>0.56535850952564559</v>
      </c>
      <c r="B649">
        <v>289.1249129543001</v>
      </c>
      <c r="C649">
        <v>-12.315291102809329</v>
      </c>
      <c r="E649" s="19"/>
      <c r="F649" s="19"/>
    </row>
    <row r="650" spans="1:6" x14ac:dyDescent="0.25">
      <c r="A650">
        <v>0.53283719972847643</v>
      </c>
      <c r="B650">
        <v>260.78358304799735</v>
      </c>
      <c r="C650">
        <v>-11.561052034223728</v>
      </c>
      <c r="E650" s="19"/>
      <c r="F650" s="19"/>
    </row>
    <row r="651" spans="1:6" x14ac:dyDescent="0.25">
      <c r="A651">
        <v>0.51811957986167778</v>
      </c>
      <c r="B651">
        <v>251.58160674726213</v>
      </c>
      <c r="C651">
        <v>-11.001724013153863</v>
      </c>
      <c r="E651" s="19"/>
      <c r="F651" s="19"/>
    </row>
    <row r="652" spans="1:6" x14ac:dyDescent="0.25">
      <c r="A652">
        <v>0.49990738310847177</v>
      </c>
      <c r="B652">
        <v>237.67472414253029</v>
      </c>
      <c r="C652">
        <v>-10.834677898459962</v>
      </c>
      <c r="E652" s="19"/>
      <c r="F652" s="19"/>
    </row>
    <row r="653" spans="1:6" x14ac:dyDescent="0.25">
      <c r="A653">
        <v>0.51249456501262114</v>
      </c>
      <c r="B653">
        <v>210.60139019773396</v>
      </c>
      <c r="C653">
        <v>-10.865191866762038</v>
      </c>
      <c r="E653" s="19"/>
      <c r="F653" s="19"/>
    </row>
    <row r="654" spans="1:6" x14ac:dyDescent="0.25">
      <c r="A654">
        <v>0.50290016225807388</v>
      </c>
      <c r="B654">
        <v>180.99477161931878</v>
      </c>
      <c r="C654">
        <v>-9.7185523454340483</v>
      </c>
      <c r="E654" s="19"/>
      <c r="F654" s="19"/>
    </row>
    <row r="655" spans="1:6" x14ac:dyDescent="0.25">
      <c r="A655">
        <v>0.49375082365063439</v>
      </c>
      <c r="B655">
        <v>167.96929716216025</v>
      </c>
      <c r="C655">
        <v>-9.9445463897098296</v>
      </c>
      <c r="E655" s="19"/>
      <c r="F655" s="19"/>
    </row>
    <row r="656" spans="1:6" x14ac:dyDescent="0.25">
      <c r="A656">
        <v>0.53538894697635264</v>
      </c>
      <c r="B656">
        <v>131.01841766889976</v>
      </c>
      <c r="C656">
        <v>-10.367085651719979</v>
      </c>
      <c r="E656" s="19"/>
      <c r="F656" s="19"/>
    </row>
    <row r="657" spans="1:6" x14ac:dyDescent="0.25">
      <c r="A657">
        <v>0.54176878751849822</v>
      </c>
      <c r="B657">
        <v>109.59023623695514</v>
      </c>
      <c r="C657">
        <v>-9.8089888274871608</v>
      </c>
      <c r="E657" s="19"/>
      <c r="F657" s="19"/>
    </row>
    <row r="658" spans="1:6" x14ac:dyDescent="0.25">
      <c r="A658">
        <v>0.60168150599402292</v>
      </c>
      <c r="B658">
        <v>79.336094185110269</v>
      </c>
      <c r="C658">
        <v>-10.231115425676787</v>
      </c>
      <c r="E658" s="19"/>
      <c r="F658" s="19"/>
    </row>
    <row r="659" spans="1:6" x14ac:dyDescent="0.25">
      <c r="A659">
        <v>0.60603513769118</v>
      </c>
      <c r="B659">
        <v>78.596316481672133</v>
      </c>
      <c r="C659">
        <v>-10.455769152267855</v>
      </c>
      <c r="E659" s="19"/>
      <c r="F659" s="19"/>
    </row>
    <row r="660" spans="1:6" x14ac:dyDescent="0.25">
      <c r="A660">
        <v>0.60893143625927659</v>
      </c>
      <c r="B660">
        <v>66.572371421379827</v>
      </c>
      <c r="C660">
        <v>-9.5054514929966079</v>
      </c>
      <c r="E660" s="19"/>
      <c r="F660" s="19"/>
    </row>
    <row r="661" spans="1:6" x14ac:dyDescent="0.25">
      <c r="A661">
        <v>0.70331384653795626</v>
      </c>
      <c r="B661">
        <v>44.877538605505499</v>
      </c>
      <c r="C661">
        <v>-9.9271433777132909</v>
      </c>
      <c r="E661" s="19"/>
      <c r="F661" s="19"/>
    </row>
    <row r="662" spans="1:6" x14ac:dyDescent="0.25">
      <c r="A662">
        <v>0.89521802402680695</v>
      </c>
      <c r="B662">
        <v>33.401792905677723</v>
      </c>
      <c r="C662">
        <v>-12.310581527801506</v>
      </c>
      <c r="E662" s="19"/>
      <c r="F662" s="19"/>
    </row>
    <row r="663" spans="1:6" x14ac:dyDescent="0.25">
      <c r="A663">
        <v>0.95063005999738059</v>
      </c>
      <c r="B663">
        <v>24.051787252187086</v>
      </c>
      <c r="C663">
        <v>-10.575040277308643</v>
      </c>
      <c r="E663" s="19"/>
      <c r="F663" s="19"/>
    </row>
    <row r="664" spans="1:6" x14ac:dyDescent="0.25">
      <c r="A664">
        <v>1.1016734068812428</v>
      </c>
      <c r="B664">
        <v>20.602651535254179</v>
      </c>
      <c r="C664">
        <v>-11.978129362098645</v>
      </c>
      <c r="E664" s="19"/>
      <c r="F664" s="19"/>
    </row>
    <row r="665" spans="1:6" x14ac:dyDescent="0.25">
      <c r="A665">
        <v>1.0948133142462306</v>
      </c>
      <c r="B665">
        <v>18.28410968143535</v>
      </c>
      <c r="C665">
        <v>-10.830397443122498</v>
      </c>
      <c r="E665" s="19"/>
      <c r="F665" s="19"/>
    </row>
    <row r="666" spans="1:6" x14ac:dyDescent="0.25">
      <c r="A666">
        <v>4.5642146764366993</v>
      </c>
      <c r="B666">
        <v>28.106868535213163</v>
      </c>
      <c r="C666">
        <v>7.7275562619104532</v>
      </c>
      <c r="E666" s="19"/>
      <c r="F666" s="19"/>
    </row>
    <row r="667" spans="1:6" x14ac:dyDescent="0.25">
      <c r="A667">
        <v>4.7359335444390052</v>
      </c>
      <c r="B667">
        <v>26.948410889099275</v>
      </c>
      <c r="C667">
        <v>9.6486659545345468</v>
      </c>
      <c r="E667" s="19"/>
      <c r="F667" s="19"/>
    </row>
    <row r="668" spans="1:6" x14ac:dyDescent="0.25">
      <c r="A668">
        <v>5.3325575306765529</v>
      </c>
      <c r="B668">
        <v>23.184871988468817</v>
      </c>
      <c r="C668">
        <v>16.874149117167239</v>
      </c>
      <c r="E668" s="19"/>
      <c r="F668" s="19"/>
    </row>
    <row r="669" spans="1:6" x14ac:dyDescent="0.25">
      <c r="A669">
        <v>5.496664485531257</v>
      </c>
      <c r="B669">
        <v>22.288082638182715</v>
      </c>
      <c r="C669">
        <v>17.723931037947427</v>
      </c>
      <c r="E669" s="19"/>
      <c r="F669" s="19"/>
    </row>
    <row r="670" spans="1:6" x14ac:dyDescent="0.25">
      <c r="A670">
        <v>6.4354081916620371</v>
      </c>
      <c r="B670">
        <v>18.766140011115326</v>
      </c>
      <c r="C670">
        <v>20.80040590961023</v>
      </c>
      <c r="E670" s="19"/>
      <c r="F670" s="19"/>
    </row>
    <row r="671" spans="1:6" x14ac:dyDescent="0.25">
      <c r="A671">
        <v>5.7923979080243182</v>
      </c>
      <c r="B671">
        <v>20.662837956845486</v>
      </c>
      <c r="C671">
        <v>21.829546255601379</v>
      </c>
      <c r="E671" s="19"/>
      <c r="F671" s="19"/>
    </row>
    <row r="672" spans="1:6" x14ac:dyDescent="0.25">
      <c r="A672">
        <v>5.1890408864994164</v>
      </c>
      <c r="B672">
        <v>22.050967418197359</v>
      </c>
      <c r="C672">
        <v>20.633722537179082</v>
      </c>
      <c r="E672" s="19"/>
      <c r="F672" s="19"/>
    </row>
    <row r="673" spans="1:6" x14ac:dyDescent="0.25">
      <c r="A673">
        <v>6.4233968169184186</v>
      </c>
      <c r="B673">
        <v>17.921851878175197</v>
      </c>
      <c r="C673">
        <v>22.257024183130039</v>
      </c>
      <c r="E673" s="19"/>
      <c r="F673" s="19"/>
    </row>
    <row r="674" spans="1:6" x14ac:dyDescent="0.25">
      <c r="A674">
        <v>5.9490808290948634</v>
      </c>
      <c r="B674">
        <v>19.311966565279022</v>
      </c>
      <c r="C674">
        <v>21.269911851636881</v>
      </c>
      <c r="E674" s="19"/>
      <c r="F674" s="19"/>
    </row>
    <row r="675" spans="1:6" x14ac:dyDescent="0.25">
      <c r="A675">
        <v>7.0351966950599314</v>
      </c>
      <c r="B675">
        <v>16.912152797196132</v>
      </c>
      <c r="C675">
        <v>18.69811529245391</v>
      </c>
      <c r="E675" s="19"/>
      <c r="F675" s="19"/>
    </row>
    <row r="676" spans="1:6" x14ac:dyDescent="0.25">
      <c r="A676">
        <v>6.7257930864558295</v>
      </c>
      <c r="B676">
        <v>18.553384040853953</v>
      </c>
      <c r="C676">
        <v>17.140444626006254</v>
      </c>
      <c r="E676" s="19"/>
      <c r="F676" s="19"/>
    </row>
    <row r="677" spans="1:6" x14ac:dyDescent="0.25">
      <c r="A677">
        <v>8.0471496308666293</v>
      </c>
      <c r="B677">
        <v>15.142315524489963</v>
      </c>
      <c r="C677">
        <v>11.050428353605753</v>
      </c>
      <c r="E677" s="19"/>
      <c r="F677" s="19"/>
    </row>
    <row r="678" spans="1:6" x14ac:dyDescent="0.25">
      <c r="A678">
        <v>6.9941082741787186</v>
      </c>
      <c r="B678">
        <v>17.619352866828397</v>
      </c>
      <c r="C678">
        <v>14.254900963232075</v>
      </c>
      <c r="E678" s="19"/>
      <c r="F678" s="19"/>
    </row>
    <row r="679" spans="1:6" x14ac:dyDescent="0.25">
      <c r="A679">
        <v>6.0206883504720636</v>
      </c>
      <c r="B679">
        <v>22.856671718668355</v>
      </c>
      <c r="C679">
        <v>9.7907936467265539</v>
      </c>
      <c r="E679" s="19"/>
      <c r="F679" s="19"/>
    </row>
    <row r="680" spans="1:6" x14ac:dyDescent="0.25">
      <c r="A680">
        <v>3.2757962244415784</v>
      </c>
      <c r="B680">
        <v>49.502228079103489</v>
      </c>
      <c r="C680">
        <v>3.2120452739125418</v>
      </c>
      <c r="E680" s="19"/>
      <c r="F680" s="19"/>
    </row>
    <row r="681" spans="1:6" x14ac:dyDescent="0.25">
      <c r="A681">
        <v>2.0038407841522896</v>
      </c>
      <c r="B681">
        <v>87.958326444742937</v>
      </c>
      <c r="C681">
        <v>1.157586858912552</v>
      </c>
      <c r="E681" s="19"/>
      <c r="F681" s="19"/>
    </row>
    <row r="682" spans="1:6" x14ac:dyDescent="0.25">
      <c r="A682">
        <v>1.7033884614036527</v>
      </c>
      <c r="B682">
        <v>105.35540232027692</v>
      </c>
      <c r="C682">
        <v>-1.0729955859729456</v>
      </c>
      <c r="E682" s="19"/>
      <c r="F682" s="19"/>
    </row>
    <row r="683" spans="1:6" x14ac:dyDescent="0.25">
      <c r="A683">
        <v>1.6905125250595299</v>
      </c>
      <c r="B683">
        <v>106.50082725596728</v>
      </c>
      <c r="C683">
        <v>-6.3047316068054551</v>
      </c>
      <c r="E683" s="19"/>
      <c r="F683" s="19"/>
    </row>
    <row r="684" spans="1:6" x14ac:dyDescent="0.25">
      <c r="A684">
        <v>1.5300211642935884</v>
      </c>
      <c r="B684">
        <v>118.61293211544829</v>
      </c>
      <c r="C684">
        <v>-7.4430354740099878</v>
      </c>
      <c r="E684" s="19"/>
      <c r="F684" s="19"/>
    </row>
    <row r="685" spans="1:6" x14ac:dyDescent="0.25">
      <c r="A685">
        <v>1.3692978828282332</v>
      </c>
      <c r="B685">
        <v>129.32475190607309</v>
      </c>
      <c r="C685">
        <v>-3.9273300556789623</v>
      </c>
      <c r="E685" s="19"/>
      <c r="F685" s="19"/>
    </row>
    <row r="686" spans="1:6" x14ac:dyDescent="0.25">
      <c r="A686">
        <v>1.2608350528044669</v>
      </c>
      <c r="B686">
        <v>126.70574465385553</v>
      </c>
      <c r="C686">
        <v>-4.0937878923740776</v>
      </c>
      <c r="E686" s="19"/>
      <c r="F686" s="19"/>
    </row>
    <row r="687" spans="1:6" x14ac:dyDescent="0.25">
      <c r="A687">
        <v>1.1152466116420954</v>
      </c>
      <c r="B687">
        <v>141.51895225302422</v>
      </c>
      <c r="C687">
        <v>-3.2900070532681784</v>
      </c>
      <c r="E687" s="19"/>
      <c r="F687" s="19"/>
    </row>
    <row r="688" spans="1:6" x14ac:dyDescent="0.25">
      <c r="A688">
        <v>1.0639282199453524</v>
      </c>
      <c r="B688">
        <v>137.33756683725443</v>
      </c>
      <c r="C688">
        <v>-3.6513615230656944</v>
      </c>
      <c r="E688" s="19"/>
      <c r="F688" s="19"/>
    </row>
    <row r="689" spans="1:6" x14ac:dyDescent="0.25">
      <c r="A689">
        <v>1.0187516736995434</v>
      </c>
      <c r="B689">
        <v>143.99691808068067</v>
      </c>
      <c r="C689">
        <v>-4.5971482571176008</v>
      </c>
      <c r="E689" s="19"/>
      <c r="F689" s="19"/>
    </row>
    <row r="690" spans="1:6" x14ac:dyDescent="0.25">
      <c r="A690">
        <v>0.94244317184100868</v>
      </c>
      <c r="B690">
        <v>142.96398019420025</v>
      </c>
      <c r="C690">
        <v>-4.5701346969602126</v>
      </c>
      <c r="E690" s="19"/>
      <c r="F690" s="19"/>
    </row>
    <row r="691" spans="1:6" x14ac:dyDescent="0.25">
      <c r="A691">
        <v>0.89472567708157058</v>
      </c>
      <c r="B691">
        <v>142.73356011835361</v>
      </c>
      <c r="C691">
        <v>-4.7378911139052544</v>
      </c>
      <c r="E691" s="19"/>
      <c r="F691" s="19"/>
    </row>
    <row r="692" spans="1:6" x14ac:dyDescent="0.25">
      <c r="A692">
        <v>0.84273574106348748</v>
      </c>
      <c r="B692">
        <v>136.48461304639363</v>
      </c>
      <c r="C692">
        <v>-5.2954170959966316</v>
      </c>
      <c r="E692" s="19"/>
      <c r="F692" s="19"/>
    </row>
    <row r="693" spans="1:6" x14ac:dyDescent="0.25">
      <c r="A693">
        <v>0.88219230478514921</v>
      </c>
      <c r="B693">
        <v>126.69148591474737</v>
      </c>
      <c r="C693">
        <v>-8.7772763718942652</v>
      </c>
      <c r="E693" s="19"/>
      <c r="F693" s="19"/>
    </row>
    <row r="694" spans="1:6" x14ac:dyDescent="0.25">
      <c r="A694">
        <v>0.85288332072656625</v>
      </c>
      <c r="B694">
        <v>123.85368814309</v>
      </c>
      <c r="C694">
        <v>-9.9251152025788834</v>
      </c>
      <c r="E694" s="19"/>
      <c r="F694" s="19"/>
    </row>
    <row r="695" spans="1:6" x14ac:dyDescent="0.25">
      <c r="A695">
        <v>0.79657215911936241</v>
      </c>
      <c r="B695">
        <v>118.10961337326769</v>
      </c>
      <c r="C695">
        <v>-8.535807511488736</v>
      </c>
      <c r="E695" s="19"/>
      <c r="F695" s="19"/>
    </row>
    <row r="696" spans="1:6" x14ac:dyDescent="0.25">
      <c r="A696">
        <v>0.79895704858035399</v>
      </c>
      <c r="B696">
        <v>108.06947969293002</v>
      </c>
      <c r="C696">
        <v>-9.8797820454623491</v>
      </c>
      <c r="E696" s="19"/>
      <c r="F696" s="19"/>
    </row>
    <row r="697" spans="1:6" x14ac:dyDescent="0.25">
      <c r="A697">
        <v>0.7888447359844718</v>
      </c>
      <c r="B697">
        <v>100.62333969084061</v>
      </c>
      <c r="C697">
        <v>-10.833689257718101</v>
      </c>
      <c r="E697" s="19"/>
      <c r="F697" s="19"/>
    </row>
    <row r="698" spans="1:6" x14ac:dyDescent="0.25">
      <c r="A698">
        <v>0.79961058444270627</v>
      </c>
      <c r="B698">
        <v>89.647149591033852</v>
      </c>
      <c r="C698">
        <v>-12.376225346815712</v>
      </c>
      <c r="E698" s="19"/>
      <c r="F698" s="19"/>
    </row>
    <row r="699" spans="1:6" x14ac:dyDescent="0.25">
      <c r="A699">
        <v>0.79503499720220538</v>
      </c>
      <c r="B699">
        <v>88.195930546261948</v>
      </c>
      <c r="C699">
        <v>-13.724762839809511</v>
      </c>
      <c r="E699" s="19"/>
      <c r="F699" s="19"/>
    </row>
    <row r="700" spans="1:6" x14ac:dyDescent="0.25">
      <c r="A700">
        <v>0.79943288602581331</v>
      </c>
      <c r="B700">
        <v>73.886812882892414</v>
      </c>
      <c r="C700">
        <v>-13.508737479846982</v>
      </c>
      <c r="E700" s="19"/>
      <c r="F700" s="19"/>
    </row>
    <row r="701" spans="1:6" x14ac:dyDescent="0.25">
      <c r="A701">
        <v>0.90139129348071234</v>
      </c>
      <c r="B701">
        <v>64.010671990045438</v>
      </c>
      <c r="C701">
        <v>-16.035396691046714</v>
      </c>
      <c r="E701" s="19"/>
      <c r="F701" s="19"/>
    </row>
    <row r="702" spans="1:6" x14ac:dyDescent="0.25">
      <c r="A702">
        <v>3.7255086721178814</v>
      </c>
      <c r="B702">
        <v>34.840069494328439</v>
      </c>
      <c r="C702">
        <v>1.2902940416318769</v>
      </c>
      <c r="E702" s="19"/>
      <c r="F702" s="19"/>
    </row>
    <row r="703" spans="1:6" x14ac:dyDescent="0.25">
      <c r="A703">
        <v>4.4217721691322476</v>
      </c>
      <c r="B703">
        <v>27.595242156847519</v>
      </c>
      <c r="C703">
        <v>3.3316720639610931</v>
      </c>
      <c r="E703" s="19"/>
      <c r="F703" s="19"/>
    </row>
    <row r="704" spans="1:6" x14ac:dyDescent="0.25">
      <c r="A704">
        <v>4.2308727540523527</v>
      </c>
      <c r="B704">
        <v>29.188408158373012</v>
      </c>
      <c r="C704">
        <v>3.8044632869013006</v>
      </c>
      <c r="E704" s="19"/>
      <c r="F704" s="19"/>
    </row>
    <row r="705" spans="1:6" x14ac:dyDescent="0.25">
      <c r="A705">
        <v>3.5741874694737246</v>
      </c>
      <c r="B705">
        <v>34.984881088296653</v>
      </c>
      <c r="C705">
        <v>16.024185757960574</v>
      </c>
      <c r="E705" s="19"/>
      <c r="F705" s="19"/>
    </row>
    <row r="706" spans="1:6" x14ac:dyDescent="0.25">
      <c r="A706">
        <v>3.7552166582502786</v>
      </c>
      <c r="B706">
        <v>38.000175466788718</v>
      </c>
      <c r="C706">
        <v>5.1398653647273056</v>
      </c>
      <c r="E706" s="19"/>
      <c r="F706" s="19"/>
    </row>
    <row r="707" spans="1:6" x14ac:dyDescent="0.25">
      <c r="A707">
        <v>3.1448852586322729</v>
      </c>
      <c r="B707">
        <v>51.632719960322625</v>
      </c>
      <c r="C707">
        <v>7.5671082539179952</v>
      </c>
      <c r="E707" s="19"/>
      <c r="F707" s="19"/>
    </row>
    <row r="708" spans="1:6" x14ac:dyDescent="0.25">
      <c r="A708">
        <v>3.1102770609128374</v>
      </c>
      <c r="B708">
        <v>54.385549698525232</v>
      </c>
      <c r="C708">
        <v>0.21397388657808272</v>
      </c>
      <c r="E708" s="19"/>
      <c r="F708" s="19"/>
    </row>
    <row r="709" spans="1:6" x14ac:dyDescent="0.25">
      <c r="A709">
        <v>2.9998820280582823</v>
      </c>
      <c r="B709">
        <v>61.236908300731727</v>
      </c>
      <c r="C709">
        <v>5.9669023989013592</v>
      </c>
      <c r="E709" s="19"/>
      <c r="F709" s="19"/>
    </row>
    <row r="710" spans="1:6" x14ac:dyDescent="0.25">
      <c r="A710">
        <v>2.8334190613744012</v>
      </c>
      <c r="B710">
        <v>63.742325077037663</v>
      </c>
      <c r="C710">
        <v>5.2648980116400157</v>
      </c>
      <c r="E710" s="19"/>
      <c r="F710" s="19"/>
    </row>
    <row r="711" spans="1:6" x14ac:dyDescent="0.25">
      <c r="A711">
        <v>2.7358882057431315</v>
      </c>
      <c r="B711">
        <v>71.016332154051966</v>
      </c>
      <c r="C711">
        <v>4.3669725986329837</v>
      </c>
      <c r="E711" s="19"/>
      <c r="F711" s="19"/>
    </row>
    <row r="712" spans="1:6" x14ac:dyDescent="0.25">
      <c r="A712">
        <v>2.6376471536627353</v>
      </c>
      <c r="B712">
        <v>72.85650572465741</v>
      </c>
      <c r="C712">
        <v>2.6895171364397918</v>
      </c>
      <c r="E712" s="19"/>
      <c r="F712" s="19"/>
    </row>
    <row r="713" spans="1:6" x14ac:dyDescent="0.25">
      <c r="A713">
        <v>2.7707166317496692</v>
      </c>
      <c r="B713">
        <v>74.023119755213088</v>
      </c>
      <c r="C713">
        <v>-2.3066234680813706</v>
      </c>
      <c r="E713" s="19"/>
      <c r="F713" s="19"/>
    </row>
    <row r="714" spans="1:6" x14ac:dyDescent="0.25">
      <c r="A714">
        <v>2.5745642784570895</v>
      </c>
      <c r="B714">
        <v>80.54322405295315</v>
      </c>
      <c r="C714">
        <v>-3.590925346136975</v>
      </c>
      <c r="E714" s="19"/>
      <c r="F714" s="19"/>
    </row>
    <row r="715" spans="1:6" x14ac:dyDescent="0.25">
      <c r="A715">
        <v>2.4625601613803445</v>
      </c>
      <c r="B715">
        <v>80.524722093170197</v>
      </c>
      <c r="C715">
        <v>-4.0921438937050203</v>
      </c>
      <c r="E715" s="19"/>
      <c r="F715" s="19"/>
    </row>
    <row r="716" spans="1:6" x14ac:dyDescent="0.25">
      <c r="A716">
        <v>2.3430499563708818</v>
      </c>
      <c r="B716">
        <v>85.984808204939796</v>
      </c>
      <c r="C716">
        <v>-5.5707472908155742</v>
      </c>
      <c r="E716" s="19"/>
      <c r="F716" s="19"/>
    </row>
    <row r="717" spans="1:6" x14ac:dyDescent="0.25">
      <c r="A717">
        <v>2.1767792180025891</v>
      </c>
      <c r="B717">
        <v>95.86969813973856</v>
      </c>
      <c r="C717">
        <v>-12.505380106342336</v>
      </c>
      <c r="E717" s="19"/>
      <c r="F717" s="19"/>
    </row>
    <row r="718" spans="1:6" x14ac:dyDescent="0.25">
      <c r="A718">
        <v>2.1407650635410507</v>
      </c>
      <c r="B718">
        <v>90.196830561574728</v>
      </c>
      <c r="C718">
        <v>-15.732452324232812</v>
      </c>
      <c r="E718" s="19"/>
      <c r="F718" s="19"/>
    </row>
    <row r="719" spans="1:6" x14ac:dyDescent="0.25">
      <c r="A719">
        <v>2.1633494323560112</v>
      </c>
      <c r="B719">
        <v>92.17365776428025</v>
      </c>
      <c r="C719">
        <v>-21.489767290108684</v>
      </c>
      <c r="E719" s="19"/>
      <c r="F719" s="19"/>
    </row>
    <row r="720" spans="1:6" x14ac:dyDescent="0.25">
      <c r="A720">
        <v>1.9297200437351576</v>
      </c>
      <c r="B720">
        <v>101.25063883040001</v>
      </c>
      <c r="C720">
        <v>-13.756242383287423</v>
      </c>
      <c r="E720" s="19"/>
      <c r="F720" s="19"/>
    </row>
    <row r="721" spans="1:6" x14ac:dyDescent="0.25">
      <c r="A721">
        <v>1.9079718261320038</v>
      </c>
      <c r="B721">
        <v>98.021691161957278</v>
      </c>
      <c r="C721">
        <v>-13.562941288669927</v>
      </c>
      <c r="E721" s="19"/>
      <c r="F721" s="19"/>
    </row>
    <row r="722" spans="1:6" x14ac:dyDescent="0.25">
      <c r="A722">
        <v>1.6623680947485506</v>
      </c>
      <c r="B722">
        <v>107.66129461119944</v>
      </c>
      <c r="C722">
        <v>-9.7991510520206866</v>
      </c>
      <c r="E722" s="19"/>
      <c r="F722" s="19"/>
    </row>
    <row r="723" spans="1:6" x14ac:dyDescent="0.25">
      <c r="A723">
        <v>1.5732701963527049</v>
      </c>
      <c r="B723">
        <v>118.29484879097734</v>
      </c>
      <c r="C723">
        <v>-8.8955813091228908</v>
      </c>
      <c r="E723" s="19"/>
      <c r="F723" s="19"/>
    </row>
    <row r="724" spans="1:6" x14ac:dyDescent="0.25">
      <c r="A724">
        <v>1.4696926287929737</v>
      </c>
      <c r="B724">
        <v>119.21977516081405</v>
      </c>
      <c r="C724">
        <v>-8.9635098170781387</v>
      </c>
      <c r="E724" s="19"/>
      <c r="F724" s="19"/>
    </row>
    <row r="725" spans="1:6" x14ac:dyDescent="0.25">
      <c r="A725">
        <v>1.4131852619495286</v>
      </c>
      <c r="B725">
        <v>117.96097009545591</v>
      </c>
      <c r="C725">
        <v>-10.772059895508891</v>
      </c>
      <c r="E725" s="19"/>
      <c r="F725" s="19"/>
    </row>
    <row r="726" spans="1:6" x14ac:dyDescent="0.25">
      <c r="A726">
        <v>1.5320921574875455</v>
      </c>
      <c r="B726">
        <v>108.26620193620215</v>
      </c>
      <c r="C726">
        <v>-18.379363355135137</v>
      </c>
      <c r="E726" s="19"/>
      <c r="F726" s="19"/>
    </row>
    <row r="727" spans="1:6" x14ac:dyDescent="0.25">
      <c r="A727">
        <v>1.3366439744833551</v>
      </c>
      <c r="B727">
        <v>119.90169077637681</v>
      </c>
      <c r="C727">
        <v>-14.766085721748043</v>
      </c>
      <c r="E727" s="19"/>
      <c r="F727" s="19"/>
    </row>
    <row r="728" spans="1:6" x14ac:dyDescent="0.25">
      <c r="A728">
        <v>1.3311733348196038</v>
      </c>
      <c r="B728">
        <v>117.05247017024726</v>
      </c>
      <c r="C728">
        <v>-19.069491854505582</v>
      </c>
      <c r="E728" s="19"/>
      <c r="F728" s="19"/>
    </row>
    <row r="729" spans="1:6" x14ac:dyDescent="0.25">
      <c r="A729">
        <v>1.2376402108891975</v>
      </c>
      <c r="B729">
        <v>120.94123101114981</v>
      </c>
      <c r="C729">
        <v>-18.738719639824893</v>
      </c>
      <c r="E729" s="19"/>
      <c r="F729" s="19"/>
    </row>
    <row r="730" spans="1:6" x14ac:dyDescent="0.25">
      <c r="A730">
        <v>1.2577239417027932</v>
      </c>
      <c r="B730">
        <v>113.90954412843728</v>
      </c>
      <c r="C730">
        <v>-21.485217219016469</v>
      </c>
      <c r="E730" s="19"/>
      <c r="F730" s="19"/>
    </row>
    <row r="731" spans="1:6" x14ac:dyDescent="0.25">
      <c r="A731">
        <v>1.2551727048174246</v>
      </c>
      <c r="B731">
        <v>109.54540001007157</v>
      </c>
      <c r="C731">
        <v>-24.418914206869292</v>
      </c>
      <c r="E731" s="19"/>
      <c r="F731" s="19"/>
    </row>
    <row r="732" spans="1:6" x14ac:dyDescent="0.25">
      <c r="A732">
        <v>1.2061753975277869</v>
      </c>
      <c r="B732">
        <v>110.30237026260185</v>
      </c>
      <c r="C732">
        <v>-25.425831211436272</v>
      </c>
      <c r="E732" s="19"/>
      <c r="F732" s="19"/>
    </row>
    <row r="733" spans="1:6" x14ac:dyDescent="0.25">
      <c r="A733">
        <v>1.1703052394555746</v>
      </c>
      <c r="B733">
        <v>104.7407669910681</v>
      </c>
      <c r="C733">
        <v>-23.74826725667192</v>
      </c>
      <c r="E733" s="19"/>
      <c r="F733" s="19"/>
    </row>
    <row r="734" spans="1:6" x14ac:dyDescent="0.25">
      <c r="A734">
        <v>1.1178562082040748</v>
      </c>
      <c r="B734">
        <v>100.81341030326021</v>
      </c>
      <c r="C734">
        <v>-23.98865905568066</v>
      </c>
      <c r="E734" s="19"/>
      <c r="F734" s="19"/>
    </row>
    <row r="735" spans="1:6" x14ac:dyDescent="0.25">
      <c r="A735">
        <v>1.3851238294846737</v>
      </c>
      <c r="B735">
        <v>85.474944967364408</v>
      </c>
      <c r="C735">
        <v>-35.702609601007794</v>
      </c>
      <c r="E735" s="19"/>
      <c r="F735" s="19"/>
    </row>
    <row r="736" spans="1:6" x14ac:dyDescent="0.25">
      <c r="A736">
        <v>1.1905288075905758</v>
      </c>
      <c r="B736">
        <v>87.246019391534603</v>
      </c>
      <c r="C736">
        <v>-28.667924460602869</v>
      </c>
      <c r="E736" s="19"/>
      <c r="F736" s="19"/>
    </row>
    <row r="737" spans="1:6" x14ac:dyDescent="0.25">
      <c r="A737">
        <v>1.1460209362307279</v>
      </c>
      <c r="B737">
        <v>84.231302525716202</v>
      </c>
      <c r="C737">
        <v>-26.801631924044223</v>
      </c>
      <c r="E737" s="19"/>
      <c r="F737" s="19"/>
    </row>
    <row r="738" spans="1:6" x14ac:dyDescent="0.25">
      <c r="A738">
        <v>5.3957688832699748</v>
      </c>
      <c r="B738">
        <v>3.098410796563984</v>
      </c>
      <c r="C738">
        <v>-6.2862213839937988</v>
      </c>
      <c r="E738" s="19"/>
      <c r="F738" s="19"/>
    </row>
    <row r="739" spans="1:6" x14ac:dyDescent="0.25">
      <c r="A739">
        <v>2.7841555956521589</v>
      </c>
      <c r="B739">
        <v>7.5311840193019695</v>
      </c>
      <c r="C739">
        <v>-3.1984895707197727</v>
      </c>
      <c r="E739" s="19"/>
      <c r="F739" s="19"/>
    </row>
    <row r="740" spans="1:6" x14ac:dyDescent="0.25">
      <c r="A740">
        <v>2.9413433723668372</v>
      </c>
      <c r="B740">
        <v>8.1523730881703251</v>
      </c>
      <c r="C740">
        <v>-1.4488254934624492</v>
      </c>
      <c r="E740" s="19"/>
      <c r="F740" s="19"/>
    </row>
    <row r="741" spans="1:6" x14ac:dyDescent="0.25">
      <c r="A741">
        <v>2.3241352124080255</v>
      </c>
      <c r="B741">
        <v>15.822356717324141</v>
      </c>
      <c r="C741">
        <v>1.4368707912839451</v>
      </c>
      <c r="E741" s="19"/>
      <c r="F741" s="19"/>
    </row>
    <row r="742" spans="1:6" x14ac:dyDescent="0.25">
      <c r="A742">
        <v>2.7194816194129237</v>
      </c>
      <c r="B742">
        <v>17.287477077099179</v>
      </c>
      <c r="C742">
        <v>2.7982399171349628</v>
      </c>
      <c r="E742" s="19"/>
      <c r="F742" s="19"/>
    </row>
    <row r="743" spans="1:6" x14ac:dyDescent="0.25">
      <c r="A743">
        <v>2.1416897284282914</v>
      </c>
      <c r="B743">
        <v>27.197348814542302</v>
      </c>
      <c r="C743">
        <v>5.4849124422889632</v>
      </c>
      <c r="E743" s="19"/>
      <c r="F743" s="19"/>
    </row>
    <row r="744" spans="1:6" x14ac:dyDescent="0.25">
      <c r="A744">
        <v>2.2950461197505532</v>
      </c>
      <c r="B744">
        <v>35.872287675649432</v>
      </c>
      <c r="C744">
        <v>6.4598622469114151</v>
      </c>
      <c r="E744" s="19"/>
      <c r="F744" s="19"/>
    </row>
    <row r="745" spans="1:6" x14ac:dyDescent="0.25">
      <c r="A745">
        <v>2.9853495332507589</v>
      </c>
      <c r="B745">
        <v>36.949993774435356</v>
      </c>
      <c r="C745">
        <v>8.5699468961604524</v>
      </c>
      <c r="E745" s="19"/>
      <c r="F745" s="19"/>
    </row>
    <row r="746" spans="1:6" x14ac:dyDescent="0.25">
      <c r="A746">
        <v>3.2153336344753933</v>
      </c>
      <c r="B746">
        <v>41.178733821296156</v>
      </c>
      <c r="C746">
        <v>7.6495777098731583</v>
      </c>
      <c r="E746" s="19"/>
      <c r="F746" s="19"/>
    </row>
    <row r="747" spans="1:6" x14ac:dyDescent="0.25">
      <c r="A747">
        <v>3.8028564794015547</v>
      </c>
      <c r="B747">
        <v>37.775082389724332</v>
      </c>
      <c r="C747">
        <v>6.3494433403396089</v>
      </c>
      <c r="E747" s="19"/>
      <c r="F747" s="19"/>
    </row>
    <row r="748" spans="1:6" x14ac:dyDescent="0.25">
      <c r="A748">
        <v>3.5389301896007943</v>
      </c>
      <c r="B748">
        <v>37.368608102639932</v>
      </c>
      <c r="C748">
        <v>13.363313351481063</v>
      </c>
      <c r="E748" s="19"/>
      <c r="F748" s="19"/>
    </row>
    <row r="749" spans="1:6" x14ac:dyDescent="0.25">
      <c r="A749">
        <v>4.8036046786057316</v>
      </c>
      <c r="B749">
        <v>25.052783138426911</v>
      </c>
      <c r="C749">
        <v>8.0989785820287388</v>
      </c>
      <c r="E749" s="19"/>
      <c r="F749" s="19"/>
    </row>
    <row r="750" spans="1:6" x14ac:dyDescent="0.25">
      <c r="A750">
        <v>3.8015454080180606</v>
      </c>
      <c r="B750">
        <v>26.049038714213371</v>
      </c>
      <c r="C750">
        <v>6.0508837031919604</v>
      </c>
      <c r="E750" s="19"/>
      <c r="F750" s="19"/>
    </row>
    <row r="751" spans="1:6" x14ac:dyDescent="0.25">
      <c r="A751">
        <v>3.4042765913426134</v>
      </c>
      <c r="B751">
        <v>27.647988529637313</v>
      </c>
      <c r="C751">
        <v>4.7590803514894651</v>
      </c>
      <c r="E751" s="19"/>
      <c r="F751" s="19"/>
    </row>
    <row r="752" spans="1:6" x14ac:dyDescent="0.25">
      <c r="A752">
        <v>3.2127750425011596</v>
      </c>
      <c r="B752">
        <v>22.718192586627161</v>
      </c>
      <c r="C752">
        <v>0.64696937789574793</v>
      </c>
      <c r="E752" s="19"/>
      <c r="F752" s="19"/>
    </row>
    <row r="753" spans="1:6" x14ac:dyDescent="0.25">
      <c r="A753">
        <v>2.4119038031914788</v>
      </c>
      <c r="B753">
        <v>24.877603460116962</v>
      </c>
      <c r="C753">
        <v>-0.82442552686812909</v>
      </c>
      <c r="E753" s="19"/>
      <c r="F753" s="19"/>
    </row>
    <row r="754" spans="1:6" x14ac:dyDescent="0.25">
      <c r="A754">
        <v>1.9374288605230423</v>
      </c>
      <c r="B754">
        <v>18.28150065364445</v>
      </c>
      <c r="C754">
        <v>-2.1063327067864615</v>
      </c>
      <c r="E754" s="19"/>
      <c r="F754" s="19"/>
    </row>
    <row r="755" spans="1:6" x14ac:dyDescent="0.25">
      <c r="A755">
        <v>1.8269960267911682</v>
      </c>
      <c r="B755">
        <v>18.04782778069729</v>
      </c>
      <c r="C755">
        <v>-4.5103587441981299</v>
      </c>
      <c r="E755" s="19"/>
      <c r="F755" s="19"/>
    </row>
    <row r="756" spans="1:6" x14ac:dyDescent="0.25">
      <c r="A756">
        <v>2.348963425353773</v>
      </c>
      <c r="B756">
        <v>10.607867901935077</v>
      </c>
      <c r="C756">
        <v>-6.3469835915286454</v>
      </c>
      <c r="E756" s="19"/>
      <c r="F756" s="19"/>
    </row>
    <row r="757" spans="1:6" x14ac:dyDescent="0.25">
      <c r="A757">
        <v>9.8278142607068677</v>
      </c>
      <c r="B757">
        <v>1.7115691770958734</v>
      </c>
      <c r="C757">
        <v>-13.554564266388306</v>
      </c>
      <c r="E757" s="19"/>
      <c r="F757" s="19"/>
    </row>
    <row r="758" spans="1:6" x14ac:dyDescent="0.25">
      <c r="A758">
        <v>4.817630233749016</v>
      </c>
      <c r="B758">
        <v>2.8650555610564243</v>
      </c>
      <c r="C758">
        <v>-7.9412275630350706</v>
      </c>
      <c r="E758" s="19"/>
      <c r="F758" s="19"/>
    </row>
    <row r="759" spans="1:6" x14ac:dyDescent="0.25">
      <c r="A759">
        <v>2.5516891480085686</v>
      </c>
      <c r="B759">
        <v>5.9906136370696261</v>
      </c>
      <c r="C759">
        <v>-5.7034574949562034</v>
      </c>
      <c r="E759" s="19"/>
      <c r="F759" s="19"/>
    </row>
    <row r="760" spans="1:6" x14ac:dyDescent="0.25">
      <c r="A760">
        <v>2.9088170020650317</v>
      </c>
      <c r="B760">
        <v>10.181315862654335</v>
      </c>
      <c r="C760">
        <v>-7.7666610027604897</v>
      </c>
      <c r="E760" s="19"/>
      <c r="F760" s="19"/>
    </row>
    <row r="761" spans="1:6" x14ac:dyDescent="0.25">
      <c r="A761">
        <v>2.4268646050587321</v>
      </c>
      <c r="B761">
        <v>20.161393331928529</v>
      </c>
      <c r="C761">
        <v>1.0010273189088894</v>
      </c>
      <c r="E761" s="19"/>
      <c r="F761" s="19"/>
    </row>
    <row r="762" spans="1:6" x14ac:dyDescent="0.25">
      <c r="A762">
        <v>2.5041502296699343</v>
      </c>
      <c r="B762">
        <v>28.246365440266789</v>
      </c>
      <c r="C762">
        <v>1.7327910012668815</v>
      </c>
      <c r="E762" s="19"/>
      <c r="F762" s="19"/>
    </row>
    <row r="763" spans="1:6" x14ac:dyDescent="0.25">
      <c r="A763">
        <v>3.3241540537097172</v>
      </c>
      <c r="B763">
        <v>28.368203673266077</v>
      </c>
      <c r="C763">
        <v>4.3270491937969213</v>
      </c>
      <c r="E763" s="19"/>
      <c r="F763" s="19"/>
    </row>
    <row r="764" spans="1:6" x14ac:dyDescent="0.25">
      <c r="A764">
        <v>2.5177966575142028</v>
      </c>
      <c r="B764">
        <v>59.669226822110581</v>
      </c>
      <c r="C764">
        <v>6.7300007004127096</v>
      </c>
      <c r="E764" s="19"/>
      <c r="F764" s="19"/>
    </row>
    <row r="765" spans="1:6" x14ac:dyDescent="0.25">
      <c r="A765">
        <v>2.2371754472532355</v>
      </c>
      <c r="B765">
        <v>80.13965925613816</v>
      </c>
      <c r="C765">
        <v>2.8022195404398591</v>
      </c>
      <c r="E765" s="19"/>
      <c r="F765" s="19"/>
    </row>
    <row r="766" spans="1:6" x14ac:dyDescent="0.25">
      <c r="A766">
        <v>2.6044976708699727</v>
      </c>
      <c r="B766">
        <v>72.35027523618497</v>
      </c>
      <c r="C766">
        <v>0.36820713478351069</v>
      </c>
      <c r="E766" s="19"/>
      <c r="F766" s="19"/>
    </row>
    <row r="767" spans="1:6" x14ac:dyDescent="0.25">
      <c r="A767">
        <v>2.7015180979745002</v>
      </c>
      <c r="B767">
        <v>71.290807923983223</v>
      </c>
      <c r="C767">
        <v>0.53976914399786868</v>
      </c>
      <c r="E767" s="19"/>
      <c r="F767" s="19"/>
    </row>
    <row r="768" spans="1:6" x14ac:dyDescent="0.25">
      <c r="A768">
        <v>3.4219331121909748</v>
      </c>
      <c r="B768">
        <v>47.05940049595813</v>
      </c>
      <c r="C768">
        <v>5.7208170127296958</v>
      </c>
      <c r="E768" s="19"/>
      <c r="F768" s="19"/>
    </row>
    <row r="769" spans="1:6" x14ac:dyDescent="0.25">
      <c r="A769">
        <v>4.6236985894926894</v>
      </c>
      <c r="B769">
        <v>24.792876091639183</v>
      </c>
      <c r="C769">
        <v>4.4036576473541196</v>
      </c>
      <c r="E769" s="19"/>
      <c r="F769" s="19"/>
    </row>
    <row r="770" spans="1:6" x14ac:dyDescent="0.25">
      <c r="A770">
        <v>3.8115279994273079</v>
      </c>
      <c r="B770">
        <v>25.491429794972074</v>
      </c>
      <c r="C770">
        <v>-0.43159547250076813</v>
      </c>
      <c r="E770" s="19"/>
      <c r="F770" s="19"/>
    </row>
    <row r="771" spans="1:6" x14ac:dyDescent="0.25">
      <c r="A771">
        <v>3.0188185971487469</v>
      </c>
      <c r="B771">
        <v>25.902002963379125</v>
      </c>
      <c r="C771">
        <v>-7.4901389010798194E-2</v>
      </c>
      <c r="E771" s="19"/>
      <c r="F771" s="19"/>
    </row>
    <row r="772" spans="1:6" x14ac:dyDescent="0.25">
      <c r="A772">
        <v>2.1630102635454773</v>
      </c>
      <c r="B772">
        <v>21.304510928730561</v>
      </c>
      <c r="C772">
        <v>-5.2675077483779242</v>
      </c>
      <c r="E772" s="19"/>
      <c r="F772" s="19"/>
    </row>
    <row r="773" spans="1:6" x14ac:dyDescent="0.25">
      <c r="A773">
        <v>1.6142099255379154</v>
      </c>
      <c r="B773">
        <v>23.037007916132438</v>
      </c>
      <c r="C773">
        <v>-12.482141118171404</v>
      </c>
      <c r="E773" s="19"/>
      <c r="F773" s="19"/>
    </row>
    <row r="774" spans="1:6" x14ac:dyDescent="0.25">
      <c r="A774">
        <v>1.55206661037567</v>
      </c>
      <c r="B774">
        <v>16.968567209073594</v>
      </c>
      <c r="C774">
        <v>-11.009778688136151</v>
      </c>
      <c r="E774" s="19"/>
      <c r="F774" s="19"/>
    </row>
    <row r="775" spans="1:6" x14ac:dyDescent="0.25">
      <c r="A775">
        <v>3.0327480171481436</v>
      </c>
      <c r="B775">
        <v>8.4073992789904857</v>
      </c>
      <c r="C775">
        <v>-16.548948428412924</v>
      </c>
      <c r="E775" s="19"/>
      <c r="F775" s="19"/>
    </row>
    <row r="776" spans="1:6" x14ac:dyDescent="0.25">
      <c r="A776">
        <v>2.4521665726740176</v>
      </c>
      <c r="B776">
        <v>12.991115549118636</v>
      </c>
      <c r="C776">
        <v>-7.4649937828436643</v>
      </c>
      <c r="E776" s="19"/>
      <c r="F776" s="19"/>
    </row>
    <row r="777" spans="1:6" x14ac:dyDescent="0.25">
      <c r="A777">
        <v>2.5492927888909915</v>
      </c>
      <c r="B777">
        <v>16.765430688877675</v>
      </c>
      <c r="C777">
        <v>-3.9754452947284382</v>
      </c>
      <c r="E777" s="19"/>
      <c r="F777" s="19"/>
    </row>
    <row r="778" spans="1:6" x14ac:dyDescent="0.25">
      <c r="A778">
        <v>3.2074272135285047</v>
      </c>
      <c r="B778">
        <v>17.803791506603346</v>
      </c>
      <c r="C778">
        <v>-2.8833143488246811</v>
      </c>
      <c r="E778" s="19"/>
      <c r="F778" s="19"/>
    </row>
    <row r="779" spans="1:6" x14ac:dyDescent="0.25">
      <c r="A779">
        <v>2.2953145031121673</v>
      </c>
      <c r="B779">
        <v>36.810977217185311</v>
      </c>
      <c r="C779">
        <v>5.3543269887996903E-2</v>
      </c>
      <c r="E779" s="19"/>
      <c r="F779" s="19"/>
    </row>
    <row r="780" spans="1:6" x14ac:dyDescent="0.25">
      <c r="A780">
        <v>2.2882377941820295</v>
      </c>
      <c r="B780">
        <v>49.657112270753416</v>
      </c>
      <c r="C780">
        <v>-0.51440536838544682</v>
      </c>
      <c r="E780" s="19"/>
      <c r="F780" s="19"/>
    </row>
    <row r="781" spans="1:6" x14ac:dyDescent="0.25">
      <c r="A781">
        <v>2.3813480252685348</v>
      </c>
      <c r="B781">
        <v>60.334426080284956</v>
      </c>
      <c r="C781">
        <v>2.0537352334325338</v>
      </c>
      <c r="E781" s="19"/>
      <c r="F781" s="19"/>
    </row>
    <row r="782" spans="1:6" x14ac:dyDescent="0.25">
      <c r="A782">
        <v>2.9176744721159098</v>
      </c>
      <c r="B782">
        <v>51.393327343497141</v>
      </c>
      <c r="C782">
        <v>2.962547811663264</v>
      </c>
      <c r="E782" s="19"/>
      <c r="F782" s="19"/>
    </row>
    <row r="783" spans="1:6" x14ac:dyDescent="0.25">
      <c r="A783">
        <v>4.3217812588534761</v>
      </c>
      <c r="B783">
        <v>33.390082969435817</v>
      </c>
      <c r="C783">
        <v>4.05509497370603</v>
      </c>
      <c r="E783" s="19"/>
      <c r="F783" s="19"/>
    </row>
    <row r="784" spans="1:6" x14ac:dyDescent="0.25">
      <c r="A784">
        <v>6.7447391703967643</v>
      </c>
      <c r="B784">
        <v>16.863078461348902</v>
      </c>
      <c r="C784">
        <v>17.149468807988306</v>
      </c>
      <c r="E784" s="19"/>
      <c r="F784" s="19"/>
    </row>
    <row r="785" spans="1:6" x14ac:dyDescent="0.25">
      <c r="A785">
        <v>6.9506058224761897</v>
      </c>
      <c r="B785">
        <v>15.959647412393023</v>
      </c>
      <c r="C785">
        <v>10.673029772986295</v>
      </c>
      <c r="E785" s="19"/>
      <c r="F785" s="19"/>
    </row>
    <row r="786" spans="1:6" x14ac:dyDescent="0.25">
      <c r="A786">
        <v>5.9969377470678928</v>
      </c>
      <c r="B786">
        <v>17.158022181654491</v>
      </c>
      <c r="C786">
        <v>7.3352173800089302</v>
      </c>
      <c r="E786" s="19"/>
      <c r="F786" s="19"/>
    </row>
    <row r="787" spans="1:6" x14ac:dyDescent="0.25">
      <c r="A787">
        <v>2.8217183228358005</v>
      </c>
      <c r="B787">
        <v>33.231927583074466</v>
      </c>
      <c r="C787">
        <v>-3.2058084992727194</v>
      </c>
      <c r="E787" s="19"/>
      <c r="F787" s="19"/>
    </row>
    <row r="788" spans="1:6" x14ac:dyDescent="0.25">
      <c r="A788">
        <v>1.1612765881371279</v>
      </c>
      <c r="B788">
        <v>72.863973712494882</v>
      </c>
      <c r="C788">
        <v>-6.5462111652528465</v>
      </c>
      <c r="E788" s="19"/>
      <c r="F788" s="19"/>
    </row>
    <row r="789" spans="1:6" x14ac:dyDescent="0.25">
      <c r="A789">
        <v>0.97359923494809419</v>
      </c>
      <c r="B789">
        <v>62.480242074912518</v>
      </c>
      <c r="C789">
        <v>-4.7142663563267888</v>
      </c>
      <c r="E789" s="19"/>
      <c r="F789" s="19"/>
    </row>
    <row r="790" spans="1:6" x14ac:dyDescent="0.25">
      <c r="A790">
        <v>1.1164323442886235</v>
      </c>
      <c r="B790">
        <v>43.128489418987975</v>
      </c>
      <c r="C790">
        <v>-6.2075147365889309</v>
      </c>
      <c r="E790" s="19"/>
      <c r="F790" s="19"/>
    </row>
    <row r="791" spans="1:6" x14ac:dyDescent="0.25">
      <c r="A791">
        <v>1.5252423046414656</v>
      </c>
      <c r="B791">
        <v>26.70082992762908</v>
      </c>
      <c r="C791">
        <v>-4.7455043908465422</v>
      </c>
      <c r="E791" s="19"/>
      <c r="F791" s="19"/>
    </row>
    <row r="792" spans="1:6" x14ac:dyDescent="0.25">
      <c r="A792">
        <v>2.6885848875987679</v>
      </c>
      <c r="B792">
        <v>14.145742974027124</v>
      </c>
      <c r="C792">
        <v>-5.3161574821504249</v>
      </c>
      <c r="E792" s="19"/>
      <c r="F792" s="19"/>
    </row>
    <row r="793" spans="1:6" x14ac:dyDescent="0.25">
      <c r="A793">
        <v>2.2601250158266937</v>
      </c>
      <c r="B793">
        <v>14.124957724933042</v>
      </c>
      <c r="C793">
        <v>-3.6666919067856072</v>
      </c>
      <c r="E793" s="19"/>
      <c r="F793" s="19"/>
    </row>
    <row r="794" spans="1:6" x14ac:dyDescent="0.25">
      <c r="A794">
        <v>2.8960382557316802</v>
      </c>
      <c r="B794">
        <v>10.779818105280606</v>
      </c>
      <c r="C794">
        <v>-6.2705922402975736</v>
      </c>
      <c r="E794" s="19"/>
      <c r="F794" s="19"/>
    </row>
    <row r="795" spans="1:6" x14ac:dyDescent="0.25">
      <c r="A795">
        <v>3.1920726922315481</v>
      </c>
      <c r="B795">
        <v>9.3959753587846997</v>
      </c>
      <c r="C795">
        <v>-7.3488191696662746</v>
      </c>
      <c r="E795" s="19"/>
      <c r="F795" s="19"/>
    </row>
    <row r="796" spans="1:6" x14ac:dyDescent="0.25">
      <c r="A796">
        <v>2.4881793321205401</v>
      </c>
      <c r="B796">
        <v>15.520929958502327</v>
      </c>
      <c r="C796">
        <v>-4.2631015572738944</v>
      </c>
      <c r="E796" s="19"/>
      <c r="F796" s="19"/>
    </row>
    <row r="797" spans="1:6" x14ac:dyDescent="0.25">
      <c r="A797">
        <v>2.3901886767436844</v>
      </c>
      <c r="B797">
        <v>20.829938425430953</v>
      </c>
      <c r="C797">
        <v>-0.80416425188321317</v>
      </c>
      <c r="E797" s="19"/>
      <c r="F797" s="19"/>
    </row>
    <row r="798" spans="1:6" x14ac:dyDescent="0.25">
      <c r="A798">
        <v>2.8110056022851873</v>
      </c>
      <c r="B798">
        <v>25.199893921502955</v>
      </c>
      <c r="C798">
        <v>-0.30400827131467323</v>
      </c>
      <c r="E798" s="19"/>
      <c r="F798" s="19"/>
    </row>
    <row r="799" spans="1:6" x14ac:dyDescent="0.25">
      <c r="A799">
        <v>2.894468457844511</v>
      </c>
      <c r="B799">
        <v>29.916024938679946</v>
      </c>
      <c r="C799">
        <v>2.9702146492880055</v>
      </c>
      <c r="E799" s="19"/>
      <c r="F799" s="19"/>
    </row>
    <row r="800" spans="1:6" x14ac:dyDescent="0.25">
      <c r="A800">
        <v>3.0040711966325113</v>
      </c>
      <c r="B800">
        <v>33.939709784369128</v>
      </c>
      <c r="C800">
        <v>3.6566965184278355</v>
      </c>
      <c r="E800" s="19"/>
      <c r="F800" s="19"/>
    </row>
    <row r="801" spans="1:6" x14ac:dyDescent="0.25">
      <c r="A801">
        <v>3.6656231645114667</v>
      </c>
      <c r="B801">
        <v>32.080155955951888</v>
      </c>
      <c r="C801">
        <v>4.5273572602845213</v>
      </c>
      <c r="E801" s="19"/>
      <c r="F801" s="19"/>
    </row>
    <row r="802" spans="1:6" x14ac:dyDescent="0.25">
      <c r="A802">
        <v>5.346418484761509</v>
      </c>
      <c r="B802">
        <v>22.883824770751794</v>
      </c>
      <c r="C802">
        <v>1.7001663886208929</v>
      </c>
      <c r="E802" s="19"/>
      <c r="F802" s="19"/>
    </row>
    <row r="803" spans="1:6" x14ac:dyDescent="0.25">
      <c r="A803">
        <v>8.1075144231627174</v>
      </c>
      <c r="B803">
        <v>15.113103916385676</v>
      </c>
      <c r="C803">
        <v>2.9415188265340046</v>
      </c>
      <c r="E803" s="19"/>
      <c r="F803" s="19"/>
    </row>
    <row r="804" spans="1:6" x14ac:dyDescent="0.25">
      <c r="A804">
        <v>5.9935095939023428</v>
      </c>
      <c r="B804">
        <v>17.925153914309231</v>
      </c>
      <c r="C804">
        <v>12.137527193418942</v>
      </c>
      <c r="E804" s="19"/>
      <c r="F804" s="19"/>
    </row>
    <row r="805" spans="1:6" x14ac:dyDescent="0.25">
      <c r="A805">
        <v>5.4357232020091493</v>
      </c>
      <c r="B805">
        <v>18.446236353773159</v>
      </c>
      <c r="C805">
        <v>9.3115871139937116</v>
      </c>
      <c r="E805" s="19"/>
      <c r="F805" s="19"/>
    </row>
    <row r="806" spans="1:6" x14ac:dyDescent="0.25">
      <c r="A806">
        <v>3.946318952316799</v>
      </c>
      <c r="B806">
        <v>23.735755113257564</v>
      </c>
      <c r="C806">
        <v>2.4103844515208435</v>
      </c>
      <c r="E806" s="19"/>
      <c r="F806" s="19"/>
    </row>
    <row r="807" spans="1:6" x14ac:dyDescent="0.25">
      <c r="A807">
        <v>2.4898171715775455</v>
      </c>
      <c r="B807">
        <v>30.538295461812286</v>
      </c>
      <c r="C807">
        <v>-1.1598942257080009</v>
      </c>
      <c r="E807" s="19"/>
      <c r="F807" s="19"/>
    </row>
    <row r="808" spans="1:6" x14ac:dyDescent="0.25">
      <c r="A808">
        <v>1.9837410592879796</v>
      </c>
      <c r="B808">
        <v>35.093859890589236</v>
      </c>
      <c r="C808">
        <v>-0.84297109118166813</v>
      </c>
      <c r="E808" s="19"/>
      <c r="F808" s="19"/>
    </row>
    <row r="809" spans="1:6" x14ac:dyDescent="0.25">
      <c r="A809">
        <v>1.8260493391428867</v>
      </c>
      <c r="B809">
        <v>31.441338113662095</v>
      </c>
      <c r="C809">
        <v>-2.3774779844109202</v>
      </c>
      <c r="E809" s="19"/>
      <c r="F809" s="19"/>
    </row>
    <row r="810" spans="1:6" x14ac:dyDescent="0.25">
      <c r="A810">
        <v>2.3524268908877572</v>
      </c>
      <c r="B810">
        <v>23.011927619536952</v>
      </c>
      <c r="C810">
        <v>-5.763533164067848</v>
      </c>
      <c r="E810" s="19"/>
      <c r="F810" s="19"/>
    </row>
    <row r="811" spans="1:6" x14ac:dyDescent="0.25">
      <c r="A811">
        <v>2.953379637495634</v>
      </c>
      <c r="B811">
        <v>14.566879613784705</v>
      </c>
      <c r="C811">
        <v>-9.3351678765122195</v>
      </c>
      <c r="E811" s="19"/>
      <c r="F811" s="19"/>
    </row>
    <row r="812" spans="1:6" x14ac:dyDescent="0.25">
      <c r="A812">
        <v>2.3587319993889206</v>
      </c>
      <c r="B812">
        <v>14.042037280893155</v>
      </c>
      <c r="C812">
        <v>-6.7980761757550505</v>
      </c>
      <c r="E812" s="19"/>
      <c r="F812" s="19"/>
    </row>
    <row r="813" spans="1:6" x14ac:dyDescent="0.25">
      <c r="A813">
        <v>4.3237729444403179</v>
      </c>
      <c r="B813">
        <v>6.2584459805810697</v>
      </c>
      <c r="C813">
        <v>-10.925304266703055</v>
      </c>
      <c r="E813" s="19"/>
      <c r="F813" s="19"/>
    </row>
    <row r="814" spans="1:6" x14ac:dyDescent="0.25">
      <c r="A814">
        <v>2.1086126108203249</v>
      </c>
      <c r="B814">
        <v>9.6687028021836152</v>
      </c>
      <c r="C814">
        <v>-7.8227465616018508</v>
      </c>
      <c r="E814" s="19"/>
      <c r="F814" s="19"/>
    </row>
    <row r="815" spans="1:6" x14ac:dyDescent="0.25">
      <c r="A815">
        <v>1.5819708361607099</v>
      </c>
      <c r="B815">
        <v>15.776024941945918</v>
      </c>
      <c r="C815">
        <v>-5.437662320620837</v>
      </c>
      <c r="E815" s="19"/>
      <c r="F815" s="19"/>
    </row>
    <row r="816" spans="1:6" x14ac:dyDescent="0.25">
      <c r="A816">
        <v>1.1191939218162208</v>
      </c>
      <c r="B816">
        <v>33.220386384313862</v>
      </c>
      <c r="C816">
        <v>-3.0531519891693777</v>
      </c>
      <c r="E816" s="19"/>
      <c r="F816" s="19"/>
    </row>
    <row r="817" spans="1:6" x14ac:dyDescent="0.25">
      <c r="A817">
        <v>1.1555762413943844</v>
      </c>
      <c r="B817">
        <v>46.548714600787207</v>
      </c>
      <c r="C817">
        <v>-2.7318592527856733</v>
      </c>
      <c r="E817" s="19"/>
      <c r="F817" s="19"/>
    </row>
    <row r="818" spans="1:6" x14ac:dyDescent="0.25">
      <c r="A818">
        <v>1.0666297892108267</v>
      </c>
      <c r="B818">
        <v>78.283932910456343</v>
      </c>
      <c r="C818">
        <v>-1.0975049591211645</v>
      </c>
      <c r="E818" s="19"/>
      <c r="F818" s="19"/>
    </row>
    <row r="819" spans="1:6" x14ac:dyDescent="0.25">
      <c r="A819">
        <v>1.0454756432178458</v>
      </c>
      <c r="B819">
        <v>116.14086041290483</v>
      </c>
      <c r="C819">
        <v>-1.1501397462462775</v>
      </c>
      <c r="E819" s="19"/>
      <c r="F819" s="19"/>
    </row>
    <row r="820" spans="1:6" x14ac:dyDescent="0.25">
      <c r="A820">
        <v>1.4422933918802483</v>
      </c>
      <c r="B820">
        <v>127.35811299073715</v>
      </c>
      <c r="C820">
        <v>0.10789291864514883</v>
      </c>
      <c r="E820" s="19"/>
      <c r="F820" s="19"/>
    </row>
    <row r="821" spans="1:6" x14ac:dyDescent="0.25">
      <c r="A821">
        <v>2.5410409697753984</v>
      </c>
      <c r="B821">
        <v>77.044555006703433</v>
      </c>
      <c r="C821">
        <v>0.61714877456830319</v>
      </c>
      <c r="E821" s="19"/>
      <c r="F821" s="19"/>
    </row>
    <row r="822" spans="1:6" x14ac:dyDescent="0.25">
      <c r="A822">
        <v>2.4804010696807293</v>
      </c>
      <c r="B822">
        <v>73.444425385815748</v>
      </c>
      <c r="C822">
        <v>1.1256465883002023</v>
      </c>
      <c r="E822" s="19"/>
      <c r="F822" s="19"/>
    </row>
    <row r="823" spans="1:6" x14ac:dyDescent="0.25">
      <c r="A823">
        <v>1.8934886117472682</v>
      </c>
      <c r="B823">
        <v>77.633363144457917</v>
      </c>
      <c r="C823">
        <v>-1.7356479743945024</v>
      </c>
      <c r="E823" s="19"/>
      <c r="F823" s="19"/>
    </row>
    <row r="824" spans="1:6" x14ac:dyDescent="0.25">
      <c r="A824">
        <v>1.2736557747389785</v>
      </c>
      <c r="B824">
        <v>80.31317799047342</v>
      </c>
      <c r="C824">
        <v>-1.9756387614907471</v>
      </c>
      <c r="E824" s="19"/>
      <c r="F824" s="19"/>
    </row>
    <row r="825" spans="1:6" x14ac:dyDescent="0.25">
      <c r="A825">
        <v>0.90616012773700938</v>
      </c>
      <c r="B825">
        <v>74.112944895966024</v>
      </c>
      <c r="C825">
        <v>-3.7129849800627834</v>
      </c>
      <c r="E825" s="19"/>
      <c r="F825" s="19"/>
    </row>
    <row r="826" spans="1:6" x14ac:dyDescent="0.25">
      <c r="A826">
        <v>0.88015215455823637</v>
      </c>
      <c r="B826">
        <v>46.377857391541646</v>
      </c>
      <c r="C826">
        <v>-6.0092793828615383</v>
      </c>
      <c r="E826" s="19"/>
      <c r="F826" s="19"/>
    </row>
    <row r="827" spans="1:6" x14ac:dyDescent="0.25">
      <c r="A827">
        <v>1.1957265435277644</v>
      </c>
      <c r="B827">
        <v>19.061123011468666</v>
      </c>
      <c r="C827">
        <v>-6.4345702738949386</v>
      </c>
      <c r="E827" s="19"/>
      <c r="F827" s="19"/>
    </row>
    <row r="828" spans="1:6" x14ac:dyDescent="0.25">
      <c r="A828">
        <v>2.9009916773326885</v>
      </c>
      <c r="B828">
        <v>4.8236709440438652</v>
      </c>
      <c r="C828">
        <v>-7.6088093525911962</v>
      </c>
      <c r="E828" s="19"/>
      <c r="F828" s="19"/>
    </row>
    <row r="829" spans="1:6" x14ac:dyDescent="0.25">
      <c r="A829">
        <v>3.0095908862077532</v>
      </c>
      <c r="B829">
        <v>4.4227081059153415</v>
      </c>
      <c r="C829">
        <v>-7.6606025332268191</v>
      </c>
      <c r="E829" s="19"/>
      <c r="F829" s="19"/>
    </row>
    <row r="830" spans="1:6" x14ac:dyDescent="0.25">
      <c r="A830">
        <v>8.753779634005868</v>
      </c>
      <c r="B830">
        <v>1.1084841231402913</v>
      </c>
      <c r="C830">
        <v>-7.8986289072654241</v>
      </c>
      <c r="E830" s="19"/>
      <c r="F830" s="19"/>
    </row>
    <row r="831" spans="1:6" x14ac:dyDescent="0.25">
      <c r="A831">
        <v>12.34344137174253</v>
      </c>
      <c r="B831">
        <v>0.86412783788311776</v>
      </c>
      <c r="C831">
        <v>-9.8195312459957389</v>
      </c>
      <c r="E831" s="19"/>
      <c r="F831" s="19"/>
    </row>
    <row r="832" spans="1:6" x14ac:dyDescent="0.25">
      <c r="A832">
        <v>14.90797172874645</v>
      </c>
      <c r="B832">
        <v>0.64496992307755829</v>
      </c>
      <c r="C832">
        <v>-9.870539212530776</v>
      </c>
      <c r="E832" s="19"/>
      <c r="F832" s="19"/>
    </row>
    <row r="833" spans="1:6" x14ac:dyDescent="0.25">
      <c r="A833">
        <v>4.4039355841408421</v>
      </c>
      <c r="B833">
        <v>2.6850996512414982</v>
      </c>
      <c r="C833">
        <v>-8.9650023921306126</v>
      </c>
      <c r="E833" s="19"/>
      <c r="F833" s="19"/>
    </row>
    <row r="834" spans="1:6" x14ac:dyDescent="0.25">
      <c r="A834">
        <v>3.0753929177516888</v>
      </c>
      <c r="B834">
        <v>3.9604586447809629</v>
      </c>
      <c r="C834">
        <v>-7.1751100322242447</v>
      </c>
      <c r="E834" s="19"/>
      <c r="F834" s="19"/>
    </row>
    <row r="835" spans="1:6" x14ac:dyDescent="0.25">
      <c r="A835">
        <v>2.8454858395826568</v>
      </c>
      <c r="B835">
        <v>6.494659921054672</v>
      </c>
      <c r="C835">
        <v>-10.056389773576795</v>
      </c>
      <c r="E835" s="19"/>
      <c r="F835" s="19"/>
    </row>
    <row r="836" spans="1:6" x14ac:dyDescent="0.25">
      <c r="A836">
        <v>1.287169052588325</v>
      </c>
      <c r="B836">
        <v>18.803578794455767</v>
      </c>
      <c r="C836">
        <v>-6.4002700982933289</v>
      </c>
      <c r="E836" s="19"/>
      <c r="F836" s="19"/>
    </row>
    <row r="837" spans="1:6" x14ac:dyDescent="0.25">
      <c r="A837">
        <v>0.94738985912308205</v>
      </c>
      <c r="B837">
        <v>41.667273491017113</v>
      </c>
      <c r="C837">
        <v>-5.1737260475483371</v>
      </c>
      <c r="E837" s="19"/>
      <c r="F837" s="19"/>
    </row>
    <row r="838" spans="1:6" x14ac:dyDescent="0.25">
      <c r="A838">
        <v>0.85841774534968385</v>
      </c>
      <c r="B838">
        <v>76.663342887192712</v>
      </c>
      <c r="C838">
        <v>-5.4419510635608361</v>
      </c>
      <c r="E838" s="19"/>
      <c r="F838" s="19"/>
    </row>
    <row r="839" spans="1:6" x14ac:dyDescent="0.25">
      <c r="A839">
        <v>0.91748216701676644</v>
      </c>
      <c r="B839">
        <v>107.94261856596451</v>
      </c>
      <c r="C839">
        <v>-5.8944081933582133</v>
      </c>
      <c r="E839" s="19"/>
      <c r="F839" s="19"/>
    </row>
    <row r="840" spans="1:6" x14ac:dyDescent="0.25">
      <c r="A840">
        <v>0.94000520682498356</v>
      </c>
      <c r="B840">
        <v>150.13905630712918</v>
      </c>
      <c r="C840">
        <v>-2.4305335906546159</v>
      </c>
      <c r="E840" s="19"/>
      <c r="F840" s="19"/>
    </row>
    <row r="841" spans="1:6" x14ac:dyDescent="0.25">
      <c r="A841">
        <v>1.0616346235100016</v>
      </c>
      <c r="B841">
        <v>198.17475444892239</v>
      </c>
      <c r="C841">
        <v>-2.5113744551166923</v>
      </c>
      <c r="E841" s="19"/>
      <c r="F841" s="19"/>
    </row>
    <row r="842" spans="1:6" x14ac:dyDescent="0.25">
      <c r="A842">
        <v>1.1528981429680651</v>
      </c>
      <c r="B842">
        <v>203.40006104704133</v>
      </c>
      <c r="C842">
        <v>-2.5923200901239309</v>
      </c>
      <c r="E842" s="19"/>
      <c r="F842" s="19"/>
    </row>
    <row r="843" spans="1:6" x14ac:dyDescent="0.25">
      <c r="A843">
        <v>1.1149483873621411</v>
      </c>
      <c r="B843">
        <v>210.12781578723946</v>
      </c>
      <c r="C843">
        <v>-2.4867379938587435</v>
      </c>
      <c r="E843" s="19"/>
      <c r="F843" s="19"/>
    </row>
    <row r="844" spans="1:6" x14ac:dyDescent="0.25">
      <c r="A844">
        <v>1.060704552555674</v>
      </c>
      <c r="B844">
        <v>176.54637296327931</v>
      </c>
      <c r="C844">
        <v>-3.6855712414504129</v>
      </c>
      <c r="E844" s="19"/>
      <c r="F844" s="19"/>
    </row>
    <row r="845" spans="1:6" x14ac:dyDescent="0.25">
      <c r="A845">
        <v>0.96168715245135206</v>
      </c>
      <c r="B845">
        <v>138.03934883622037</v>
      </c>
      <c r="C845">
        <v>-4.884303183677579</v>
      </c>
      <c r="E845" s="19"/>
      <c r="F845" s="19"/>
    </row>
    <row r="846" spans="1:6" x14ac:dyDescent="0.25">
      <c r="A846">
        <v>0.96235388513790421</v>
      </c>
      <c r="B846">
        <v>92.217198649364107</v>
      </c>
      <c r="C846">
        <v>-9.0600655775191399</v>
      </c>
      <c r="E846" s="19"/>
      <c r="F846" s="19"/>
    </row>
    <row r="847" spans="1:6" x14ac:dyDescent="0.25">
      <c r="A847">
        <v>1.2108459020793965</v>
      </c>
      <c r="B847">
        <v>41.674891968698503</v>
      </c>
      <c r="C847">
        <v>-11.931067508746322</v>
      </c>
      <c r="E847" s="19"/>
      <c r="F847" s="19"/>
    </row>
    <row r="848" spans="1:6" x14ac:dyDescent="0.25">
      <c r="A848">
        <v>1.0898420108798332</v>
      </c>
      <c r="B848">
        <v>31.126536692943333</v>
      </c>
      <c r="C848">
        <v>-9.9627094835595216</v>
      </c>
      <c r="E848" s="19"/>
      <c r="F848" s="19"/>
    </row>
    <row r="849" spans="1:6" x14ac:dyDescent="0.25">
      <c r="A849">
        <v>1.9118031130489945</v>
      </c>
      <c r="B849">
        <v>9.5490848131983146</v>
      </c>
      <c r="C849">
        <v>-10.041464660601575</v>
      </c>
      <c r="E849" s="19"/>
      <c r="F849" s="19"/>
    </row>
    <row r="850" spans="1:6" x14ac:dyDescent="0.25">
      <c r="A850">
        <v>5.8540305612663674</v>
      </c>
      <c r="B850">
        <v>2.2407338001544428</v>
      </c>
      <c r="C850">
        <v>-10.863952105718676</v>
      </c>
      <c r="E850" s="19"/>
      <c r="F850" s="19"/>
    </row>
    <row r="851" spans="1:6" x14ac:dyDescent="0.25">
      <c r="A851">
        <v>10.798441573466896</v>
      </c>
      <c r="B851">
        <v>1.0943144588974574</v>
      </c>
      <c r="C851">
        <v>-11.128069004655048</v>
      </c>
      <c r="E851" s="19"/>
      <c r="F851" s="19"/>
    </row>
    <row r="852" spans="1:6" x14ac:dyDescent="0.25">
      <c r="A852">
        <v>14.627609170117323</v>
      </c>
      <c r="B852">
        <v>5.1811057036649171</v>
      </c>
      <c r="C852">
        <v>-73.626865259251844</v>
      </c>
      <c r="E852" s="19"/>
      <c r="F852" s="19"/>
    </row>
    <row r="853" spans="1:6" x14ac:dyDescent="0.25">
      <c r="A853">
        <v>8.9390236546409412</v>
      </c>
      <c r="B853">
        <v>8.380195596724338</v>
      </c>
      <c r="C853">
        <v>-69.39215780207914</v>
      </c>
      <c r="E853" s="19"/>
      <c r="F853" s="19"/>
    </row>
    <row r="854" spans="1:6" x14ac:dyDescent="0.25">
      <c r="A854">
        <v>2.1491529941552692</v>
      </c>
      <c r="B854">
        <v>47.743474792517929</v>
      </c>
      <c r="C854">
        <v>-67.003962495676262</v>
      </c>
      <c r="E854" s="19"/>
      <c r="F854" s="19"/>
    </row>
    <row r="855" spans="1:6" x14ac:dyDescent="0.25">
      <c r="A855">
        <v>0.98102788012413233</v>
      </c>
      <c r="B855">
        <v>208.8340321874544</v>
      </c>
      <c r="C855">
        <v>-64.617184276023991</v>
      </c>
      <c r="E855" s="19"/>
      <c r="F855" s="19"/>
    </row>
    <row r="856" spans="1:6" x14ac:dyDescent="0.25">
      <c r="A856">
        <v>0.65885879745154197</v>
      </c>
      <c r="B856">
        <v>683.54561270087299</v>
      </c>
      <c r="C856">
        <v>-60.360567758777648</v>
      </c>
      <c r="E856" s="19"/>
      <c r="F856" s="19"/>
    </row>
    <row r="857" spans="1:6" x14ac:dyDescent="0.25">
      <c r="A857">
        <v>0.60859578704998663</v>
      </c>
      <c r="B857">
        <v>1322.1162376247421</v>
      </c>
      <c r="C857">
        <v>-57.962450440426153</v>
      </c>
      <c r="E857" s="19"/>
      <c r="F857" s="19"/>
    </row>
    <row r="858" spans="1:6" x14ac:dyDescent="0.25">
      <c r="A858">
        <v>0.71276030559261494</v>
      </c>
      <c r="B858">
        <v>1030.2670411298486</v>
      </c>
      <c r="C858">
        <v>-64.902340430796031</v>
      </c>
      <c r="E858" s="19"/>
      <c r="F858" s="19"/>
    </row>
    <row r="859" spans="1:6" x14ac:dyDescent="0.25">
      <c r="A859">
        <v>0.81604751141712295</v>
      </c>
      <c r="B859">
        <v>445.72657001038669</v>
      </c>
      <c r="C859">
        <v>-56.892454144509628</v>
      </c>
      <c r="E859" s="19"/>
      <c r="F859" s="19"/>
    </row>
    <row r="860" spans="1:6" x14ac:dyDescent="0.25">
      <c r="A860">
        <v>1.1953963646350116</v>
      </c>
      <c r="B860">
        <v>151.32240104338118</v>
      </c>
      <c r="C860">
        <v>-60.100370666481233</v>
      </c>
      <c r="E860" s="19"/>
      <c r="F860" s="19"/>
    </row>
    <row r="861" spans="1:6" x14ac:dyDescent="0.25">
      <c r="A861">
        <v>2.2137670552278226</v>
      </c>
      <c r="B861">
        <v>53.762947440894443</v>
      </c>
      <c r="C861">
        <v>-68.943777762880316</v>
      </c>
      <c r="E861" s="19"/>
      <c r="F861" s="19"/>
    </row>
    <row r="862" spans="1:6" x14ac:dyDescent="0.25">
      <c r="A862">
        <v>5.2164752173025954</v>
      </c>
      <c r="B862">
        <v>15.695081099654486</v>
      </c>
      <c r="C862">
        <v>-64.666067531524931</v>
      </c>
      <c r="E862" s="19"/>
      <c r="F862" s="19"/>
    </row>
    <row r="863" spans="1:6" x14ac:dyDescent="0.25">
      <c r="A863">
        <v>3.2762515671743557</v>
      </c>
      <c r="B863">
        <v>37.460065742459797</v>
      </c>
      <c r="C863">
        <v>-79.607234071803305</v>
      </c>
      <c r="E863" s="19"/>
      <c r="F863" s="19"/>
    </row>
    <row r="864" spans="1:6" x14ac:dyDescent="0.25">
      <c r="A864">
        <v>1.6246447521363439</v>
      </c>
      <c r="B864">
        <v>102.60269694376549</v>
      </c>
      <c r="C864">
        <v>-66.156748938934143</v>
      </c>
      <c r="E864" s="19"/>
      <c r="F864" s="19"/>
    </row>
    <row r="865" spans="1:6" x14ac:dyDescent="0.25">
      <c r="A865">
        <v>1.4794011911986871</v>
      </c>
      <c r="B865">
        <v>202.75864558328993</v>
      </c>
      <c r="C865">
        <v>-58.346414386366035</v>
      </c>
      <c r="E865" s="19"/>
      <c r="F865" s="19"/>
    </row>
    <row r="866" spans="1:6" x14ac:dyDescent="0.25">
      <c r="A866">
        <v>1.7812891998977978</v>
      </c>
      <c r="B866">
        <v>234.02555652524748</v>
      </c>
      <c r="C866">
        <v>-54.297734304884337</v>
      </c>
      <c r="E866" s="19"/>
      <c r="F866" s="19"/>
    </row>
    <row r="867" spans="1:6" x14ac:dyDescent="0.25">
      <c r="A867">
        <v>1.8891827788675826</v>
      </c>
      <c r="B867">
        <v>210.07879190719405</v>
      </c>
      <c r="C867">
        <v>-46.508004487033524</v>
      </c>
      <c r="E867" s="19"/>
      <c r="F867" s="19"/>
    </row>
    <row r="868" spans="1:6" x14ac:dyDescent="0.25">
      <c r="A868">
        <v>1.7416776648709156</v>
      </c>
      <c r="B868">
        <v>189.77074532868099</v>
      </c>
      <c r="C868">
        <v>-57.433086051469715</v>
      </c>
      <c r="E868" s="19"/>
      <c r="F868" s="19"/>
    </row>
    <row r="869" spans="1:6" x14ac:dyDescent="0.25">
      <c r="A869">
        <v>1.3208861579742293</v>
      </c>
      <c r="B869">
        <v>193.9579269771946</v>
      </c>
      <c r="C869">
        <v>-53.393984175665558</v>
      </c>
      <c r="E869" s="19"/>
      <c r="F869" s="19"/>
    </row>
    <row r="870" spans="1:6" x14ac:dyDescent="0.25">
      <c r="A870">
        <v>1.4365001279746825</v>
      </c>
      <c r="B870">
        <v>103.44341275556347</v>
      </c>
      <c r="C870">
        <v>-60.565111528754244</v>
      </c>
      <c r="E870" s="19"/>
      <c r="F870" s="19"/>
    </row>
    <row r="871" spans="1:6" x14ac:dyDescent="0.25">
      <c r="A871">
        <v>3.9006400401062304</v>
      </c>
      <c r="B871">
        <v>21.296104868363123</v>
      </c>
      <c r="C871">
        <v>-65.854497055124057</v>
      </c>
      <c r="E871" s="19"/>
      <c r="F871" s="19"/>
    </row>
    <row r="872" spans="1:6" x14ac:dyDescent="0.25">
      <c r="A872">
        <v>12.960503253887163</v>
      </c>
      <c r="B872">
        <v>6.1490756590809914</v>
      </c>
      <c r="C872">
        <v>-74.869385345018046</v>
      </c>
      <c r="E872" s="19"/>
      <c r="F872" s="19"/>
    </row>
    <row r="873" spans="1:6" x14ac:dyDescent="0.25">
      <c r="A873">
        <v>15.148998827742828</v>
      </c>
      <c r="B873">
        <v>4.4419771918011923</v>
      </c>
      <c r="C873">
        <v>-65.236708894681058</v>
      </c>
      <c r="E873" s="19"/>
      <c r="F873" s="19"/>
    </row>
    <row r="874" spans="1:6" x14ac:dyDescent="0.25">
      <c r="A874">
        <v>1.9768909206982876</v>
      </c>
      <c r="B874">
        <v>51.326659465449573</v>
      </c>
      <c r="C874">
        <v>-62.42191202467648</v>
      </c>
      <c r="E874" s="19"/>
      <c r="F874" s="19"/>
    </row>
    <row r="875" spans="1:6" x14ac:dyDescent="0.25">
      <c r="A875">
        <v>1.0389662713122829</v>
      </c>
      <c r="B875">
        <v>205.06277631931718</v>
      </c>
      <c r="C875">
        <v>-69.730198299133392</v>
      </c>
      <c r="E875" s="19"/>
      <c r="F875" s="19"/>
    </row>
    <row r="876" spans="1:6" x14ac:dyDescent="0.25">
      <c r="A876">
        <v>0.78289945498242941</v>
      </c>
      <c r="B876">
        <v>772.23136088707258</v>
      </c>
      <c r="C876">
        <v>-60.26453353934064</v>
      </c>
      <c r="E876" s="19"/>
      <c r="F876" s="19"/>
    </row>
    <row r="877" spans="1:6" x14ac:dyDescent="0.25">
      <c r="A877">
        <v>0.86404155256226567</v>
      </c>
      <c r="B877">
        <v>1568.4300511398767</v>
      </c>
      <c r="C877">
        <v>-47.064831329270625</v>
      </c>
      <c r="E877" s="19"/>
      <c r="F877" s="19"/>
    </row>
    <row r="878" spans="1:6" x14ac:dyDescent="0.25">
      <c r="A878">
        <v>0.74860454602036253</v>
      </c>
      <c r="B878">
        <v>3912.5679353080172</v>
      </c>
      <c r="C878">
        <v>-35.731032177621358</v>
      </c>
      <c r="E878" s="19"/>
      <c r="F878" s="19"/>
    </row>
    <row r="879" spans="1:6" x14ac:dyDescent="0.25">
      <c r="A879">
        <v>0.66079098027527539</v>
      </c>
      <c r="B879">
        <v>5446.4618392081056</v>
      </c>
      <c r="C879">
        <v>-48.63583129794911</v>
      </c>
      <c r="E879" s="19"/>
      <c r="F879" s="19"/>
    </row>
    <row r="880" spans="1:6" x14ac:dyDescent="0.25">
      <c r="A880">
        <v>0.49373185550375875</v>
      </c>
      <c r="B880">
        <v>2824.8668381086663</v>
      </c>
      <c r="C880">
        <v>-59.674314097217803</v>
      </c>
      <c r="E880" s="19"/>
      <c r="F880" s="19"/>
    </row>
    <row r="881" spans="1:6" x14ac:dyDescent="0.25">
      <c r="A881">
        <v>0.6358394673299006</v>
      </c>
      <c r="B881">
        <v>544.03917519522975</v>
      </c>
      <c r="C881">
        <v>-66.981787832529463</v>
      </c>
      <c r="E881" s="19"/>
      <c r="F881" s="19"/>
    </row>
    <row r="882" spans="1:6" x14ac:dyDescent="0.25">
      <c r="A882">
        <v>1.2060301991969535</v>
      </c>
      <c r="B882">
        <v>111.14876204425728</v>
      </c>
      <c r="C882">
        <v>-66.834937837404752</v>
      </c>
      <c r="E882" s="19"/>
      <c r="F882" s="19"/>
    </row>
    <row r="883" spans="1:6" x14ac:dyDescent="0.25">
      <c r="A883">
        <v>6.1050856464224736</v>
      </c>
      <c r="B883">
        <v>13.299126101199331</v>
      </c>
      <c r="C883">
        <v>-72.286957315172472</v>
      </c>
      <c r="E883" s="19"/>
      <c r="F883" s="19"/>
    </row>
    <row r="884" spans="1:6" x14ac:dyDescent="0.25">
      <c r="A884">
        <v>16.562301029383868</v>
      </c>
      <c r="B884">
        <v>4.0942671327286746</v>
      </c>
      <c r="C884">
        <v>-66.541088508834235</v>
      </c>
      <c r="E884" s="19"/>
      <c r="F884" s="19"/>
    </row>
    <row r="885" spans="1:6" x14ac:dyDescent="0.25">
      <c r="A885">
        <v>11.0745071168795</v>
      </c>
      <c r="B885">
        <v>7.025132797098455</v>
      </c>
      <c r="C885">
        <v>-74.616456317790778</v>
      </c>
      <c r="E885" s="19"/>
      <c r="F885" s="19"/>
    </row>
    <row r="886" spans="1:6" x14ac:dyDescent="0.25">
      <c r="A886">
        <v>5.4816244629152111</v>
      </c>
      <c r="B886">
        <v>13.709146551343284</v>
      </c>
      <c r="C886">
        <v>-65.186296844264049</v>
      </c>
      <c r="E886" s="19"/>
      <c r="F886" s="19"/>
    </row>
    <row r="887" spans="1:6" x14ac:dyDescent="0.25">
      <c r="A887">
        <v>3.3089111283064154</v>
      </c>
      <c r="B887">
        <v>26.39675163868446</v>
      </c>
      <c r="C887">
        <v>-65.084323881170462</v>
      </c>
      <c r="E887" s="19"/>
      <c r="F887" s="19"/>
    </row>
    <row r="888" spans="1:6" x14ac:dyDescent="0.25">
      <c r="A888">
        <v>1.8302298379054189</v>
      </c>
      <c r="B888">
        <v>60.745508414798898</v>
      </c>
      <c r="C888">
        <v>-64.981872359505488</v>
      </c>
      <c r="E888" s="19"/>
      <c r="F888" s="19"/>
    </row>
    <row r="889" spans="1:6" x14ac:dyDescent="0.25">
      <c r="A889">
        <v>0.56609449288125036</v>
      </c>
      <c r="B889">
        <v>634.22312155616623</v>
      </c>
      <c r="C889">
        <v>-64.878903288942738</v>
      </c>
      <c r="E889" s="19"/>
      <c r="F889" s="19"/>
    </row>
    <row r="890" spans="1:6" x14ac:dyDescent="0.25">
      <c r="A890">
        <v>0.37214109664363904</v>
      </c>
      <c r="B890">
        <v>3831.7739366712117</v>
      </c>
      <c r="C890">
        <v>-55.3332804215949</v>
      </c>
      <c r="E890" s="19"/>
      <c r="F890" s="19"/>
    </row>
    <row r="891" spans="1:6" x14ac:dyDescent="0.25">
      <c r="A891">
        <v>0.49889773029760509</v>
      </c>
      <c r="B891">
        <v>2093.888193592159</v>
      </c>
      <c r="C891">
        <v>-57.104252093241811</v>
      </c>
      <c r="E891" s="19"/>
      <c r="F891" s="19"/>
    </row>
    <row r="892" spans="1:6" x14ac:dyDescent="0.25">
      <c r="A892">
        <v>0.67984197921382339</v>
      </c>
      <c r="B892">
        <v>604.01685089975751</v>
      </c>
      <c r="C892">
        <v>-74.055254625221465</v>
      </c>
      <c r="E892" s="19"/>
      <c r="F892" s="19"/>
    </row>
    <row r="893" spans="1:6" x14ac:dyDescent="0.25">
      <c r="A893">
        <v>1.1815826297270453</v>
      </c>
      <c r="B893">
        <v>145.28104722946537</v>
      </c>
      <c r="C893">
        <v>-64.461863279807162</v>
      </c>
      <c r="E893" s="19"/>
      <c r="F893" s="19"/>
    </row>
    <row r="894" spans="1:6" x14ac:dyDescent="0.25">
      <c r="A894">
        <v>2.9431311704727676</v>
      </c>
      <c r="B894">
        <v>34.32355553793731</v>
      </c>
      <c r="C894">
        <v>-64.356236264010519</v>
      </c>
      <c r="E894" s="19"/>
      <c r="F894" s="19"/>
    </row>
    <row r="895" spans="1:6" x14ac:dyDescent="0.25">
      <c r="A895">
        <v>4.1997682621840964</v>
      </c>
      <c r="B895">
        <v>24.293501013010395</v>
      </c>
      <c r="C895">
        <v>-73.808726202036695</v>
      </c>
      <c r="E895" s="19"/>
      <c r="F895" s="19"/>
    </row>
    <row r="896" spans="1:6" x14ac:dyDescent="0.25">
      <c r="A896">
        <v>2.3064721535804429</v>
      </c>
      <c r="B896">
        <v>104.32184688878307</v>
      </c>
      <c r="C896">
        <v>-62.696146286388476</v>
      </c>
      <c r="E896" s="19"/>
      <c r="F896" s="19"/>
    </row>
    <row r="897" spans="1:6" x14ac:dyDescent="0.25">
      <c r="A897">
        <v>2.3969445228000823</v>
      </c>
      <c r="B897">
        <v>109.50858757146477</v>
      </c>
      <c r="C897">
        <v>-74.056568223773283</v>
      </c>
      <c r="E897" s="19"/>
      <c r="F897" s="19"/>
    </row>
    <row r="898" spans="1:6" x14ac:dyDescent="0.25">
      <c r="A898">
        <v>2.1984667621769161</v>
      </c>
      <c r="B898">
        <v>130.77167892732405</v>
      </c>
      <c r="C898">
        <v>-60.567420890253487</v>
      </c>
      <c r="E898" s="19"/>
      <c r="F898" s="19"/>
    </row>
    <row r="899" spans="1:6" x14ac:dyDescent="0.25">
      <c r="A899">
        <v>1.9488156523909395</v>
      </c>
      <c r="B899">
        <v>154.20019290388615</v>
      </c>
      <c r="C899">
        <v>-56.636697547950675</v>
      </c>
      <c r="E899" s="19"/>
      <c r="F899" s="19"/>
    </row>
    <row r="900" spans="1:6" x14ac:dyDescent="0.25">
      <c r="A900">
        <v>1.6193912419403855</v>
      </c>
      <c r="B900">
        <v>225.91005924676904</v>
      </c>
      <c r="C900">
        <v>-56.52717441898595</v>
      </c>
      <c r="E900" s="19"/>
      <c r="F900" s="19"/>
    </row>
    <row r="901" spans="1:6" x14ac:dyDescent="0.25">
      <c r="A901">
        <v>1.3456693359209571</v>
      </c>
      <c r="B901">
        <v>323.54742617085344</v>
      </c>
      <c r="C901">
        <v>-60.239573801555821</v>
      </c>
      <c r="E901" s="19"/>
      <c r="F901" s="19"/>
    </row>
    <row r="902" spans="1:6" x14ac:dyDescent="0.25">
      <c r="A902">
        <v>1.1086887873565177</v>
      </c>
      <c r="B902">
        <v>513.42167053550986</v>
      </c>
      <c r="C902">
        <v>-60.130337071455479</v>
      </c>
      <c r="E902" s="19"/>
      <c r="F902" s="19"/>
    </row>
    <row r="903" spans="1:6" x14ac:dyDescent="0.25">
      <c r="A903">
        <v>0.87783090986472589</v>
      </c>
      <c r="B903">
        <v>905.97779242739352</v>
      </c>
      <c r="C903">
        <v>-50.45910653709943</v>
      </c>
      <c r="E903" s="19"/>
      <c r="F903" s="19"/>
    </row>
    <row r="904" spans="1:6" x14ac:dyDescent="0.25">
      <c r="A904">
        <v>0.88838339116077558</v>
      </c>
      <c r="B904">
        <v>1331.7106085910173</v>
      </c>
      <c r="C904">
        <v>-71.385493594498357</v>
      </c>
      <c r="E904" s="19"/>
      <c r="F904" s="19"/>
    </row>
    <row r="905" spans="1:6" x14ac:dyDescent="0.25">
      <c r="A905">
        <v>0.76762210406786602</v>
      </c>
      <c r="B905">
        <v>991.15326183888828</v>
      </c>
      <c r="C905">
        <v>-80.839770512799859</v>
      </c>
      <c r="E905" s="19"/>
      <c r="F905" s="19"/>
    </row>
    <row r="906" spans="1:6" x14ac:dyDescent="0.25">
      <c r="A906">
        <v>0.6781046647627309</v>
      </c>
      <c r="B906">
        <v>1120.7020425560659</v>
      </c>
      <c r="C906">
        <v>-61.604667308363098</v>
      </c>
      <c r="E906" s="19"/>
      <c r="F906" s="19"/>
    </row>
    <row r="907" spans="1:6" x14ac:dyDescent="0.25">
      <c r="A907">
        <v>0.69683741317554249</v>
      </c>
      <c r="B907">
        <v>1217.762634708108</v>
      </c>
      <c r="C907">
        <v>-67.236306149825765</v>
      </c>
      <c r="E907" s="19"/>
      <c r="F907" s="19"/>
    </row>
    <row r="908" spans="1:6" x14ac:dyDescent="0.25">
      <c r="A908">
        <v>0.635094316023461</v>
      </c>
      <c r="B908">
        <v>1320.6549025605068</v>
      </c>
      <c r="C908">
        <v>-63.297870407271468</v>
      </c>
      <c r="E908" s="19"/>
      <c r="F908" s="19"/>
    </row>
    <row r="909" spans="1:6" x14ac:dyDescent="0.25">
      <c r="A909">
        <v>0.61265368635702433</v>
      </c>
      <c r="B909">
        <v>1384.6611489131419</v>
      </c>
      <c r="C909">
        <v>-67.018329102962838</v>
      </c>
      <c r="E909" s="19"/>
      <c r="F909" s="19"/>
    </row>
    <row r="910" spans="1:6" x14ac:dyDescent="0.25">
      <c r="A910">
        <v>0.59497384631814398</v>
      </c>
      <c r="B910">
        <v>1342.4983965868271</v>
      </c>
      <c r="C910">
        <v>-64.99134197775733</v>
      </c>
      <c r="E910" s="19"/>
      <c r="F910" s="19"/>
    </row>
    <row r="911" spans="1:6" x14ac:dyDescent="0.25">
      <c r="A911">
        <v>0.56250929976913722</v>
      </c>
      <c r="B911">
        <v>1343.3289663547946</v>
      </c>
      <c r="C911">
        <v>-68.712448589100234</v>
      </c>
      <c r="E911" s="19"/>
      <c r="F911" s="19"/>
    </row>
    <row r="912" spans="1:6" x14ac:dyDescent="0.25">
      <c r="A912">
        <v>0.56541781901155919</v>
      </c>
      <c r="B912">
        <v>1166.9355569565741</v>
      </c>
      <c r="C912">
        <v>-68.603689998822333</v>
      </c>
      <c r="E912" s="19"/>
      <c r="F912" s="19"/>
    </row>
    <row r="913" spans="1:6" x14ac:dyDescent="0.25">
      <c r="A913">
        <v>0.53410810045663371</v>
      </c>
      <c r="B913">
        <v>1137.047600625833</v>
      </c>
      <c r="C913">
        <v>-70.406927736599584</v>
      </c>
      <c r="E913" s="19"/>
      <c r="F913" s="19"/>
    </row>
    <row r="914" spans="1:6" x14ac:dyDescent="0.25">
      <c r="A914">
        <v>1.2294076284071205</v>
      </c>
      <c r="B914">
        <v>368.90368870033655</v>
      </c>
      <c r="C914">
        <v>-4.0771170210712997</v>
      </c>
      <c r="E914" s="19"/>
      <c r="F914" s="19"/>
    </row>
    <row r="915" spans="1:6" x14ac:dyDescent="0.25">
      <c r="A915">
        <v>1.1822499557987867</v>
      </c>
      <c r="B915">
        <v>395.27251373112796</v>
      </c>
      <c r="C915">
        <v>-0.37219668211443058</v>
      </c>
      <c r="E915" s="19"/>
      <c r="F915" s="19"/>
    </row>
    <row r="916" spans="1:6" x14ac:dyDescent="0.25">
      <c r="A916">
        <v>1.1371918196540212</v>
      </c>
      <c r="B916">
        <v>398.81376089820196</v>
      </c>
      <c r="C916">
        <v>1.6627821141976691</v>
      </c>
      <c r="E916" s="19"/>
      <c r="F916" s="19"/>
    </row>
    <row r="917" spans="1:6" x14ac:dyDescent="0.25">
      <c r="A917">
        <v>1.1841031963441517</v>
      </c>
      <c r="B917">
        <v>371.41559438890278</v>
      </c>
      <c r="C917">
        <v>3.1435484253161978</v>
      </c>
      <c r="E917" s="19"/>
      <c r="F917" s="19"/>
    </row>
    <row r="918" spans="1:6" x14ac:dyDescent="0.25">
      <c r="A918">
        <v>1.0352536199153797</v>
      </c>
      <c r="B918">
        <v>424.83643080768331</v>
      </c>
      <c r="C918">
        <v>4.6239527150721367</v>
      </c>
      <c r="E918" s="19"/>
      <c r="F918" s="19"/>
    </row>
    <row r="919" spans="1:6" x14ac:dyDescent="0.25">
      <c r="A919">
        <v>0.97460036409932727</v>
      </c>
      <c r="B919">
        <v>473.02489871206143</v>
      </c>
      <c r="C919">
        <v>3.1309685120909054</v>
      </c>
      <c r="E919" s="19"/>
      <c r="F919" s="19"/>
    </row>
    <row r="920" spans="1:6" x14ac:dyDescent="0.25">
      <c r="A920">
        <v>0.95056528360357606</v>
      </c>
      <c r="B920">
        <v>482.75426064726065</v>
      </c>
      <c r="C920">
        <v>4.6147958311232165</v>
      </c>
      <c r="E920" s="19"/>
      <c r="F920" s="19"/>
    </row>
    <row r="921" spans="1:6" x14ac:dyDescent="0.25">
      <c r="A921">
        <v>0.87305452667489136</v>
      </c>
      <c r="B921">
        <v>509.90123759298831</v>
      </c>
      <c r="C921">
        <v>5.3535603677237251</v>
      </c>
      <c r="E921" s="19"/>
      <c r="F921" s="19"/>
    </row>
    <row r="922" spans="1:6" x14ac:dyDescent="0.25">
      <c r="A922">
        <v>0.86467354364359517</v>
      </c>
      <c r="B922">
        <v>489.68410722407833</v>
      </c>
      <c r="C922">
        <v>3.4873436530272657</v>
      </c>
      <c r="E922" s="19"/>
      <c r="F922" s="19"/>
    </row>
    <row r="923" spans="1:6" x14ac:dyDescent="0.25">
      <c r="A923">
        <v>1.289378465497937</v>
      </c>
      <c r="B923">
        <v>235.1155167522123</v>
      </c>
      <c r="C923">
        <v>3.480515503277811</v>
      </c>
      <c r="E923" s="19"/>
      <c r="F923" s="19"/>
    </row>
    <row r="924" spans="1:6" x14ac:dyDescent="0.25">
      <c r="A924">
        <v>1.4473645868868994</v>
      </c>
      <c r="B924">
        <v>203.88103371384764</v>
      </c>
      <c r="C924">
        <v>3.8484993539862895</v>
      </c>
      <c r="E924" s="19"/>
      <c r="F924" s="19"/>
    </row>
    <row r="925" spans="1:6" x14ac:dyDescent="0.25">
      <c r="A925">
        <v>1.652019928112173</v>
      </c>
      <c r="B925">
        <v>195.66891700658286</v>
      </c>
      <c r="C925">
        <v>1.4221003330136823</v>
      </c>
      <c r="E925" s="19"/>
      <c r="F925" s="19"/>
    </row>
    <row r="926" spans="1:6" x14ac:dyDescent="0.25">
      <c r="A926">
        <v>1.673326655293037</v>
      </c>
      <c r="B926">
        <v>172.24831291523884</v>
      </c>
      <c r="C926">
        <v>0.66934414705522594</v>
      </c>
      <c r="E926" s="19"/>
      <c r="F926" s="19"/>
    </row>
    <row r="927" spans="1:6" x14ac:dyDescent="0.25">
      <c r="A927">
        <v>1.679513090534934</v>
      </c>
      <c r="B927">
        <v>163.2447569681093</v>
      </c>
      <c r="C927">
        <v>-1.0129347969753715</v>
      </c>
      <c r="E927" s="19"/>
      <c r="F927" s="19"/>
    </row>
    <row r="928" spans="1:6" x14ac:dyDescent="0.25">
      <c r="A928">
        <v>1.7799590102141896</v>
      </c>
      <c r="B928">
        <v>146.38822715032035</v>
      </c>
      <c r="C928">
        <v>-1.7668676136407808</v>
      </c>
      <c r="E928" s="19"/>
      <c r="F928" s="19"/>
    </row>
    <row r="929" spans="1:6" x14ac:dyDescent="0.25">
      <c r="A929">
        <v>1.621733133982495</v>
      </c>
      <c r="B929">
        <v>169.03149276019161</v>
      </c>
      <c r="C929">
        <v>-6.0642185836996481</v>
      </c>
      <c r="E929" s="19"/>
      <c r="F929" s="19"/>
    </row>
    <row r="930" spans="1:6" x14ac:dyDescent="0.25">
      <c r="A930">
        <v>1.6271045553890529</v>
      </c>
      <c r="B930">
        <v>150.68433320009254</v>
      </c>
      <c r="C930">
        <v>-4.5816015495718103</v>
      </c>
      <c r="E930" s="19"/>
      <c r="F930" s="19"/>
    </row>
    <row r="931" spans="1:6" x14ac:dyDescent="0.25">
      <c r="A931">
        <v>1.5096113299166489</v>
      </c>
      <c r="B931">
        <v>164.76455665449504</v>
      </c>
      <c r="C931">
        <v>-6.6427584759851488</v>
      </c>
      <c r="E931" s="19"/>
      <c r="F931" s="19"/>
    </row>
    <row r="932" spans="1:6" x14ac:dyDescent="0.25">
      <c r="A932">
        <v>3.9496499634166811</v>
      </c>
      <c r="B932">
        <v>32.08525820311548</v>
      </c>
      <c r="C932">
        <v>0.83566684609297603</v>
      </c>
      <c r="E932" s="19"/>
      <c r="F932" s="19"/>
    </row>
    <row r="933" spans="1:6" x14ac:dyDescent="0.25">
      <c r="A933">
        <v>3.6758645803649865</v>
      </c>
      <c r="B933">
        <v>37.994224353844594</v>
      </c>
      <c r="C933">
        <v>3.0128755574615456</v>
      </c>
      <c r="E933" s="19"/>
      <c r="F933" s="19"/>
    </row>
    <row r="934" spans="1:6" x14ac:dyDescent="0.25">
      <c r="A934">
        <v>3.7092025415102512</v>
      </c>
      <c r="B934">
        <v>38.90590332848361</v>
      </c>
      <c r="C934">
        <v>2.0169508531775397</v>
      </c>
      <c r="E934" s="19"/>
      <c r="F934" s="19"/>
    </row>
    <row r="935" spans="1:6" x14ac:dyDescent="0.25">
      <c r="A935">
        <v>3.331644801871736</v>
      </c>
      <c r="B935">
        <v>42.644264767709402</v>
      </c>
      <c r="C935">
        <v>2.8886379423110995</v>
      </c>
      <c r="E935" s="19"/>
      <c r="F935" s="19"/>
    </row>
    <row r="936" spans="1:6" x14ac:dyDescent="0.25">
      <c r="A936">
        <v>3.2217709683773386</v>
      </c>
      <c r="B936">
        <v>48.444959069927293</v>
      </c>
      <c r="C936">
        <v>1.3359207313234158</v>
      </c>
      <c r="E936" s="19"/>
      <c r="F936" s="19"/>
    </row>
    <row r="937" spans="1:6" x14ac:dyDescent="0.25">
      <c r="A937">
        <v>3.2164847450852427</v>
      </c>
      <c r="B937">
        <v>50.886153341191367</v>
      </c>
      <c r="C937">
        <v>2.9541614885505521</v>
      </c>
      <c r="E937" s="19"/>
      <c r="F937" s="19"/>
    </row>
    <row r="938" spans="1:6" x14ac:dyDescent="0.25">
      <c r="A938">
        <v>3.1503924441277666</v>
      </c>
      <c r="B938">
        <v>53.647948437251635</v>
      </c>
      <c r="C938">
        <v>2.3328832361617708</v>
      </c>
      <c r="E938" s="19"/>
      <c r="F938" s="19"/>
    </row>
    <row r="939" spans="1:6" x14ac:dyDescent="0.25">
      <c r="A939">
        <v>2.8063217673986953</v>
      </c>
      <c r="B939">
        <v>65.192395193281413</v>
      </c>
      <c r="C939">
        <v>2.6431884119284117</v>
      </c>
      <c r="E939" s="19"/>
      <c r="F939" s="19"/>
    </row>
    <row r="940" spans="1:6" x14ac:dyDescent="0.25">
      <c r="A940">
        <v>2.4478785215814325</v>
      </c>
      <c r="B940">
        <v>79.412239774476078</v>
      </c>
      <c r="C940">
        <v>2.9558681502068334</v>
      </c>
      <c r="E940" s="19"/>
      <c r="F940" s="19"/>
    </row>
    <row r="941" spans="1:6" x14ac:dyDescent="0.25">
      <c r="A941">
        <v>2.4019253741776607</v>
      </c>
      <c r="B941">
        <v>85.082394206420119</v>
      </c>
      <c r="C941">
        <v>1.9615802991135034</v>
      </c>
      <c r="E941" s="19"/>
      <c r="F941" s="19"/>
    </row>
    <row r="942" spans="1:6" x14ac:dyDescent="0.25">
      <c r="A942">
        <v>2.2960857397719612</v>
      </c>
      <c r="B942">
        <v>94.80914106073304</v>
      </c>
      <c r="C942">
        <v>0.22147638592214533</v>
      </c>
      <c r="E942" s="19"/>
      <c r="F942" s="19"/>
    </row>
    <row r="943" spans="1:6" x14ac:dyDescent="0.25">
      <c r="A943">
        <v>1.9771670603441327</v>
      </c>
      <c r="B943">
        <v>114.7186376272473</v>
      </c>
      <c r="C943">
        <v>-0.21239157945540824</v>
      </c>
      <c r="E943" s="19"/>
      <c r="F943" s="19"/>
    </row>
    <row r="944" spans="1:6" x14ac:dyDescent="0.25">
      <c r="A944">
        <v>1.9044986104971058</v>
      </c>
      <c r="B944">
        <v>130.78589646630425</v>
      </c>
      <c r="C944">
        <v>0.47167439113966464</v>
      </c>
      <c r="E944" s="19"/>
      <c r="F944" s="19"/>
    </row>
    <row r="945" spans="1:6" x14ac:dyDescent="0.25">
      <c r="A945">
        <v>1.7046531055856968</v>
      </c>
      <c r="B945">
        <v>172.75398612983619</v>
      </c>
      <c r="C945">
        <v>-2.3869843926914043</v>
      </c>
      <c r="E945" s="19"/>
      <c r="F945" s="19"/>
    </row>
    <row r="946" spans="1:6" x14ac:dyDescent="0.25">
      <c r="A946">
        <v>1.6546798187324241</v>
      </c>
      <c r="B946">
        <v>190.12559684882035</v>
      </c>
      <c r="C946">
        <v>-7.8553358961811233</v>
      </c>
      <c r="E946" s="19"/>
      <c r="F946" s="19"/>
    </row>
    <row r="947" spans="1:6" x14ac:dyDescent="0.25">
      <c r="A947">
        <v>1.3936065694675623</v>
      </c>
      <c r="B947">
        <v>249.6152683233594</v>
      </c>
      <c r="C947">
        <v>-2.5073171863314818</v>
      </c>
      <c r="E947" s="19"/>
      <c r="F947" s="19"/>
    </row>
    <row r="948" spans="1:6" x14ac:dyDescent="0.25">
      <c r="A948">
        <v>1.2788024950799479</v>
      </c>
      <c r="B948">
        <v>301.80768066008631</v>
      </c>
      <c r="C948">
        <v>-9.278268786220691</v>
      </c>
      <c r="E948" s="19"/>
      <c r="F948" s="19"/>
    </row>
    <row r="949" spans="1:6" x14ac:dyDescent="0.25">
      <c r="A949">
        <v>1.1232435920329413</v>
      </c>
      <c r="B949">
        <v>409.54786743224116</v>
      </c>
      <c r="C949">
        <v>-8.5929571271193996</v>
      </c>
      <c r="E949" s="19"/>
      <c r="F949" s="19"/>
    </row>
    <row r="950" spans="1:6" x14ac:dyDescent="0.25">
      <c r="A950">
        <v>0.92736462705716771</v>
      </c>
      <c r="B950">
        <v>590.93158983207877</v>
      </c>
      <c r="C950">
        <v>-7.3486205380168848</v>
      </c>
      <c r="E950" s="19"/>
      <c r="F950" s="19"/>
    </row>
    <row r="951" spans="1:6" x14ac:dyDescent="0.25">
      <c r="A951">
        <v>0.78188814695167919</v>
      </c>
      <c r="B951">
        <v>785.05759942070949</v>
      </c>
      <c r="C951">
        <v>-8.343272827928077</v>
      </c>
      <c r="E951" s="19"/>
      <c r="F951" s="19"/>
    </row>
    <row r="952" spans="1:6" x14ac:dyDescent="0.25">
      <c r="A952">
        <v>3.8081411055237515</v>
      </c>
      <c r="B952">
        <v>29.69783857253011</v>
      </c>
      <c r="C952">
        <v>-59.310030885397673</v>
      </c>
      <c r="E952" s="19"/>
      <c r="F952" s="19"/>
    </row>
    <row r="953" spans="1:6" x14ac:dyDescent="0.25">
      <c r="A953">
        <v>2.336069462561841</v>
      </c>
      <c r="B953">
        <v>58.34902537030937</v>
      </c>
      <c r="C953">
        <v>-58.106245192635193</v>
      </c>
      <c r="E953" s="19"/>
      <c r="F953" s="19"/>
    </row>
    <row r="954" spans="1:6" x14ac:dyDescent="0.25">
      <c r="A954">
        <v>1.5005036631363768</v>
      </c>
      <c r="B954">
        <v>120.1080379149567</v>
      </c>
      <c r="C954">
        <v>-58.830661703401162</v>
      </c>
      <c r="E954" s="19"/>
      <c r="F954" s="19"/>
    </row>
    <row r="955" spans="1:6" x14ac:dyDescent="0.25">
      <c r="A955">
        <v>1.1936718833419642</v>
      </c>
      <c r="B955">
        <v>189.22339364596931</v>
      </c>
      <c r="C955">
        <v>-63.4112313245544</v>
      </c>
      <c r="E955" s="19"/>
      <c r="F955" s="19"/>
    </row>
    <row r="956" spans="1:6" x14ac:dyDescent="0.25">
      <c r="A956">
        <v>0.91795607346198516</v>
      </c>
      <c r="B956">
        <v>264.67385290070445</v>
      </c>
      <c r="C956">
        <v>-58.351227615074876</v>
      </c>
      <c r="E956" s="19"/>
      <c r="F956" s="19"/>
    </row>
    <row r="957" spans="1:6" x14ac:dyDescent="0.25">
      <c r="A957">
        <v>1.176202795372786</v>
      </c>
      <c r="B957">
        <v>136.0327102341042</v>
      </c>
      <c r="C957">
        <v>-62.931961479048233</v>
      </c>
      <c r="E957" s="19"/>
      <c r="F957" s="19"/>
    </row>
    <row r="958" spans="1:6" x14ac:dyDescent="0.25">
      <c r="A958">
        <v>2.515545614104969</v>
      </c>
      <c r="B958">
        <v>12.202924890462926</v>
      </c>
      <c r="C958">
        <v>5.5525173029355548</v>
      </c>
      <c r="E958" s="19"/>
      <c r="F958" s="19"/>
    </row>
    <row r="959" spans="1:6" x14ac:dyDescent="0.25">
      <c r="A959">
        <v>2.6648929191257404</v>
      </c>
      <c r="B959">
        <v>15.886044497612215</v>
      </c>
      <c r="C959">
        <v>6.8885475763162392</v>
      </c>
      <c r="E959" s="19"/>
      <c r="F959" s="19"/>
    </row>
    <row r="960" spans="1:6" x14ac:dyDescent="0.25">
      <c r="A960">
        <v>3.1512493740728313</v>
      </c>
      <c r="B960">
        <v>19.445253273944299</v>
      </c>
      <c r="C960">
        <v>7.2694638217536225</v>
      </c>
      <c r="E960" s="19"/>
      <c r="F960" s="19"/>
    </row>
    <row r="961" spans="1:6" x14ac:dyDescent="0.25">
      <c r="A961">
        <v>2.6216680739446176</v>
      </c>
      <c r="B961">
        <v>35.000944610268334</v>
      </c>
      <c r="C961">
        <v>8.4145715168608248</v>
      </c>
      <c r="E961" s="19"/>
      <c r="F961" s="19"/>
    </row>
    <row r="962" spans="1:6" x14ac:dyDescent="0.25">
      <c r="A962">
        <v>2.2830392831928101</v>
      </c>
      <c r="B962">
        <v>51.731790565296997</v>
      </c>
      <c r="C962">
        <v>6.8883556270548896</v>
      </c>
      <c r="E962" s="19"/>
      <c r="F962" s="19"/>
    </row>
    <row r="963" spans="1:6" x14ac:dyDescent="0.25">
      <c r="A963">
        <v>2.4742914410306551</v>
      </c>
      <c r="B963">
        <v>57.519911608041234</v>
      </c>
      <c r="C963">
        <v>8.0327437383028339</v>
      </c>
      <c r="E963" s="19"/>
      <c r="F963" s="19"/>
    </row>
    <row r="964" spans="1:6" x14ac:dyDescent="0.25">
      <c r="A964">
        <v>3.2319536683649481</v>
      </c>
      <c r="B964">
        <v>49.089587774371836</v>
      </c>
      <c r="C964">
        <v>7.2704605857472986</v>
      </c>
      <c r="E964" s="19"/>
      <c r="F964" s="19"/>
    </row>
    <row r="965" spans="1:6" x14ac:dyDescent="0.25">
      <c r="A965">
        <v>4.479772063626001</v>
      </c>
      <c r="B965">
        <v>32.905933253452048</v>
      </c>
      <c r="C965">
        <v>8.2215813040567731</v>
      </c>
      <c r="E965" s="19"/>
      <c r="F965" s="19"/>
    </row>
    <row r="966" spans="1:6" x14ac:dyDescent="0.25">
      <c r="A966">
        <v>7.5205450361421677</v>
      </c>
      <c r="B966">
        <v>15.639119920398921</v>
      </c>
      <c r="C966">
        <v>15.080910414200803</v>
      </c>
      <c r="E966" s="19"/>
      <c r="F966" s="19"/>
    </row>
    <row r="967" spans="1:6" x14ac:dyDescent="0.25">
      <c r="A967">
        <v>7.4556867225740504</v>
      </c>
      <c r="B967">
        <v>15.123052872516014</v>
      </c>
      <c r="C967">
        <v>16.22162673825035</v>
      </c>
      <c r="E967" s="19"/>
      <c r="F967" s="19"/>
    </row>
    <row r="968" spans="1:6" x14ac:dyDescent="0.25">
      <c r="A968">
        <v>5.5069921654063752</v>
      </c>
      <c r="B968">
        <v>18.859162311283132</v>
      </c>
      <c r="C968">
        <v>12.410270740109103</v>
      </c>
      <c r="E968" s="19"/>
      <c r="F968" s="19"/>
    </row>
    <row r="969" spans="1:6" x14ac:dyDescent="0.25">
      <c r="A969">
        <v>2.6183828873136847</v>
      </c>
      <c r="B969">
        <v>33.556823484587284</v>
      </c>
      <c r="C969">
        <v>1.1762485562136145</v>
      </c>
      <c r="E969" s="19"/>
      <c r="F969" s="19"/>
    </row>
    <row r="970" spans="1:6" x14ac:dyDescent="0.25">
      <c r="A970">
        <v>1.1311007458721096</v>
      </c>
      <c r="B970">
        <v>68.075887183655738</v>
      </c>
      <c r="C970">
        <v>-3.2006298768450034</v>
      </c>
      <c r="E970" s="19"/>
      <c r="F970" s="19"/>
    </row>
    <row r="971" spans="1:6" x14ac:dyDescent="0.25">
      <c r="A971">
        <v>0.94926423613991318</v>
      </c>
      <c r="B971">
        <v>64.549019390145375</v>
      </c>
      <c r="C971">
        <v>-3.58049905783805</v>
      </c>
      <c r="E971" s="19"/>
      <c r="F971" s="19"/>
    </row>
    <row r="972" spans="1:6" x14ac:dyDescent="0.25">
      <c r="A972">
        <v>1.1824543025297702</v>
      </c>
      <c r="B972">
        <v>42.351212326934331</v>
      </c>
      <c r="C972">
        <v>-7.9527666363021572</v>
      </c>
      <c r="E972" s="19"/>
      <c r="F972" s="19"/>
    </row>
    <row r="973" spans="1:6" x14ac:dyDescent="0.25">
      <c r="A973">
        <v>1.5406701766934416</v>
      </c>
      <c r="B973">
        <v>24.049116098655674</v>
      </c>
      <c r="C973">
        <v>-5.0946124034549589</v>
      </c>
      <c r="E973" s="19"/>
      <c r="F973" s="19"/>
    </row>
    <row r="974" spans="1:6" x14ac:dyDescent="0.25">
      <c r="A974">
        <v>2.6791335932192428</v>
      </c>
      <c r="B974">
        <v>12.780241532404709</v>
      </c>
      <c r="C974">
        <v>-4.1408336453894403</v>
      </c>
      <c r="E974" s="19"/>
      <c r="F974" s="19"/>
    </row>
    <row r="975" spans="1:6" x14ac:dyDescent="0.25">
      <c r="A975">
        <v>2.4249030391058519</v>
      </c>
      <c r="B975">
        <v>13.42733365269995</v>
      </c>
      <c r="C975">
        <v>-7.7501119740044233</v>
      </c>
      <c r="E975" s="19"/>
      <c r="F975" s="19"/>
    </row>
    <row r="976" spans="1:6" x14ac:dyDescent="0.25">
      <c r="A976">
        <v>3.2761047142299096</v>
      </c>
      <c r="B976">
        <v>8.085455134661089</v>
      </c>
      <c r="C976">
        <v>-8.5068133169296818</v>
      </c>
      <c r="E976" s="19"/>
      <c r="F976" s="19"/>
    </row>
    <row r="977" spans="1:6" x14ac:dyDescent="0.25">
      <c r="A977">
        <v>1.5647537716628674</v>
      </c>
      <c r="B977">
        <v>1390.6692961568344</v>
      </c>
      <c r="C977">
        <v>-221.40692947271236</v>
      </c>
      <c r="E977" s="19"/>
      <c r="F977" s="19"/>
    </row>
    <row r="978" spans="1:6" x14ac:dyDescent="0.25">
      <c r="A978">
        <v>1.7038670366118283</v>
      </c>
      <c r="B978">
        <v>826.89427334659229</v>
      </c>
      <c r="C978">
        <v>-215.45795739538991</v>
      </c>
      <c r="E978" s="19"/>
      <c r="F978" s="19"/>
    </row>
    <row r="979" spans="1:6" x14ac:dyDescent="0.25">
      <c r="A979">
        <v>2.7462528360192962</v>
      </c>
      <c r="B979">
        <v>345.76231412106284</v>
      </c>
      <c r="C979">
        <v>-219.37998346678728</v>
      </c>
      <c r="E979" s="19"/>
      <c r="F979" s="19"/>
    </row>
    <row r="980" spans="1:6" x14ac:dyDescent="0.25">
      <c r="A980">
        <v>3.2818367785530969</v>
      </c>
      <c r="B980">
        <v>243.51518622670821</v>
      </c>
      <c r="C980">
        <v>-215.00734614718453</v>
      </c>
      <c r="E980" s="19"/>
      <c r="F980" s="19"/>
    </row>
    <row r="981" spans="1:6" x14ac:dyDescent="0.25">
      <c r="A981">
        <v>3.6520338042399132</v>
      </c>
      <c r="B981">
        <v>222.50369257602256</v>
      </c>
      <c r="C981">
        <v>-207.02928675944054</v>
      </c>
      <c r="E981" s="19"/>
      <c r="F981" s="19"/>
    </row>
    <row r="982" spans="1:6" x14ac:dyDescent="0.25">
      <c r="A982">
        <v>3.7000240978515215</v>
      </c>
      <c r="B982">
        <v>239.15807464856991</v>
      </c>
      <c r="C982">
        <v>-208.88301235320023</v>
      </c>
      <c r="E982" s="19"/>
      <c r="F982" s="19"/>
    </row>
    <row r="983" spans="1:6" x14ac:dyDescent="0.25">
      <c r="A983">
        <v>3.62881081017504</v>
      </c>
      <c r="B983">
        <v>259.99890331738357</v>
      </c>
      <c r="C983">
        <v>-238.03719015525388</v>
      </c>
      <c r="E983" s="19"/>
      <c r="F983" s="19"/>
    </row>
    <row r="984" spans="1:6" x14ac:dyDescent="0.25">
      <c r="A984">
        <v>3.2314386147794467</v>
      </c>
      <c r="B984">
        <v>306.54052630754734</v>
      </c>
      <c r="C984">
        <v>-225.94599726874333</v>
      </c>
      <c r="E984" s="19"/>
      <c r="F984" s="19"/>
    </row>
    <row r="985" spans="1:6" x14ac:dyDescent="0.25">
      <c r="A985">
        <v>3.3309130951176904</v>
      </c>
      <c r="B985">
        <v>276.82742507994465</v>
      </c>
      <c r="C985">
        <v>-226.21902542116692</v>
      </c>
      <c r="E985" s="19"/>
      <c r="F985" s="19"/>
    </row>
    <row r="986" spans="1:6" x14ac:dyDescent="0.25">
      <c r="A986">
        <v>3.5688382327170185</v>
      </c>
      <c r="B986">
        <v>265.43392398078964</v>
      </c>
      <c r="C986">
        <v>-1.2010985806998609</v>
      </c>
      <c r="E986" s="19"/>
      <c r="F986" s="19"/>
    </row>
    <row r="987" spans="1:6" x14ac:dyDescent="0.25">
      <c r="A987">
        <v>4.5624619952777818</v>
      </c>
      <c r="B987">
        <v>197.37877221742255</v>
      </c>
      <c r="C987">
        <v>-5.206950482288021</v>
      </c>
      <c r="E987" s="19"/>
      <c r="F987" s="19"/>
    </row>
    <row r="988" spans="1:6" x14ac:dyDescent="0.25">
      <c r="A988">
        <v>3.1254786456441255</v>
      </c>
      <c r="B988">
        <v>248.15438143936836</v>
      </c>
      <c r="C988">
        <v>-7.3506143827656372</v>
      </c>
      <c r="E988" s="19"/>
      <c r="F988" s="19"/>
    </row>
    <row r="989" spans="1:6" x14ac:dyDescent="0.25">
      <c r="A989">
        <v>3.9446058059623192</v>
      </c>
      <c r="B989">
        <v>190.31907797712611</v>
      </c>
      <c r="C989">
        <v>5.3387497982721017</v>
      </c>
      <c r="E989" s="19"/>
      <c r="F989" s="19"/>
    </row>
    <row r="990" spans="1:6" x14ac:dyDescent="0.25">
      <c r="A990">
        <v>3.4951301470536471</v>
      </c>
      <c r="B990">
        <v>215.17321208798592</v>
      </c>
      <c r="C990">
        <v>-10.042439924669733</v>
      </c>
      <c r="E990" s="19"/>
      <c r="F990" s="19"/>
    </row>
    <row r="991" spans="1:6" x14ac:dyDescent="0.25">
      <c r="A991">
        <v>2.9670524215257847</v>
      </c>
      <c r="B991">
        <v>251.90218705129209</v>
      </c>
      <c r="C991">
        <v>-9.7996274124061777</v>
      </c>
      <c r="E991" s="19"/>
      <c r="F991" s="19"/>
    </row>
    <row r="992" spans="1:6" x14ac:dyDescent="0.25">
      <c r="A992">
        <v>3.4193142699077983</v>
      </c>
      <c r="B992">
        <v>223.69978115262921</v>
      </c>
      <c r="C992">
        <v>-9.2915600745013798</v>
      </c>
      <c r="E992" s="19"/>
      <c r="F992" s="19"/>
    </row>
    <row r="993" spans="1:6" x14ac:dyDescent="0.25">
      <c r="A993">
        <v>4.6743098063874671</v>
      </c>
      <c r="B993">
        <v>176.3702025454063</v>
      </c>
      <c r="C993">
        <v>-0.86176284949443605</v>
      </c>
      <c r="E993" s="19"/>
      <c r="F993" s="19"/>
    </row>
    <row r="994" spans="1:6" x14ac:dyDescent="0.25">
      <c r="A994">
        <v>4.0305297706475072</v>
      </c>
      <c r="B994">
        <v>188.37301011274104</v>
      </c>
      <c r="C994">
        <v>-5.3752450443377127</v>
      </c>
      <c r="E994" s="19"/>
      <c r="F994" s="19"/>
    </row>
    <row r="995" spans="1:6" x14ac:dyDescent="0.25">
      <c r="A995">
        <v>0.92674914171182621</v>
      </c>
      <c r="B995">
        <v>305.47427253328988</v>
      </c>
      <c r="C995">
        <v>-109.27389703928688</v>
      </c>
      <c r="E995" s="19"/>
      <c r="F995" s="19"/>
    </row>
    <row r="996" spans="1:6" x14ac:dyDescent="0.25">
      <c r="A996">
        <v>0.82502678270359431</v>
      </c>
      <c r="B996">
        <v>653.99687962338635</v>
      </c>
      <c r="C996">
        <v>-115.05950472278916</v>
      </c>
      <c r="E996" s="19"/>
      <c r="F996" s="19"/>
    </row>
    <row r="997" spans="1:6" x14ac:dyDescent="0.25">
      <c r="A997">
        <v>0.95985498327924668</v>
      </c>
      <c r="B997">
        <v>597.05311625258389</v>
      </c>
      <c r="C997">
        <v>-110.2070401118055</v>
      </c>
      <c r="E997" s="19"/>
      <c r="F997" s="19"/>
    </row>
    <row r="998" spans="1:6" x14ac:dyDescent="0.25">
      <c r="A998">
        <v>1.1588470288190298</v>
      </c>
      <c r="B998">
        <v>441.77712727207472</v>
      </c>
      <c r="C998">
        <v>-102.57167807473758</v>
      </c>
      <c r="E998" s="19"/>
      <c r="F998" s="19"/>
    </row>
    <row r="999" spans="1:6" x14ac:dyDescent="0.25">
      <c r="A999">
        <v>1.4620092634070145</v>
      </c>
      <c r="B999">
        <v>281.93130558284207</v>
      </c>
      <c r="C999">
        <v>-100.50935179805535</v>
      </c>
      <c r="E999" s="19"/>
      <c r="F999" s="19"/>
    </row>
    <row r="1000" spans="1:6" x14ac:dyDescent="0.25">
      <c r="A1000">
        <v>1.9552990419924579</v>
      </c>
      <c r="B1000">
        <v>186.11764188105971</v>
      </c>
      <c r="C1000">
        <v>-103.00132229330215</v>
      </c>
      <c r="E1000" s="19"/>
      <c r="F1000" s="19"/>
    </row>
    <row r="1001" spans="1:6" x14ac:dyDescent="0.25">
      <c r="A1001">
        <v>2.3958471555423393</v>
      </c>
      <c r="B1001">
        <v>131.46655207311105</v>
      </c>
      <c r="C1001">
        <v>-104.7334637608775</v>
      </c>
      <c r="E1001" s="19"/>
      <c r="F1001" s="19"/>
    </row>
    <row r="1002" spans="1:6" x14ac:dyDescent="0.25">
      <c r="A1002">
        <v>2.5765487321270779</v>
      </c>
      <c r="B1002">
        <v>113.18720414547793</v>
      </c>
      <c r="C1002">
        <v>-98.373317629894558</v>
      </c>
      <c r="E1002" s="19"/>
      <c r="F1002" s="19"/>
    </row>
    <row r="1003" spans="1:6" x14ac:dyDescent="0.25">
      <c r="A1003">
        <v>3.1081630675074474</v>
      </c>
      <c r="B1003">
        <v>85.270000996423789</v>
      </c>
      <c r="C1003">
        <v>-98.841824156483156</v>
      </c>
      <c r="E1003" s="19"/>
      <c r="F1003" s="19"/>
    </row>
    <row r="1004" spans="1:6" x14ac:dyDescent="0.25">
      <c r="A1004">
        <v>3.6675142264107281</v>
      </c>
      <c r="B1004">
        <v>63.89520774591626</v>
      </c>
      <c r="C1004">
        <v>-95.519404429673884</v>
      </c>
      <c r="E1004" s="19"/>
      <c r="F1004" s="19"/>
    </row>
    <row r="1005" spans="1:6" x14ac:dyDescent="0.25">
      <c r="A1005">
        <v>4.0645466549441052</v>
      </c>
      <c r="B1005">
        <v>54.21863347169834</v>
      </c>
      <c r="C1005">
        <v>-97.50410202835711</v>
      </c>
      <c r="E1005" s="19"/>
      <c r="F1005" s="19"/>
    </row>
    <row r="1006" spans="1:6" x14ac:dyDescent="0.25">
      <c r="A1006">
        <v>4.9524755550429411</v>
      </c>
      <c r="B1006">
        <v>43.298217129303559</v>
      </c>
      <c r="C1006">
        <v>-101.76136188676927</v>
      </c>
      <c r="E1006" s="19"/>
      <c r="F1006" s="19"/>
    </row>
    <row r="1007" spans="1:6" x14ac:dyDescent="0.25">
      <c r="A1007">
        <v>4.8677679258975139</v>
      </c>
      <c r="B1007">
        <v>39.949412243746671</v>
      </c>
      <c r="C1007">
        <v>-91.622227905554809</v>
      </c>
      <c r="E1007" s="19"/>
      <c r="F1007" s="19"/>
    </row>
    <row r="1008" spans="1:6" x14ac:dyDescent="0.25">
      <c r="A1008">
        <v>5.7810235829112573</v>
      </c>
      <c r="B1008">
        <v>33.305208999091043</v>
      </c>
      <c r="C1008">
        <v>-100.42289972911327</v>
      </c>
      <c r="E1008" s="19"/>
      <c r="F1008" s="19"/>
    </row>
    <row r="1009" spans="1:6" x14ac:dyDescent="0.25">
      <c r="A1009">
        <v>6.5472245295426541</v>
      </c>
      <c r="B1009">
        <v>28.291551896916737</v>
      </c>
      <c r="C1009">
        <v>-98.871303937568499</v>
      </c>
      <c r="E1009" s="19"/>
      <c r="F1009" s="19"/>
    </row>
    <row r="1010" spans="1:6" x14ac:dyDescent="0.25">
      <c r="A1010">
        <v>6.8505879145063826</v>
      </c>
      <c r="B1010">
        <v>25.63683074219162</v>
      </c>
      <c r="C1010">
        <v>-94.040952534371513</v>
      </c>
      <c r="E1010" s="19"/>
      <c r="F1010" s="19"/>
    </row>
    <row r="1011" spans="1:6" x14ac:dyDescent="0.25">
      <c r="A1011">
        <v>7.6307339817415345</v>
      </c>
      <c r="B1011">
        <v>21.993738161703945</v>
      </c>
      <c r="C1011">
        <v>-100.81506416614951</v>
      </c>
      <c r="E1011" s="19"/>
      <c r="F1011" s="19"/>
    </row>
    <row r="1012" spans="1:6" x14ac:dyDescent="0.25">
      <c r="A1012">
        <v>8.2733951696387553</v>
      </c>
      <c r="B1012">
        <v>20.132337723390549</v>
      </c>
      <c r="C1012">
        <v>-99.012839842795913</v>
      </c>
      <c r="E1012" s="19"/>
      <c r="F1012" s="19"/>
    </row>
    <row r="1013" spans="1:6" x14ac:dyDescent="0.25">
      <c r="A1013">
        <v>9.2356935715794091</v>
      </c>
      <c r="B1013">
        <v>18.398572867537077</v>
      </c>
      <c r="C1013">
        <v>-102.25283945910512</v>
      </c>
      <c r="E1013" s="19"/>
      <c r="F1013" s="19"/>
    </row>
    <row r="1014" spans="1:6" x14ac:dyDescent="0.25">
      <c r="A1014">
        <v>8.7864101383497388</v>
      </c>
      <c r="B1014">
        <v>17.95804344603442</v>
      </c>
      <c r="C1014">
        <v>-98.938256397316351</v>
      </c>
      <c r="E1014" s="19"/>
      <c r="F1014" s="19"/>
    </row>
    <row r="1015" spans="1:6" x14ac:dyDescent="0.25">
      <c r="A1015">
        <v>8.8014319275351607</v>
      </c>
      <c r="B1015">
        <v>17.274617238711599</v>
      </c>
      <c r="C1015">
        <v>-96.129687410270705</v>
      </c>
      <c r="E1015" s="19"/>
      <c r="F1015" s="19"/>
    </row>
    <row r="1016" spans="1:6" x14ac:dyDescent="0.25">
      <c r="A1016">
        <v>11.939279060542303</v>
      </c>
      <c r="B1016">
        <v>52.82107742603057</v>
      </c>
      <c r="C1016">
        <v>-646.43240833653681</v>
      </c>
      <c r="E1016" s="19"/>
      <c r="F1016" s="19"/>
    </row>
    <row r="1017" spans="1:6" x14ac:dyDescent="0.25">
      <c r="A1017">
        <v>12.33986458875586</v>
      </c>
      <c r="B1017">
        <v>51.891409132150358</v>
      </c>
      <c r="C1017">
        <v>-652.09177687578392</v>
      </c>
      <c r="E1017" s="19"/>
      <c r="F1017" s="19"/>
    </row>
    <row r="1018" spans="1:6" x14ac:dyDescent="0.25">
      <c r="A1018">
        <v>11.266996488250792</v>
      </c>
      <c r="B1018">
        <v>56.104384943822666</v>
      </c>
      <c r="C1018">
        <v>-636.74224170311186</v>
      </c>
      <c r="E1018" s="19"/>
      <c r="F1018" s="19"/>
    </row>
    <row r="1019" spans="1:6" x14ac:dyDescent="0.25">
      <c r="A1019">
        <v>11.352559219043787</v>
      </c>
      <c r="B1019">
        <v>56.299479296275003</v>
      </c>
      <c r="C1019">
        <v>-637.14891806069659</v>
      </c>
      <c r="E1019" s="19"/>
      <c r="F1019" s="19"/>
    </row>
    <row r="1020" spans="1:6" x14ac:dyDescent="0.25">
      <c r="A1020">
        <v>9.9519116458152102</v>
      </c>
      <c r="B1020">
        <v>70.14296862288802</v>
      </c>
      <c r="C1020">
        <v>-632.30378764040199</v>
      </c>
      <c r="E1020" s="19"/>
      <c r="F1020" s="19"/>
    </row>
    <row r="1021" spans="1:6" x14ac:dyDescent="0.25">
      <c r="A1021">
        <v>6.5141045717982307</v>
      </c>
      <c r="B1021">
        <v>119.4587462971042</v>
      </c>
      <c r="C1021">
        <v>-614.33817382468123</v>
      </c>
      <c r="E1021" s="19"/>
      <c r="F1021" s="19"/>
    </row>
    <row r="1022" spans="1:6" x14ac:dyDescent="0.25">
      <c r="A1022">
        <v>2.9862315531964025</v>
      </c>
      <c r="B1022">
        <v>394.59606931179007</v>
      </c>
      <c r="C1022">
        <v>-609.49672263778609</v>
      </c>
      <c r="E1022" s="19"/>
      <c r="F1022" s="19"/>
    </row>
    <row r="1023" spans="1:6" x14ac:dyDescent="0.25">
      <c r="A1023">
        <v>1.9280601314470942</v>
      </c>
      <c r="B1023">
        <v>3182.4023478701315</v>
      </c>
      <c r="C1023">
        <v>-578.41513309252844</v>
      </c>
      <c r="E1023" s="19"/>
      <c r="F1023" s="19"/>
    </row>
    <row r="1024" spans="1:6" x14ac:dyDescent="0.25">
      <c r="A1024">
        <v>1.7657557952993128</v>
      </c>
      <c r="B1024">
        <v>3464.067397338627</v>
      </c>
      <c r="C1024">
        <v>-478.87997450863395</v>
      </c>
      <c r="E1024" s="19"/>
      <c r="F1024" s="19"/>
    </row>
    <row r="1025" spans="1:6" x14ac:dyDescent="0.25">
      <c r="A1025">
        <v>2.0811739845400354</v>
      </c>
      <c r="B1025">
        <v>1069.2119246644456</v>
      </c>
      <c r="C1025">
        <v>-533.18959002177132</v>
      </c>
      <c r="E1025" s="19"/>
      <c r="F1025" s="19"/>
    </row>
    <row r="1026" spans="1:6" x14ac:dyDescent="0.25">
      <c r="A1026">
        <v>4.0807322543071418</v>
      </c>
      <c r="B1026">
        <v>264.7162321988892</v>
      </c>
      <c r="C1026">
        <v>-582.23323790344</v>
      </c>
      <c r="E1026" s="19"/>
      <c r="F1026" s="19"/>
    </row>
    <row r="1027" spans="1:6" x14ac:dyDescent="0.25">
      <c r="A1027">
        <v>7.1704786676636836</v>
      </c>
      <c r="B1027">
        <v>108.78449394344092</v>
      </c>
      <c r="C1027">
        <v>-549.79868541490282</v>
      </c>
      <c r="E1027" s="19"/>
      <c r="F1027" s="19"/>
    </row>
    <row r="1028" spans="1:6" x14ac:dyDescent="0.25">
      <c r="A1028">
        <v>11.17725980076932</v>
      </c>
      <c r="B1028">
        <v>60.624137184605964</v>
      </c>
      <c r="C1028">
        <v>-619.84713305697699</v>
      </c>
      <c r="E1028" s="19"/>
      <c r="F1028" s="19"/>
    </row>
    <row r="1029" spans="1:6" x14ac:dyDescent="0.25">
      <c r="A1029">
        <v>10.26982876775334</v>
      </c>
      <c r="B1029">
        <v>60.163993916431536</v>
      </c>
      <c r="C1029">
        <v>-597.92349937034157</v>
      </c>
      <c r="E1029" s="19"/>
      <c r="F1029" s="19"/>
    </row>
    <row r="1030" spans="1:6" x14ac:dyDescent="0.25">
      <c r="A1030">
        <v>11.348550352631278</v>
      </c>
      <c r="B1030">
        <v>55.601291699468845</v>
      </c>
      <c r="C1030">
        <v>-623.29043717116588</v>
      </c>
      <c r="E1030" s="19"/>
      <c r="F1030" s="19"/>
    </row>
    <row r="1031" spans="1:6" x14ac:dyDescent="0.25">
      <c r="A1031">
        <v>11.561314651401986</v>
      </c>
      <c r="B1031">
        <v>53.964225609538914</v>
      </c>
      <c r="C1031">
        <v>-635.52120571349155</v>
      </c>
      <c r="E1031" s="19"/>
      <c r="F1031" s="19"/>
    </row>
    <row r="1032" spans="1:6" x14ac:dyDescent="0.25">
      <c r="A1032">
        <v>8.352298170619072</v>
      </c>
      <c r="B1032">
        <v>15.406162093612613</v>
      </c>
      <c r="C1032">
        <v>-101.35957554192672</v>
      </c>
      <c r="E1032" s="19"/>
      <c r="F1032" s="19"/>
    </row>
    <row r="1033" spans="1:6" x14ac:dyDescent="0.25">
      <c r="A1033">
        <v>8.5612897674418313</v>
      </c>
      <c r="B1033">
        <v>14.828717961726538</v>
      </c>
      <c r="C1033">
        <v>-103.51673907982509</v>
      </c>
      <c r="E1033" s="19"/>
      <c r="F1033" s="19"/>
    </row>
    <row r="1034" spans="1:6" x14ac:dyDescent="0.25">
      <c r="A1034">
        <v>6.8154602503615971</v>
      </c>
      <c r="B1034">
        <v>21.328367412845171</v>
      </c>
      <c r="C1034">
        <v>-104.16644386032172</v>
      </c>
      <c r="E1034" s="19"/>
      <c r="F1034" s="19"/>
    </row>
    <row r="1035" spans="1:6" x14ac:dyDescent="0.25">
      <c r="A1035">
        <v>3.8534423116504097</v>
      </c>
      <c r="B1035">
        <v>47.927845004886102</v>
      </c>
      <c r="C1035">
        <v>-109.09156961002546</v>
      </c>
      <c r="E1035" s="19"/>
      <c r="F1035" s="19"/>
    </row>
    <row r="1036" spans="1:6" x14ac:dyDescent="0.25">
      <c r="A1036">
        <v>2.5731479645007069</v>
      </c>
      <c r="B1036">
        <v>97.381709156087695</v>
      </c>
      <c r="C1036">
        <v>-105.71497351412319</v>
      </c>
      <c r="E1036" s="19"/>
      <c r="F1036" s="19"/>
    </row>
    <row r="1037" spans="1:6" x14ac:dyDescent="0.25">
      <c r="A1037">
        <v>1.8597610885794513</v>
      </c>
      <c r="B1037">
        <v>185.86739143717992</v>
      </c>
      <c r="C1037">
        <v>-104.8555208647399</v>
      </c>
      <c r="E1037" s="19"/>
      <c r="F1037" s="19"/>
    </row>
    <row r="1038" spans="1:6" x14ac:dyDescent="0.25">
      <c r="A1038">
        <v>2.2735666423177103</v>
      </c>
      <c r="B1038">
        <v>222.73294445936915</v>
      </c>
      <c r="C1038">
        <v>-101.98037516888179</v>
      </c>
      <c r="E1038" s="19"/>
      <c r="F1038" s="19"/>
    </row>
    <row r="1039" spans="1:6" x14ac:dyDescent="0.25">
      <c r="A1039">
        <v>3.5213571474834171</v>
      </c>
      <c r="B1039">
        <v>186.67989697166368</v>
      </c>
      <c r="C1039">
        <v>-83.758114986700349</v>
      </c>
      <c r="E1039" s="19"/>
      <c r="F1039" s="19"/>
    </row>
    <row r="1040" spans="1:6" x14ac:dyDescent="0.25">
      <c r="A1040">
        <v>4.6035445359307143</v>
      </c>
      <c r="B1040">
        <v>177.23964535621468</v>
      </c>
      <c r="C1040">
        <v>-94.219293199342701</v>
      </c>
      <c r="E1040" s="19"/>
      <c r="F1040" s="19"/>
    </row>
    <row r="1041" spans="1:6" x14ac:dyDescent="0.25">
      <c r="A1041">
        <v>4.4293576146020177</v>
      </c>
      <c r="B1041">
        <v>173.04928323052039</v>
      </c>
      <c r="C1041">
        <v>-78.762670569500088</v>
      </c>
      <c r="E1041" s="19"/>
      <c r="F1041" s="19"/>
    </row>
    <row r="1042" spans="1:6" x14ac:dyDescent="0.25">
      <c r="A1042">
        <v>3.2505811583260731</v>
      </c>
      <c r="B1042">
        <v>201.10942236791874</v>
      </c>
      <c r="C1042">
        <v>-85.701826581881448</v>
      </c>
      <c r="E1042" s="19"/>
      <c r="F1042" s="19"/>
    </row>
    <row r="1043" spans="1:6" x14ac:dyDescent="0.25">
      <c r="A1043">
        <v>2.6815944994675691</v>
      </c>
      <c r="B1043">
        <v>190.48285771877337</v>
      </c>
      <c r="C1043">
        <v>-107.23725274177079</v>
      </c>
      <c r="E1043" s="19"/>
      <c r="F1043" s="19"/>
    </row>
    <row r="1044" spans="1:6" x14ac:dyDescent="0.25">
      <c r="A1044">
        <v>1.9477084926000621</v>
      </c>
      <c r="B1044">
        <v>214.3401950236761</v>
      </c>
      <c r="C1044">
        <v>-112.41627731724925</v>
      </c>
      <c r="E1044" s="19"/>
      <c r="F1044" s="19"/>
    </row>
    <row r="1045" spans="1:6" x14ac:dyDescent="0.25">
      <c r="A1045">
        <v>3.0610978567045324</v>
      </c>
      <c r="B1045">
        <v>89.030436062138534</v>
      </c>
      <c r="C1045">
        <v>-118.60332481213879</v>
      </c>
      <c r="E1045" s="19"/>
      <c r="F1045" s="19"/>
    </row>
    <row r="1046" spans="1:6" x14ac:dyDescent="0.25">
      <c r="A1046">
        <v>2.8393420987355453</v>
      </c>
      <c r="B1046">
        <v>96.616080282826005</v>
      </c>
      <c r="C1046">
        <v>-117.74267585689556</v>
      </c>
      <c r="E1046" s="19"/>
      <c r="F1046" s="19"/>
    </row>
    <row r="1047" spans="1:6" x14ac:dyDescent="0.25">
      <c r="A1047">
        <v>3.9185348779519447</v>
      </c>
      <c r="B1047">
        <v>48.172990193129898</v>
      </c>
      <c r="C1047">
        <v>-126.44601641519507</v>
      </c>
      <c r="E1047" s="19"/>
      <c r="F1047" s="19"/>
    </row>
    <row r="1048" spans="1:6" x14ac:dyDescent="0.25">
      <c r="A1048">
        <v>5.4039600942718886</v>
      </c>
      <c r="B1048">
        <v>27.833550043430051</v>
      </c>
      <c r="C1048">
        <v>-121.55808412641017</v>
      </c>
      <c r="E1048" s="19"/>
      <c r="F1048" s="19"/>
    </row>
    <row r="1049" spans="1:6" x14ac:dyDescent="0.25">
      <c r="A1049">
        <v>3.0086536137087494</v>
      </c>
      <c r="B1049">
        <v>8.6798840594129274</v>
      </c>
      <c r="C1049">
        <v>-14.178667437454623</v>
      </c>
      <c r="E1049" s="19"/>
      <c r="F1049" s="19"/>
    </row>
    <row r="1050" spans="1:6" x14ac:dyDescent="0.25">
      <c r="A1050">
        <v>2.099450344295688</v>
      </c>
      <c r="B1050">
        <v>16.959393951906144</v>
      </c>
      <c r="C1050">
        <v>-13.371850028481672</v>
      </c>
      <c r="E1050" s="19"/>
      <c r="F1050" s="19"/>
    </row>
    <row r="1051" spans="1:6" x14ac:dyDescent="0.25">
      <c r="A1051">
        <v>1.5761753714848259</v>
      </c>
      <c r="B1051">
        <v>34.358831557041235</v>
      </c>
      <c r="C1051">
        <v>-10.418355336542115</v>
      </c>
      <c r="E1051" s="19"/>
      <c r="F1051" s="19"/>
    </row>
    <row r="1052" spans="1:6" x14ac:dyDescent="0.25">
      <c r="A1052">
        <v>2.8002773491587152</v>
      </c>
      <c r="B1052">
        <v>32.15510749284033</v>
      </c>
      <c r="C1052">
        <v>-26.152485848419659</v>
      </c>
      <c r="E1052" s="19"/>
      <c r="F1052" s="19"/>
    </row>
    <row r="1053" spans="1:6" x14ac:dyDescent="0.25">
      <c r="A1053">
        <v>1.9783391857358774</v>
      </c>
      <c r="B1053">
        <v>48.344260142537124</v>
      </c>
      <c r="C1053">
        <v>-8.7279372505635759</v>
      </c>
      <c r="E1053" s="19"/>
      <c r="F1053" s="19"/>
    </row>
    <row r="1054" spans="1:6" x14ac:dyDescent="0.25">
      <c r="A1054">
        <v>2.8177264077118118</v>
      </c>
      <c r="B1054">
        <v>44.143420169654426</v>
      </c>
      <c r="C1054">
        <v>-6.7136770138972288</v>
      </c>
      <c r="E1054" s="19"/>
      <c r="F1054" s="19"/>
    </row>
    <row r="1055" spans="1:6" x14ac:dyDescent="0.25">
      <c r="A1055">
        <v>4.6940976924417654</v>
      </c>
      <c r="B1055">
        <v>37.445847802431707</v>
      </c>
      <c r="C1055">
        <v>-8.6711486525190509</v>
      </c>
      <c r="E1055" s="19"/>
      <c r="F1055" s="19"/>
    </row>
    <row r="1056" spans="1:6" x14ac:dyDescent="0.25">
      <c r="A1056">
        <v>5.4162009995020153</v>
      </c>
      <c r="B1056">
        <v>36.716761843760828</v>
      </c>
      <c r="C1056">
        <v>-7.9271904693249313</v>
      </c>
      <c r="E1056" s="19"/>
      <c r="F1056" s="19"/>
    </row>
    <row r="1057" spans="1:6" x14ac:dyDescent="0.25">
      <c r="A1057">
        <v>7.0341993292672136</v>
      </c>
      <c r="B1057">
        <v>30.121283714569344</v>
      </c>
      <c r="C1057">
        <v>-4.0365957722289032</v>
      </c>
      <c r="E1057" s="19"/>
      <c r="F1057" s="19"/>
    </row>
    <row r="1058" spans="1:6" x14ac:dyDescent="0.25">
      <c r="A1058">
        <v>7.4918217587448197</v>
      </c>
      <c r="B1058">
        <v>28.34096782585581</v>
      </c>
      <c r="C1058">
        <v>-4.0411187939363495</v>
      </c>
      <c r="E1058" s="19"/>
      <c r="F1058" s="19"/>
    </row>
    <row r="1059" spans="1:6" x14ac:dyDescent="0.25">
      <c r="A1059">
        <v>4.4878372773240329</v>
      </c>
      <c r="B1059">
        <v>45.764412023336867</v>
      </c>
      <c r="C1059">
        <v>-7.3570406877854442</v>
      </c>
      <c r="E1059" s="19"/>
      <c r="F1059" s="19"/>
    </row>
    <row r="1060" spans="1:6" x14ac:dyDescent="0.25">
      <c r="A1060">
        <v>3.2007771780133152</v>
      </c>
      <c r="B1060">
        <v>52.625310276573678</v>
      </c>
      <c r="C1060">
        <v>-7.7846754946757812</v>
      </c>
      <c r="E1060" s="19"/>
      <c r="F1060" s="19"/>
    </row>
    <row r="1061" spans="1:6" x14ac:dyDescent="0.25">
      <c r="A1061">
        <v>3.0183592014247047</v>
      </c>
      <c r="B1061">
        <v>53.396566970942885</v>
      </c>
      <c r="C1061">
        <v>-6.8751860507528741</v>
      </c>
      <c r="E1061" s="19"/>
      <c r="F1061" s="19"/>
    </row>
    <row r="1062" spans="1:6" x14ac:dyDescent="0.25">
      <c r="A1062">
        <v>1.8856520934340932</v>
      </c>
      <c r="B1062">
        <v>54.421906263280349</v>
      </c>
      <c r="C1062">
        <v>-15.412836716868124</v>
      </c>
      <c r="E1062" s="19"/>
      <c r="F1062" s="19"/>
    </row>
    <row r="1063" spans="1:6" x14ac:dyDescent="0.25">
      <c r="A1063">
        <v>1.7211619322815861</v>
      </c>
      <c r="B1063">
        <v>48.079717005996109</v>
      </c>
      <c r="C1063">
        <v>-13.592590358507261</v>
      </c>
      <c r="E1063" s="19"/>
      <c r="F1063" s="19"/>
    </row>
    <row r="1064" spans="1:6" x14ac:dyDescent="0.25">
      <c r="A1064">
        <v>1.6943787378214266</v>
      </c>
      <c r="B1064">
        <v>33.984885210296405</v>
      </c>
      <c r="C1064">
        <v>-10.516247842471358</v>
      </c>
      <c r="E1064" s="19"/>
      <c r="F1064" s="19"/>
    </row>
    <row r="1065" spans="1:6" x14ac:dyDescent="0.25">
      <c r="A1065">
        <v>2.2713046472921663</v>
      </c>
      <c r="B1065">
        <v>17.070071743759247</v>
      </c>
      <c r="C1065">
        <v>-12.499737487052524</v>
      </c>
      <c r="E1065" s="19"/>
      <c r="F1065" s="19"/>
    </row>
    <row r="1066" spans="1:6" x14ac:dyDescent="0.25">
      <c r="A1066">
        <v>12.435627927956887</v>
      </c>
      <c r="B1066">
        <v>5.614807075929086</v>
      </c>
      <c r="C1066">
        <v>-70.409368886415038</v>
      </c>
      <c r="E1066" s="19"/>
      <c r="F1066" s="19"/>
    </row>
    <row r="1067" spans="1:6" x14ac:dyDescent="0.25">
      <c r="A1067">
        <v>9.9748396787002651</v>
      </c>
      <c r="B1067">
        <v>6.6691606445933242</v>
      </c>
      <c r="C1067">
        <v>-66.361447511300014</v>
      </c>
      <c r="E1067" s="19"/>
      <c r="F1067" s="19"/>
    </row>
    <row r="1068" spans="1:6" x14ac:dyDescent="0.25">
      <c r="A1068">
        <v>6.6382743535110338</v>
      </c>
      <c r="B1068">
        <v>10.568867663168204</v>
      </c>
      <c r="C1068">
        <v>-65.201938466186576</v>
      </c>
      <c r="E1068" s="19"/>
      <c r="F1068" s="19"/>
    </row>
    <row r="1069" spans="1:6" x14ac:dyDescent="0.25">
      <c r="A1069">
        <v>5.027053201712012</v>
      </c>
      <c r="B1069">
        <v>16.185717776875379</v>
      </c>
      <c r="C1069">
        <v>-67.193572823301864</v>
      </c>
      <c r="E1069" s="19"/>
      <c r="F1069" s="19"/>
    </row>
    <row r="1070" spans="1:6" x14ac:dyDescent="0.25">
      <c r="A1070">
        <v>3.5955766106918343</v>
      </c>
      <c r="B1070">
        <v>28.114928758691409</v>
      </c>
      <c r="C1070">
        <v>-69.315804870648321</v>
      </c>
      <c r="E1070" s="19"/>
      <c r="F1070" s="19"/>
    </row>
    <row r="1071" spans="1:6" x14ac:dyDescent="0.25">
      <c r="A1071">
        <v>2.225554055949075</v>
      </c>
      <c r="B1071">
        <v>68.231719303554428</v>
      </c>
      <c r="C1071">
        <v>-68.023954193822746</v>
      </c>
      <c r="E1071" s="19"/>
      <c r="F1071" s="19"/>
    </row>
    <row r="1072" spans="1:6" x14ac:dyDescent="0.25">
      <c r="A1072">
        <v>2.0026027919447951</v>
      </c>
      <c r="B1072">
        <v>93.600670053663478</v>
      </c>
      <c r="C1072">
        <v>-69.096392365204125</v>
      </c>
      <c r="E1072" s="19"/>
      <c r="F1072" s="19"/>
    </row>
    <row r="1073" spans="1:6" x14ac:dyDescent="0.25">
      <c r="A1073">
        <v>2.0636732384413441</v>
      </c>
      <c r="B1073">
        <v>130.43744146841055</v>
      </c>
      <c r="C1073">
        <v>-67.149774577249971</v>
      </c>
      <c r="E1073" s="19"/>
      <c r="F1073" s="19"/>
    </row>
    <row r="1074" spans="1:6" x14ac:dyDescent="0.25">
      <c r="A1074">
        <v>2.5491841114084428</v>
      </c>
      <c r="B1074">
        <v>134.98607258123087</v>
      </c>
      <c r="C1074">
        <v>-63.101941646260578</v>
      </c>
      <c r="E1074" s="19"/>
      <c r="F1074" s="19"/>
    </row>
    <row r="1075" spans="1:6" x14ac:dyDescent="0.25">
      <c r="A1075">
        <v>2.8897425380241812</v>
      </c>
      <c r="B1075">
        <v>128.01155870164698</v>
      </c>
      <c r="C1075">
        <v>-65.225179652078268</v>
      </c>
      <c r="E1075" s="19"/>
      <c r="F1075" s="19"/>
    </row>
    <row r="1076" spans="1:6" x14ac:dyDescent="0.25">
      <c r="A1076">
        <v>2.6348364025853059</v>
      </c>
      <c r="B1076">
        <v>130.44772252086821</v>
      </c>
      <c r="C1076">
        <v>-64.852591649539349</v>
      </c>
      <c r="E1076" s="19"/>
      <c r="F1076" s="19"/>
    </row>
    <row r="1077" spans="1:6" x14ac:dyDescent="0.25">
      <c r="A1077">
        <v>2.2399408574659883</v>
      </c>
      <c r="B1077">
        <v>126.43609385137071</v>
      </c>
      <c r="C1077">
        <v>-71.703341101692928</v>
      </c>
      <c r="E1077" s="19"/>
      <c r="F1077" s="19"/>
    </row>
    <row r="1078" spans="1:6" x14ac:dyDescent="0.25">
      <c r="A1078">
        <v>2.1691509277637042</v>
      </c>
      <c r="B1078">
        <v>93.739865090105383</v>
      </c>
      <c r="C1078">
        <v>-78.554381924796346</v>
      </c>
      <c r="E1078" s="19"/>
      <c r="F1078" s="19"/>
    </row>
    <row r="1079" spans="1:6" x14ac:dyDescent="0.25">
      <c r="A1079">
        <v>2.70020155911855</v>
      </c>
      <c r="B1079">
        <v>50.094438236270065</v>
      </c>
      <c r="C1079">
        <v>-81.071137421006583</v>
      </c>
      <c r="E1079" s="19"/>
      <c r="F1079" s="19"/>
    </row>
    <row r="1080" spans="1:6" x14ac:dyDescent="0.25">
      <c r="A1080">
        <v>3.3498593635292564</v>
      </c>
      <c r="B1080">
        <v>33.510528691122566</v>
      </c>
      <c r="C1080">
        <v>-82.012879498835019</v>
      </c>
      <c r="E1080" s="19"/>
      <c r="F1080" s="19"/>
    </row>
    <row r="1081" spans="1:6" x14ac:dyDescent="0.25">
      <c r="A1081">
        <v>5.9635951211745351</v>
      </c>
      <c r="B1081">
        <v>13.060426298874397</v>
      </c>
      <c r="C1081">
        <v>-83.612180629702834</v>
      </c>
      <c r="E1081" s="19"/>
      <c r="F1081" s="19"/>
    </row>
    <row r="1082" spans="1:6" x14ac:dyDescent="0.25">
      <c r="A1082">
        <v>10.127519938104445</v>
      </c>
      <c r="B1082">
        <v>8.0555758779493907</v>
      </c>
      <c r="C1082">
        <v>-80.087778733167255</v>
      </c>
      <c r="E1082" s="19"/>
      <c r="F1082" s="19"/>
    </row>
    <row r="1083" spans="1:6" x14ac:dyDescent="0.25">
      <c r="A1083">
        <v>1.457921720468466</v>
      </c>
      <c r="B1083">
        <v>625.43275834756503</v>
      </c>
      <c r="C1083">
        <v>-29.811995572365618</v>
      </c>
      <c r="E1083" s="19"/>
      <c r="F1083" s="19"/>
    </row>
    <row r="1084" spans="1:6" x14ac:dyDescent="0.25">
      <c r="A1084">
        <v>2.1671047619578281</v>
      </c>
      <c r="B1084">
        <v>357.57504600878684</v>
      </c>
      <c r="C1084">
        <v>-35.506248991982922</v>
      </c>
      <c r="E1084" s="19"/>
      <c r="F1084" s="19"/>
    </row>
    <row r="1085" spans="1:6" x14ac:dyDescent="0.25">
      <c r="A1085">
        <v>2.5725508034800102</v>
      </c>
      <c r="B1085">
        <v>324.31510040835718</v>
      </c>
      <c r="C1085">
        <v>-34.66256252897869</v>
      </c>
      <c r="E1085" s="19"/>
      <c r="F1085" s="19"/>
    </row>
    <row r="1086" spans="1:6" x14ac:dyDescent="0.25">
      <c r="A1086">
        <v>2.1540392824243031</v>
      </c>
      <c r="B1086">
        <v>372.49771424412046</v>
      </c>
      <c r="C1086">
        <v>-34.547383618403046</v>
      </c>
      <c r="E1086" s="19"/>
      <c r="F1086" s="19"/>
    </row>
    <row r="1087" spans="1:6" x14ac:dyDescent="0.25">
      <c r="A1087">
        <v>1.8285542488984137</v>
      </c>
      <c r="B1087">
        <v>401.41475839594585</v>
      </c>
      <c r="C1087">
        <v>-40.412024201952519</v>
      </c>
      <c r="E1087" s="19"/>
      <c r="F1087" s="19"/>
    </row>
    <row r="1088" spans="1:6" x14ac:dyDescent="0.25">
      <c r="A1088">
        <v>1.9192023109529364</v>
      </c>
      <c r="B1088">
        <v>424.87956135693571</v>
      </c>
      <c r="C1088">
        <v>-37.327131489551725</v>
      </c>
      <c r="E1088" s="19"/>
      <c r="F1088" s="19"/>
    </row>
    <row r="1089" spans="1:6" x14ac:dyDescent="0.25">
      <c r="A1089">
        <v>1.7218224458565492</v>
      </c>
      <c r="B1089">
        <v>569.29065089232654</v>
      </c>
      <c r="C1089">
        <v>-30.392213650558077</v>
      </c>
      <c r="E1089" s="19"/>
      <c r="F1089" s="19"/>
    </row>
    <row r="1090" spans="1:6" x14ac:dyDescent="0.25">
      <c r="A1090">
        <v>1.7072459769767279</v>
      </c>
      <c r="B1090">
        <v>774.63668592585259</v>
      </c>
      <c r="C1090">
        <v>-50.097648975973954</v>
      </c>
      <c r="E1090" s="19"/>
      <c r="F1090" s="19"/>
    </row>
    <row r="1091" spans="1:6" x14ac:dyDescent="0.25">
      <c r="A1091">
        <v>1.6819503386174013</v>
      </c>
      <c r="B1091">
        <v>870.53399457222201</v>
      </c>
      <c r="C1091">
        <v>-36.046938652904167</v>
      </c>
      <c r="E1091" s="19"/>
      <c r="F1091" s="19"/>
    </row>
    <row r="1092" spans="1:6" x14ac:dyDescent="0.25">
      <c r="A1092">
        <v>1.2477630860630344</v>
      </c>
      <c r="B1092">
        <v>820.34797087822119</v>
      </c>
      <c r="C1092">
        <v>-43.364383940091081</v>
      </c>
      <c r="E1092" s="19"/>
      <c r="F1092" s="19"/>
    </row>
    <row r="1093" spans="1:6" x14ac:dyDescent="0.25">
      <c r="A1093">
        <v>0.75178598425974608</v>
      </c>
      <c r="B1093">
        <v>428.20418157276333</v>
      </c>
      <c r="C1093">
        <v>-65.1934276021085</v>
      </c>
      <c r="E1093" s="19"/>
      <c r="F1093" s="19"/>
    </row>
    <row r="1094" spans="1:6" x14ac:dyDescent="0.25">
      <c r="A1094">
        <v>1.1130922827767757</v>
      </c>
      <c r="B1094">
        <v>92.849012430391141</v>
      </c>
      <c r="C1094">
        <v>-60.66221630803242</v>
      </c>
      <c r="E1094" s="19"/>
      <c r="F1094" s="19"/>
    </row>
    <row r="1095" spans="1:6" x14ac:dyDescent="0.25">
      <c r="A1095">
        <v>2.8809097214355095</v>
      </c>
      <c r="B1095">
        <v>23.118029409808194</v>
      </c>
      <c r="C1095">
        <v>-64.999217465085053</v>
      </c>
      <c r="E1095" s="19"/>
      <c r="F1095" s="19"/>
    </row>
    <row r="1096" spans="1:6" x14ac:dyDescent="0.25">
      <c r="A1096">
        <v>6.3081008525690665</v>
      </c>
      <c r="B1096">
        <v>8.4765211950882247</v>
      </c>
      <c r="C1096">
        <v>-62.04799378684546</v>
      </c>
      <c r="E1096" s="19"/>
      <c r="F1096" s="19"/>
    </row>
    <row r="1097" spans="1:6" x14ac:dyDescent="0.25">
      <c r="A1097">
        <v>3.7332845223747135</v>
      </c>
      <c r="B1097">
        <v>227.05293379306576</v>
      </c>
      <c r="C1097">
        <v>5.1832861276568849</v>
      </c>
      <c r="E1097" s="19"/>
      <c r="F1097" s="19"/>
    </row>
    <row r="1098" spans="1:6" x14ac:dyDescent="0.25">
      <c r="A1098">
        <v>4.9980633828674517</v>
      </c>
      <c r="B1098">
        <v>185.60443130213494</v>
      </c>
      <c r="C1098">
        <v>-12.202435135105615</v>
      </c>
      <c r="E1098" s="19"/>
      <c r="F1098" s="19"/>
    </row>
    <row r="1099" spans="1:6" x14ac:dyDescent="0.25">
      <c r="A1099">
        <v>3.1789914436227269</v>
      </c>
      <c r="B1099">
        <v>256.16667527750906</v>
      </c>
      <c r="C1099">
        <v>-11.641865309423096</v>
      </c>
      <c r="E1099" s="19"/>
      <c r="F1099" s="19"/>
    </row>
    <row r="1100" spans="1:6" x14ac:dyDescent="0.25">
      <c r="A1100">
        <v>3.4323743547646437</v>
      </c>
      <c r="B1100">
        <v>224.27990277213817</v>
      </c>
      <c r="C1100">
        <v>-11.344646125288964</v>
      </c>
      <c r="E1100" s="19"/>
      <c r="F1100" s="19"/>
    </row>
    <row r="1101" spans="1:6" x14ac:dyDescent="0.25">
      <c r="A1101">
        <v>3.499840605938966</v>
      </c>
      <c r="B1101">
        <v>215.63352921789897</v>
      </c>
      <c r="C1101">
        <v>-11.839968014321743</v>
      </c>
      <c r="E1101" s="19"/>
      <c r="F1101" s="19"/>
    </row>
    <row r="1102" spans="1:6" x14ac:dyDescent="0.25">
      <c r="A1102">
        <v>3.7249872053590707</v>
      </c>
      <c r="B1102">
        <v>197.04046277144542</v>
      </c>
      <c r="C1102">
        <v>-11.541866020784855</v>
      </c>
      <c r="E1102" s="19"/>
      <c r="F1102" s="19"/>
    </row>
    <row r="1103" spans="1:6" x14ac:dyDescent="0.25">
      <c r="A1103">
        <v>3.5307498526248353</v>
      </c>
      <c r="B1103">
        <v>221.21018390590942</v>
      </c>
      <c r="C1103">
        <v>-9.133819746505397</v>
      </c>
      <c r="E1103" s="19"/>
      <c r="F1103" s="19"/>
    </row>
    <row r="1104" spans="1:6" x14ac:dyDescent="0.25">
      <c r="A1104">
        <v>4.2565343782524501</v>
      </c>
      <c r="B1104">
        <v>186.32160158097096</v>
      </c>
      <c r="C1104">
        <v>-6.4593928597555754</v>
      </c>
      <c r="E1104" s="19"/>
      <c r="F1104" s="19"/>
    </row>
    <row r="1105" spans="1:6" x14ac:dyDescent="0.25">
      <c r="A1105">
        <v>3.5883286958941749</v>
      </c>
      <c r="B1105">
        <v>237.55399864905002</v>
      </c>
      <c r="C1105">
        <v>-4.8421346999261567</v>
      </c>
      <c r="E1105" s="19"/>
      <c r="F1105" s="19"/>
    </row>
    <row r="1106" spans="1:6" x14ac:dyDescent="0.25">
      <c r="A1106">
        <v>2.103854207522923</v>
      </c>
      <c r="B1106">
        <v>528.65644901318853</v>
      </c>
      <c r="C1106">
        <v>-5.8653528845310907</v>
      </c>
      <c r="E1106" s="19"/>
      <c r="F1106" s="19"/>
    </row>
    <row r="1107" spans="1:6" x14ac:dyDescent="0.25">
      <c r="A1107">
        <v>1.0982542573966856</v>
      </c>
      <c r="B1107">
        <v>1207.8245196379369</v>
      </c>
      <c r="C1107">
        <v>-29.923562376708531</v>
      </c>
      <c r="E1107" s="19"/>
      <c r="F1107" s="19"/>
    </row>
    <row r="1108" spans="1:6" x14ac:dyDescent="0.25">
      <c r="A1108">
        <v>0.73820738321658219</v>
      </c>
      <c r="B1108">
        <v>1628.3065554643183</v>
      </c>
      <c r="C1108">
        <v>-33.609018074545915</v>
      </c>
      <c r="E1108" s="19"/>
      <c r="F1108" s="19"/>
    </row>
    <row r="1109" spans="1:6" x14ac:dyDescent="0.25">
      <c r="A1109">
        <v>0.55891978822487443</v>
      </c>
      <c r="B1109">
        <v>1614.48445279204</v>
      </c>
      <c r="C1109">
        <v>-29.492379564906553</v>
      </c>
      <c r="E1109" s="19"/>
      <c r="F1109" s="19"/>
    </row>
    <row r="1110" spans="1:6" x14ac:dyDescent="0.25">
      <c r="A1110">
        <v>0.48703358531385982</v>
      </c>
      <c r="B1110">
        <v>1402.4204388994092</v>
      </c>
      <c r="C1110">
        <v>-25.390032291184863</v>
      </c>
      <c r="E1110" s="19"/>
      <c r="F1110" s="19"/>
    </row>
    <row r="1111" spans="1:6" x14ac:dyDescent="0.25">
      <c r="A1111">
        <v>0.47075396607394526</v>
      </c>
      <c r="B1111">
        <v>945.69562023615197</v>
      </c>
      <c r="C1111">
        <v>-25.441882067678929</v>
      </c>
      <c r="E1111" s="19"/>
      <c r="F1111" s="19"/>
    </row>
    <row r="1112" spans="1:6" x14ac:dyDescent="0.25">
      <c r="A1112">
        <v>0.49971154255318212</v>
      </c>
      <c r="B1112">
        <v>644.49377013050378</v>
      </c>
      <c r="C1112">
        <v>-30.658174968467794</v>
      </c>
      <c r="E1112" s="19"/>
      <c r="F1112" s="19"/>
    </row>
    <row r="1113" spans="1:6" x14ac:dyDescent="0.25">
      <c r="A1113">
        <v>0.56701676732878925</v>
      </c>
      <c r="B1113">
        <v>347.72640306308074</v>
      </c>
      <c r="C1113">
        <v>-31.732990394303172</v>
      </c>
      <c r="E1113" s="19"/>
      <c r="F1113" s="19"/>
    </row>
    <row r="1114" spans="1:6" x14ac:dyDescent="0.25">
      <c r="A1114">
        <v>0.67888097707346229</v>
      </c>
      <c r="B1114">
        <v>196.0477928369003</v>
      </c>
      <c r="C1114">
        <v>-32.289959851796802</v>
      </c>
      <c r="E1114" s="19"/>
      <c r="F1114" s="19"/>
    </row>
    <row r="1115" spans="1:6" x14ac:dyDescent="0.25">
      <c r="A1115">
        <v>0.83065635899895485</v>
      </c>
      <c r="B1115">
        <v>114.81712042917164</v>
      </c>
      <c r="C1115">
        <v>-31.300820638114654</v>
      </c>
      <c r="E1115" s="19"/>
      <c r="F1115" s="19"/>
    </row>
    <row r="1116" spans="1:6" x14ac:dyDescent="0.25">
      <c r="A1116">
        <v>0.9734197794966446</v>
      </c>
      <c r="B1116">
        <v>64.350474669184578</v>
      </c>
      <c r="C1116">
        <v>-24.671566438555995</v>
      </c>
      <c r="E1116" s="19"/>
      <c r="F1116" s="19"/>
    </row>
    <row r="1117" spans="1:6" x14ac:dyDescent="0.25">
      <c r="A1117">
        <v>7.273928247913104</v>
      </c>
      <c r="B1117">
        <v>31.0489775772512</v>
      </c>
      <c r="C1117">
        <v>4.4495879115697994</v>
      </c>
      <c r="E1117" s="19"/>
      <c r="F1117" s="19"/>
    </row>
    <row r="1118" spans="1:6" x14ac:dyDescent="0.25">
      <c r="A1118">
        <v>7.8342676384521672</v>
      </c>
      <c r="B1118">
        <v>27.806321919697542</v>
      </c>
      <c r="C1118">
        <v>13.353710784779702</v>
      </c>
      <c r="E1118" s="19"/>
      <c r="F1118" s="19"/>
    </row>
    <row r="1119" spans="1:6" x14ac:dyDescent="0.25">
      <c r="A1119">
        <v>9.1022506580520126</v>
      </c>
      <c r="B1119">
        <v>24.0141334401013</v>
      </c>
      <c r="C1119">
        <v>1.2473731949264057</v>
      </c>
      <c r="E1119" s="19"/>
      <c r="F1119" s="19"/>
    </row>
    <row r="1120" spans="1:6" x14ac:dyDescent="0.25">
      <c r="A1120">
        <v>6.1866922360436813</v>
      </c>
      <c r="B1120">
        <v>31.74852519543434</v>
      </c>
      <c r="C1120">
        <v>0.35738983716144507</v>
      </c>
      <c r="E1120" s="19"/>
      <c r="F1120" s="19"/>
    </row>
    <row r="1121" spans="1:6" x14ac:dyDescent="0.25">
      <c r="A1121">
        <v>6.7545740665927143</v>
      </c>
      <c r="B1121">
        <v>28.807723638929396</v>
      </c>
      <c r="C1121">
        <v>6.1588366764979954</v>
      </c>
      <c r="E1121" s="19"/>
      <c r="F1121" s="19"/>
    </row>
    <row r="1122" spans="1:6" x14ac:dyDescent="0.25">
      <c r="A1122">
        <v>7.8209866732179787</v>
      </c>
      <c r="B1122">
        <v>26.345908356392485</v>
      </c>
      <c r="C1122">
        <v>-0.27524726877291006</v>
      </c>
      <c r="E1122" s="19"/>
      <c r="F1122" s="19"/>
    </row>
    <row r="1123" spans="1:6" x14ac:dyDescent="0.25">
      <c r="A1123">
        <v>5.9255179295113818</v>
      </c>
      <c r="B1123">
        <v>33.124156478169859</v>
      </c>
      <c r="C1123">
        <v>2.7347264780524951</v>
      </c>
      <c r="E1123" s="19"/>
      <c r="F1123" s="19"/>
    </row>
    <row r="1124" spans="1:6" x14ac:dyDescent="0.25">
      <c r="A1124">
        <v>8.2378546079923485</v>
      </c>
      <c r="B1124">
        <v>26.317898923953475</v>
      </c>
      <c r="C1124">
        <v>0.72568429537143264</v>
      </c>
      <c r="E1124" s="19"/>
      <c r="F1124" s="19"/>
    </row>
    <row r="1125" spans="1:6" x14ac:dyDescent="0.25">
      <c r="A1125">
        <v>7.2447070966934364</v>
      </c>
      <c r="B1125">
        <v>30.932481864883286</v>
      </c>
      <c r="C1125">
        <v>4.211127086073879</v>
      </c>
      <c r="E1125" s="19"/>
      <c r="F1125" s="19"/>
    </row>
    <row r="1126" spans="1:6" x14ac:dyDescent="0.25">
      <c r="A1126">
        <v>4.9141355660663262</v>
      </c>
      <c r="B1126">
        <v>49.314133973412616</v>
      </c>
      <c r="C1126">
        <v>1.0942356492948815</v>
      </c>
      <c r="E1126" s="19"/>
      <c r="F1126" s="19"/>
    </row>
    <row r="1127" spans="1:6" x14ac:dyDescent="0.25">
      <c r="A1127">
        <v>2.3339564352575515</v>
      </c>
      <c r="B1127">
        <v>119.58883108549674</v>
      </c>
      <c r="C1127">
        <v>3.6331960105655972</v>
      </c>
      <c r="E1127" s="19"/>
      <c r="F1127" s="19"/>
    </row>
    <row r="1128" spans="1:6" x14ac:dyDescent="0.25">
      <c r="A1128">
        <v>1.6846313767625327</v>
      </c>
      <c r="B1128">
        <v>170.52255344755213</v>
      </c>
      <c r="C1128">
        <v>4.1012307218056154</v>
      </c>
      <c r="E1128" s="19"/>
      <c r="F1128" s="19"/>
    </row>
    <row r="1129" spans="1:6" x14ac:dyDescent="0.25">
      <c r="A1129">
        <v>1.48105700598543</v>
      </c>
      <c r="B1129">
        <v>186.42438185272513</v>
      </c>
      <c r="C1129">
        <v>2.8020252608784202</v>
      </c>
      <c r="E1129" s="19"/>
      <c r="F1129" s="19"/>
    </row>
    <row r="1130" spans="1:6" x14ac:dyDescent="0.25">
      <c r="A1130">
        <v>1.3040424640158934</v>
      </c>
      <c r="B1130">
        <v>197.79876094405992</v>
      </c>
      <c r="C1130">
        <v>1.6245820059073677</v>
      </c>
      <c r="E1130" s="19"/>
      <c r="F1130" s="19"/>
    </row>
    <row r="1131" spans="1:6" x14ac:dyDescent="0.25">
      <c r="A1131">
        <v>1.1943415808807762</v>
      </c>
      <c r="B1131">
        <v>204.23012699611189</v>
      </c>
      <c r="C1131">
        <v>-0.19061018777678804</v>
      </c>
      <c r="E1131" s="19"/>
      <c r="F1131" s="19"/>
    </row>
    <row r="1132" spans="1:6" x14ac:dyDescent="0.25">
      <c r="A1132">
        <v>1.1181321032028422</v>
      </c>
      <c r="B1132">
        <v>195.6856730825819</v>
      </c>
      <c r="C1132">
        <v>-1.8828838860614434</v>
      </c>
      <c r="E1132" s="19"/>
      <c r="F1132" s="19"/>
    </row>
    <row r="1133" spans="1:6" x14ac:dyDescent="0.25">
      <c r="A1133">
        <v>1.0148734858720123</v>
      </c>
      <c r="B1133">
        <v>193.66704279858152</v>
      </c>
      <c r="C1133">
        <v>-2.6931667801976058</v>
      </c>
      <c r="E1133" s="19"/>
      <c r="F1133" s="19"/>
    </row>
    <row r="1134" spans="1:6" x14ac:dyDescent="0.25">
      <c r="A1134">
        <v>0.93345989297026921</v>
      </c>
      <c r="B1134">
        <v>193.65872744528247</v>
      </c>
      <c r="C1134">
        <v>-2.2316395047552038</v>
      </c>
      <c r="E1134" s="19"/>
      <c r="F1134" s="19"/>
    </row>
    <row r="1135" spans="1:6" x14ac:dyDescent="0.25">
      <c r="A1135">
        <v>0.88547887039643902</v>
      </c>
      <c r="B1135">
        <v>177.11173536918395</v>
      </c>
      <c r="C1135">
        <v>-4.3201989884883698</v>
      </c>
      <c r="E1135" s="19"/>
      <c r="F1135" s="19"/>
    </row>
    <row r="1136" spans="1:6" x14ac:dyDescent="0.25">
      <c r="A1136">
        <v>1.2271017991642823</v>
      </c>
      <c r="B1136">
        <v>133.70279739933517</v>
      </c>
      <c r="C1136">
        <v>-24.567424866671907</v>
      </c>
      <c r="E1136" s="19"/>
      <c r="F1136" s="19"/>
    </row>
    <row r="1137" spans="1:6" x14ac:dyDescent="0.25">
      <c r="A1137">
        <v>10.705186065408681</v>
      </c>
      <c r="B1137">
        <v>11.045106613814218</v>
      </c>
      <c r="C1137">
        <v>-117.08424978283172</v>
      </c>
      <c r="E1137" s="19"/>
      <c r="F1137" s="19"/>
    </row>
    <row r="1138" spans="1:6" x14ac:dyDescent="0.25">
      <c r="A1138">
        <v>11.558890916107787</v>
      </c>
      <c r="B1138">
        <v>10.600274785645533</v>
      </c>
      <c r="C1138">
        <v>-121.36533161903434</v>
      </c>
      <c r="E1138" s="19"/>
      <c r="F1138" s="19"/>
    </row>
    <row r="1139" spans="1:6" x14ac:dyDescent="0.25">
      <c r="A1139">
        <v>10.796131643722163</v>
      </c>
      <c r="B1139">
        <v>11.333972960644452</v>
      </c>
      <c r="C1139">
        <v>-119.31432053184371</v>
      </c>
      <c r="E1139" s="19"/>
      <c r="F1139" s="19"/>
    </row>
    <row r="1140" spans="1:6" x14ac:dyDescent="0.25">
      <c r="A1140">
        <v>7.5142969678318714</v>
      </c>
      <c r="B1140">
        <v>17.288922715827361</v>
      </c>
      <c r="C1140">
        <v>-118.27639017819759</v>
      </c>
      <c r="E1140" s="19"/>
      <c r="F1140" s="19"/>
    </row>
    <row r="1141" spans="1:6" x14ac:dyDescent="0.25">
      <c r="A1141">
        <v>2.6783426988120493</v>
      </c>
      <c r="B1141">
        <v>73.362001305097763</v>
      </c>
      <c r="C1141">
        <v>-120.53185644567793</v>
      </c>
      <c r="E1141" s="19"/>
      <c r="F1141" s="19"/>
    </row>
    <row r="1142" spans="1:6" x14ac:dyDescent="0.25">
      <c r="A1142">
        <v>1.4893791513413182</v>
      </c>
      <c r="B1142">
        <v>319.8157342118306</v>
      </c>
      <c r="C1142">
        <v>-121.26698766112054</v>
      </c>
      <c r="E1142" s="19"/>
      <c r="F1142" s="19"/>
    </row>
    <row r="1143" spans="1:6" x14ac:dyDescent="0.25">
      <c r="A1143">
        <v>2.548959749114573</v>
      </c>
      <c r="B1143">
        <v>501.54270914577376</v>
      </c>
      <c r="C1143">
        <v>-80.713310584664939</v>
      </c>
      <c r="E1143" s="19"/>
      <c r="F1143" s="19"/>
    </row>
    <row r="1144" spans="1:6" x14ac:dyDescent="0.25">
      <c r="A1144">
        <v>1.6667633314996453</v>
      </c>
      <c r="B1144">
        <v>424.02217687360314</v>
      </c>
      <c r="C1144">
        <v>-107.79155664277752</v>
      </c>
      <c r="E1144" s="19"/>
      <c r="F1144" s="19"/>
    </row>
    <row r="1145" spans="1:6" x14ac:dyDescent="0.25">
      <c r="A1145">
        <v>1.8204820750003223</v>
      </c>
      <c r="B1145">
        <v>208.34069533522862</v>
      </c>
      <c r="C1145">
        <v>-114.85972350735847</v>
      </c>
      <c r="E1145" s="19"/>
      <c r="F1145" s="19"/>
    </row>
    <row r="1146" spans="1:6" x14ac:dyDescent="0.25">
      <c r="A1146">
        <v>5.2784151889461484</v>
      </c>
      <c r="B1146">
        <v>29.650937475201509</v>
      </c>
      <c r="C1146">
        <v>-117.62187360252541</v>
      </c>
      <c r="E1146" s="19"/>
      <c r="F1146" s="19"/>
    </row>
    <row r="1147" spans="1:6" x14ac:dyDescent="0.25">
      <c r="A1147">
        <v>7.721190858370079</v>
      </c>
      <c r="B1147">
        <v>16.259575174272332</v>
      </c>
      <c r="C1147">
        <v>-113.79688658591647</v>
      </c>
      <c r="E1147" s="19"/>
      <c r="F1147" s="19"/>
    </row>
    <row r="1148" spans="1:6" x14ac:dyDescent="0.25">
      <c r="A1148">
        <v>11.513404773102074</v>
      </c>
      <c r="B1148">
        <v>10.622016463107974</v>
      </c>
      <c r="C1148">
        <v>-121.1193555907719</v>
      </c>
      <c r="E1148" s="19"/>
      <c r="F1148" s="19"/>
    </row>
    <row r="1149" spans="1:6" x14ac:dyDescent="0.25">
      <c r="A1149">
        <v>10.898810665026124</v>
      </c>
      <c r="B1149">
        <v>10.902539557592728</v>
      </c>
      <c r="C1149">
        <v>-117.80055286896686</v>
      </c>
      <c r="E1149" s="19"/>
      <c r="F1149" s="1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2B9F-D633-47A0-A192-36100DA4DBA6}">
  <dimension ref="A1:X1149"/>
  <sheetViews>
    <sheetView workbookViewId="0">
      <selection activeCell="V9" sqref="V9"/>
    </sheetView>
  </sheetViews>
  <sheetFormatPr defaultRowHeight="15" x14ac:dyDescent="0.25"/>
  <cols>
    <col min="21" max="21" width="12" bestFit="1" customWidth="1"/>
    <col min="22" max="22" width="9.28515625" bestFit="1" customWidth="1"/>
  </cols>
  <sheetData>
    <row r="1" spans="1:24" x14ac:dyDescent="0.25">
      <c r="A1" t="s">
        <v>7</v>
      </c>
      <c r="B1" t="s">
        <v>12</v>
      </c>
      <c r="C1" t="s">
        <v>9</v>
      </c>
      <c r="E1" t="s">
        <v>21</v>
      </c>
      <c r="F1" t="s">
        <v>27</v>
      </c>
      <c r="G1" t="s">
        <v>22</v>
      </c>
      <c r="H1" t="s">
        <v>24</v>
      </c>
      <c r="I1" t="s">
        <v>25</v>
      </c>
      <c r="J1" t="s">
        <v>26</v>
      </c>
      <c r="K1" t="s">
        <v>14</v>
      </c>
      <c r="L1" t="s">
        <v>20</v>
      </c>
      <c r="M1" t="s">
        <v>23</v>
      </c>
      <c r="U1" t="s">
        <v>13</v>
      </c>
    </row>
    <row r="2" spans="1:24" x14ac:dyDescent="0.25">
      <c r="A2" s="29">
        <v>18.192118958634286</v>
      </c>
      <c r="B2" s="29">
        <v>0.95958912820665299</v>
      </c>
      <c r="C2" s="29">
        <v>18.564175118504963</v>
      </c>
      <c r="E2">
        <v>0</v>
      </c>
      <c r="F2">
        <f>E2+$U$2/2</f>
        <v>0.5</v>
      </c>
      <c r="G2">
        <f t="array" ref="G2">SUM(IF(($A$2:$A$54&gt;=E2)*(($A$2:$A$54&lt;E3)+(E3=0)),1,0))</f>
        <v>0</v>
      </c>
      <c r="H2">
        <f>G2/SUM($G$2:$G$202)</f>
        <v>0</v>
      </c>
      <c r="I2" t="str">
        <f>IFERROR(LOG(G2),"")</f>
        <v/>
      </c>
      <c r="J2" t="str">
        <f>IFERROR(LOG(H2),"")</f>
        <v/>
      </c>
      <c r="K2">
        <f>_xlfn.GAMMA.DIST(F2,$V$5,$V$6,FALSE)*$U$2</f>
        <v>6.4491059762885867E-9</v>
      </c>
      <c r="L2">
        <f>-1*$V$17*EXP($V$17*E2)</f>
        <v>5.3189760863300489E-2</v>
      </c>
      <c r="M2">
        <f>1/$V$9*EXP(-E2/$V$9)</f>
        <v>5.3189760863300489E-2</v>
      </c>
      <c r="O2">
        <v>9</v>
      </c>
      <c r="P2">
        <v>1.8867924528301886E-2</v>
      </c>
      <c r="Q2">
        <f>IF(P2&gt;0,LOG(P2),"")</f>
        <v>-1.7242758696007892</v>
      </c>
      <c r="R2">
        <f>O2*$U$14+$V$14</f>
        <v>-1.1135533976707075</v>
      </c>
      <c r="S2">
        <f>LOG(1/$V$9*$U$2)-O2/$V$9*LOG(EXP(1))</f>
        <v>-1.4820721389567262</v>
      </c>
      <c r="U2">
        <v>1</v>
      </c>
    </row>
    <row r="3" spans="1:24" x14ac:dyDescent="0.25">
      <c r="A3" s="29">
        <v>16.857715311350958</v>
      </c>
      <c r="B3" s="29">
        <v>1.0570756383162991</v>
      </c>
      <c r="C3" s="29">
        <v>9.3887065217226571</v>
      </c>
      <c r="E3" s="19">
        <f t="shared" ref="E3:E66" si="0">E2+$U$2</f>
        <v>1</v>
      </c>
      <c r="F3">
        <f t="shared" ref="F3:F66" si="1">E3+$U$2/2</f>
        <v>1.5</v>
      </c>
      <c r="G3">
        <f t="array" ref="G3">SUM(IF(($A$2:$A$54&gt;=E3)*(($A$2:$A$54&lt;E4)+(E4=0)),1,0))</f>
        <v>0</v>
      </c>
      <c r="H3">
        <f t="shared" ref="H3:H66" si="2">G3/SUM($G$2:$G$202)</f>
        <v>0</v>
      </c>
      <c r="I3" t="str">
        <f t="shared" ref="I3:J66" si="3">IFERROR(LOG(G3),"")</f>
        <v/>
      </c>
      <c r="J3" t="str">
        <f t="shared" si="3"/>
        <v/>
      </c>
      <c r="K3">
        <f t="shared" ref="K3:K66" si="4">_xlfn.GAMMA.DIST(F3,$V$5,$V$6,FALSE)*$U$2</f>
        <v>4.4184411819542048E-6</v>
      </c>
      <c r="L3">
        <f t="shared" ref="L3:L66" si="5">-1*$V$17*EXP($V$17*E3)</f>
        <v>5.0434534662518966E-2</v>
      </c>
      <c r="M3">
        <f t="shared" ref="M3:M66" si="6">1/$V$9*EXP(-E3/$V$9)</f>
        <v>5.0434534662518966E-2</v>
      </c>
      <c r="O3">
        <v>12</v>
      </c>
      <c r="P3">
        <v>1.8867924528301886E-2</v>
      </c>
      <c r="Q3">
        <f>IF(P3&gt;0,LOG(P3),"")</f>
        <v>-1.7242758696007892</v>
      </c>
      <c r="R3">
        <f t="shared" ref="R3:R30" si="7">O3*$U$14+$V$14</f>
        <v>-1.1828534565807625</v>
      </c>
      <c r="S3">
        <f t="shared" ref="S3:S30" si="8">LOG(1/$V$9*$U$2)-O3/$V$9*LOG(EXP(1))</f>
        <v>-1.5513721978667809</v>
      </c>
      <c r="T3" s="1"/>
      <c r="U3" s="1"/>
      <c r="V3" s="1"/>
    </row>
    <row r="4" spans="1:24" x14ac:dyDescent="0.25">
      <c r="A4" s="29">
        <v>17.667128630810641</v>
      </c>
      <c r="B4" s="29">
        <v>0.66413276973346635</v>
      </c>
      <c r="C4" s="29">
        <v>4.7523949063169217</v>
      </c>
      <c r="E4" s="19">
        <f t="shared" si="0"/>
        <v>2</v>
      </c>
      <c r="F4">
        <f t="shared" si="1"/>
        <v>2.5</v>
      </c>
      <c r="G4">
        <f t="array" ref="G4">SUM(IF(($A$2:$A$54&gt;=E4)*(($A$2:$A$54&lt;E5)+(E5=0)),1,0))</f>
        <v>0</v>
      </c>
      <c r="H4">
        <f t="shared" si="2"/>
        <v>0</v>
      </c>
      <c r="I4" t="str">
        <f t="shared" si="3"/>
        <v/>
      </c>
      <c r="J4" t="str">
        <f t="shared" si="3"/>
        <v/>
      </c>
      <c r="K4">
        <f t="shared" si="4"/>
        <v>7.5414091507040491E-5</v>
      </c>
      <c r="L4">
        <f t="shared" si="5"/>
        <v>4.7822029002199784E-2</v>
      </c>
      <c r="M4">
        <f t="shared" si="6"/>
        <v>4.7822029002199784E-2</v>
      </c>
      <c r="O4">
        <v>13</v>
      </c>
      <c r="P4">
        <v>5.6603773584905662E-2</v>
      </c>
      <c r="Q4">
        <f>IF(P4&gt;0,LOG(P4),"")</f>
        <v>-1.2471546148811266</v>
      </c>
      <c r="R4">
        <f t="shared" si="7"/>
        <v>-1.2059534762174475</v>
      </c>
      <c r="S4">
        <f t="shared" si="8"/>
        <v>-1.574472217503466</v>
      </c>
      <c r="T4" s="1"/>
      <c r="U4" s="22" t="s">
        <v>14</v>
      </c>
      <c r="V4" s="22"/>
    </row>
    <row r="5" spans="1:24" x14ac:dyDescent="0.25">
      <c r="A5" s="29">
        <v>22.794086980680678</v>
      </c>
      <c r="B5" s="29">
        <v>0.59159919067940292</v>
      </c>
      <c r="C5" s="29">
        <v>1.9376549508575314</v>
      </c>
      <c r="E5" s="19">
        <f t="shared" si="0"/>
        <v>3</v>
      </c>
      <c r="F5">
        <f t="shared" si="1"/>
        <v>3.5</v>
      </c>
      <c r="G5">
        <f t="array" ref="G5">SUM(IF(($A$2:$A$54&gt;=E5)*(($A$2:$A$54&lt;E6)+(E6=0)),1,0))</f>
        <v>0</v>
      </c>
      <c r="H5">
        <f t="shared" si="2"/>
        <v>0</v>
      </c>
      <c r="I5" t="str">
        <f t="shared" si="3"/>
        <v/>
      </c>
      <c r="J5" t="str">
        <f t="shared" si="3"/>
        <v/>
      </c>
      <c r="K5">
        <f t="shared" si="4"/>
        <v>4.3049588554830486E-4</v>
      </c>
      <c r="L5">
        <f t="shared" si="5"/>
        <v>4.5344850967502015E-2</v>
      </c>
      <c r="M5">
        <f t="shared" si="6"/>
        <v>4.5344850967502015E-2</v>
      </c>
      <c r="O5">
        <v>14</v>
      </c>
      <c r="P5">
        <v>0.18867924528301888</v>
      </c>
      <c r="Q5">
        <f>IF(P5&gt;0,LOG(P5),"")</f>
        <v>-0.72427586960078905</v>
      </c>
      <c r="R5">
        <f t="shared" si="7"/>
        <v>-1.2290534958541324</v>
      </c>
      <c r="S5">
        <f t="shared" si="8"/>
        <v>-1.5975722371401511</v>
      </c>
      <c r="T5" s="1"/>
      <c r="U5" s="22" t="s">
        <v>15</v>
      </c>
      <c r="V5" s="22">
        <v>7.28186</v>
      </c>
    </row>
    <row r="6" spans="1:24" x14ac:dyDescent="0.25">
      <c r="A6" s="29">
        <v>15.890105072884921</v>
      </c>
      <c r="B6" s="29">
        <v>1.0125530342922053</v>
      </c>
      <c r="C6" s="29">
        <v>5.501014013442056</v>
      </c>
      <c r="E6" s="19">
        <f t="shared" si="0"/>
        <v>4</v>
      </c>
      <c r="F6">
        <f t="shared" si="1"/>
        <v>4.5</v>
      </c>
      <c r="G6">
        <f t="array" ref="G6">SUM(IF(($A$2:$A$54&gt;=E6)*(($A$2:$A$54&lt;E7)+(E7=0)),1,0))</f>
        <v>0</v>
      </c>
      <c r="H6">
        <f t="shared" si="2"/>
        <v>0</v>
      </c>
      <c r="I6" t="str">
        <f t="shared" si="3"/>
        <v/>
      </c>
      <c r="J6" t="str">
        <f t="shared" si="3"/>
        <v/>
      </c>
      <c r="K6">
        <f t="shared" si="4"/>
        <v>1.439328487124622E-3</v>
      </c>
      <c r="L6">
        <f t="shared" si="5"/>
        <v>4.2995990596099272E-2</v>
      </c>
      <c r="M6">
        <f t="shared" si="6"/>
        <v>4.2995990596099272E-2</v>
      </c>
      <c r="O6">
        <v>15</v>
      </c>
      <c r="P6">
        <v>0.11320754716981132</v>
      </c>
      <c r="Q6">
        <f>IF(P6&gt;0,LOG(P6),"")</f>
        <v>-0.94612461921714541</v>
      </c>
      <c r="R6">
        <f t="shared" si="7"/>
        <v>-1.2521535154908174</v>
      </c>
      <c r="S6">
        <f t="shared" si="8"/>
        <v>-1.6206722567768359</v>
      </c>
      <c r="T6" s="1"/>
      <c r="U6" s="22" t="s">
        <v>16</v>
      </c>
      <c r="V6" s="22">
        <v>2.69014</v>
      </c>
    </row>
    <row r="7" spans="1:24" x14ac:dyDescent="0.25">
      <c r="A7" s="29">
        <v>14.731618018412622</v>
      </c>
      <c r="B7" s="29">
        <v>1.2516985998598114</v>
      </c>
      <c r="C7" s="29">
        <v>4.4765378997373846</v>
      </c>
      <c r="E7" s="19">
        <f t="shared" si="0"/>
        <v>5</v>
      </c>
      <c r="F7">
        <f t="shared" si="1"/>
        <v>5.5</v>
      </c>
      <c r="G7">
        <f t="array" ref="G7">SUM(IF(($A$2:$A$54&gt;=E7)*(($A$2:$A$54&lt;E8)+(E8=0)),1,0))</f>
        <v>0</v>
      </c>
      <c r="H7">
        <f t="shared" si="2"/>
        <v>0</v>
      </c>
      <c r="I7" t="str">
        <f t="shared" si="3"/>
        <v/>
      </c>
      <c r="J7" t="str">
        <f t="shared" si="3"/>
        <v/>
      </c>
      <c r="K7">
        <f t="shared" si="4"/>
        <v>3.5009488297454341E-3</v>
      </c>
      <c r="L7">
        <f t="shared" si="5"/>
        <v>4.0768801041264006E-2</v>
      </c>
      <c r="M7">
        <f t="shared" si="6"/>
        <v>4.0768801041264006E-2</v>
      </c>
      <c r="O7">
        <v>16</v>
      </c>
      <c r="P7">
        <v>5.6603773584905662E-2</v>
      </c>
      <c r="Q7">
        <f>IF(P7&gt;0,LOG(P7),"")</f>
        <v>-1.2471546148811266</v>
      </c>
      <c r="R7">
        <f t="shared" si="7"/>
        <v>-1.2752535351275025</v>
      </c>
      <c r="S7">
        <f t="shared" si="8"/>
        <v>-1.6437722764135207</v>
      </c>
    </row>
    <row r="8" spans="1:24" x14ac:dyDescent="0.25">
      <c r="A8" s="29">
        <v>18.550709894629914</v>
      </c>
      <c r="B8" s="29">
        <v>3.3450589446946735</v>
      </c>
      <c r="C8" s="29">
        <v>60.652114661215506</v>
      </c>
      <c r="E8" s="19">
        <f t="shared" si="0"/>
        <v>6</v>
      </c>
      <c r="F8">
        <f t="shared" si="1"/>
        <v>6.5</v>
      </c>
      <c r="G8">
        <f t="array" ref="G8">SUM(IF(($A$2:$A$54&gt;=E8)*(($A$2:$A$54&lt;E9)+(E9=0)),1,0))</f>
        <v>0</v>
      </c>
      <c r="H8">
        <f t="shared" si="2"/>
        <v>0</v>
      </c>
      <c r="I8" t="str">
        <f t="shared" si="3"/>
        <v/>
      </c>
      <c r="J8" t="str">
        <f t="shared" si="3"/>
        <v/>
      </c>
      <c r="K8">
        <f t="shared" si="4"/>
        <v>6.8944485705808144E-3</v>
      </c>
      <c r="L8">
        <f t="shared" si="5"/>
        <v>3.865697976250277E-2</v>
      </c>
      <c r="M8">
        <f t="shared" si="6"/>
        <v>3.865697976250277E-2</v>
      </c>
      <c r="O8">
        <v>17</v>
      </c>
      <c r="P8">
        <v>0.11320754716981132</v>
      </c>
      <c r="Q8">
        <f>IF(P8&gt;0,LOG(P8),"")</f>
        <v>-0.94612461921714541</v>
      </c>
      <c r="R8">
        <f t="shared" si="7"/>
        <v>-1.2983535547641876</v>
      </c>
      <c r="S8">
        <f t="shared" si="8"/>
        <v>-1.6668722960502058</v>
      </c>
      <c r="U8" s="20" t="s">
        <v>20</v>
      </c>
      <c r="V8" s="21"/>
    </row>
    <row r="9" spans="1:24" x14ac:dyDescent="0.25">
      <c r="A9" s="29">
        <v>12.458712011489252</v>
      </c>
      <c r="B9" s="29">
        <v>4.1336951361896048</v>
      </c>
      <c r="C9" s="29">
        <v>31.440606241378031</v>
      </c>
      <c r="E9" s="19">
        <f t="shared" si="0"/>
        <v>7</v>
      </c>
      <c r="F9">
        <f t="shared" si="1"/>
        <v>7.5</v>
      </c>
      <c r="G9">
        <f t="array" ref="G9">SUM(IF(($A$2:$A$54&gt;=E9)*(($A$2:$A$54&lt;E10)+(E10=0)),1,0))</f>
        <v>0</v>
      </c>
      <c r="H9">
        <f t="shared" si="2"/>
        <v>0</v>
      </c>
      <c r="I9" t="str">
        <f t="shared" si="3"/>
        <v/>
      </c>
      <c r="J9" t="str">
        <f t="shared" si="3"/>
        <v/>
      </c>
      <c r="K9">
        <f t="shared" si="4"/>
        <v>1.1680585831575115E-2</v>
      </c>
      <c r="L9">
        <f t="shared" si="5"/>
        <v>3.6654550690515403E-2</v>
      </c>
      <c r="M9">
        <f t="shared" si="6"/>
        <v>3.6654550690515403E-2</v>
      </c>
      <c r="O9">
        <v>18</v>
      </c>
      <c r="P9">
        <v>7.5471698113207544E-2</v>
      </c>
      <c r="Q9">
        <f>IF(P9&gt;0,LOG(P9),"")</f>
        <v>-1.1222158782728267</v>
      </c>
      <c r="R9">
        <f t="shared" si="7"/>
        <v>-1.3214535744008726</v>
      </c>
      <c r="S9">
        <f t="shared" si="8"/>
        <v>-1.6899723156868907</v>
      </c>
      <c r="U9" s="20" t="s">
        <v>9</v>
      </c>
      <c r="V9" s="21">
        <f>-1/V17</f>
        <v>18.800610940328053</v>
      </c>
    </row>
    <row r="10" spans="1:24" x14ac:dyDescent="0.25">
      <c r="A10" s="29">
        <v>14.3278550825703</v>
      </c>
      <c r="B10" s="29">
        <v>0.71218980394337228</v>
      </c>
      <c r="C10" s="29">
        <v>-3.5789384169537088</v>
      </c>
      <c r="E10" s="19">
        <f t="shared" si="0"/>
        <v>8</v>
      </c>
      <c r="F10">
        <f t="shared" si="1"/>
        <v>8.5</v>
      </c>
      <c r="G10">
        <f t="array" ref="G10">SUM(IF(($A$2:$A$54&gt;=E10)*(($A$2:$A$54&lt;E11)+(E11=0)),1,0))</f>
        <v>0</v>
      </c>
      <c r="H10">
        <f t="shared" si="2"/>
        <v>0</v>
      </c>
      <c r="I10" t="str">
        <f t="shared" si="3"/>
        <v/>
      </c>
      <c r="J10" t="str">
        <f t="shared" si="3"/>
        <v/>
      </c>
      <c r="K10">
        <f t="shared" si="4"/>
        <v>1.7680416395043447E-2</v>
      </c>
      <c r="L10">
        <f t="shared" si="5"/>
        <v>3.4755847316008143E-2</v>
      </c>
      <c r="M10">
        <f t="shared" si="6"/>
        <v>3.4755847316008143E-2</v>
      </c>
      <c r="O10">
        <v>19</v>
      </c>
      <c r="P10">
        <v>9.4339622641509441E-2</v>
      </c>
      <c r="Q10">
        <f>IF(P10&gt;0,LOG(P10),"")</f>
        <v>-1.0253058652647702</v>
      </c>
      <c r="R10">
        <f t="shared" si="7"/>
        <v>-1.3445535940375575</v>
      </c>
      <c r="S10">
        <f t="shared" si="8"/>
        <v>-1.7130723353235755</v>
      </c>
    </row>
    <row r="11" spans="1:24" x14ac:dyDescent="0.25">
      <c r="A11" s="29">
        <v>14.837765811776757</v>
      </c>
      <c r="B11" s="29">
        <v>0.80588918163130463</v>
      </c>
      <c r="C11" s="29">
        <v>-37.681939908264404</v>
      </c>
      <c r="E11" s="19">
        <f t="shared" si="0"/>
        <v>9</v>
      </c>
      <c r="F11">
        <f t="shared" si="1"/>
        <v>9.5</v>
      </c>
      <c r="G11">
        <f t="array" ref="G11">SUM(IF(($A$2:$A$54&gt;=E11)*(($A$2:$A$54&lt;E12)+(E12=0)),1,0))</f>
        <v>1</v>
      </c>
      <c r="H11">
        <f t="shared" si="2"/>
        <v>1.8867924528301886E-2</v>
      </c>
      <c r="I11">
        <f t="shared" si="3"/>
        <v>0</v>
      </c>
      <c r="J11">
        <f t="shared" si="3"/>
        <v>-1.7242758696007892</v>
      </c>
      <c r="K11">
        <f t="shared" si="4"/>
        <v>2.4518639185836189E-2</v>
      </c>
      <c r="L11">
        <f t="shared" si="5"/>
        <v>3.2955496654505173E-2</v>
      </c>
      <c r="M11">
        <f t="shared" si="6"/>
        <v>3.2955496654505173E-2</v>
      </c>
      <c r="O11">
        <v>20</v>
      </c>
      <c r="P11">
        <v>7.5471698113207544E-2</v>
      </c>
      <c r="Q11">
        <f>IF(P11&gt;0,LOG(P11),"")</f>
        <v>-1.1222158782728267</v>
      </c>
      <c r="R11">
        <f t="shared" si="7"/>
        <v>-1.3676536136742425</v>
      </c>
      <c r="S11">
        <f t="shared" si="8"/>
        <v>-1.7361723549602606</v>
      </c>
      <c r="U11" s="1" t="s">
        <v>17</v>
      </c>
      <c r="V11">
        <f t="array" ref="V11">SQRT(SUM(($H$2:$H$202-$K$2:$K$202)^2)/COUNT($H$2:$H$202))</f>
        <v>1.3663771516387497E-2</v>
      </c>
    </row>
    <row r="12" spans="1:24" x14ac:dyDescent="0.25">
      <c r="A12" s="29">
        <v>13.291752896484713</v>
      </c>
      <c r="B12" s="29">
        <v>0.89495162933241179</v>
      </c>
      <c r="C12" s="29">
        <v>-53.842973150381297</v>
      </c>
      <c r="E12" s="19">
        <f t="shared" si="0"/>
        <v>10</v>
      </c>
      <c r="F12">
        <f t="shared" si="1"/>
        <v>10.5</v>
      </c>
      <c r="G12">
        <f t="array" ref="G12">SUM(IF(($A$2:$A$54&gt;=E12)*(($A$2:$A$54&lt;E13)+(E13=0)),1,0))</f>
        <v>0</v>
      </c>
      <c r="H12">
        <f t="shared" si="2"/>
        <v>0</v>
      </c>
      <c r="I12" t="str">
        <f t="shared" si="3"/>
        <v/>
      </c>
      <c r="J12" t="str">
        <f t="shared" si="3"/>
        <v/>
      </c>
      <c r="K12">
        <f t="shared" si="4"/>
        <v>3.1703149235071455E-2</v>
      </c>
      <c r="L12">
        <f t="shared" si="5"/>
        <v>3.1248404041781842E-2</v>
      </c>
      <c r="M12">
        <f t="shared" si="6"/>
        <v>3.1248404041781849E-2</v>
      </c>
      <c r="O12">
        <v>21</v>
      </c>
      <c r="P12">
        <v>1.8867924528301886E-2</v>
      </c>
      <c r="Q12">
        <f>IF(P12&gt;0,LOG(P12),"")</f>
        <v>-1.7242758696007892</v>
      </c>
      <c r="R12">
        <f t="shared" si="7"/>
        <v>-1.3907536333109274</v>
      </c>
      <c r="S12">
        <f t="shared" si="8"/>
        <v>-1.7592723745969456</v>
      </c>
    </row>
    <row r="13" spans="1:24" x14ac:dyDescent="0.25">
      <c r="A13" s="29">
        <v>14.613249673455245</v>
      </c>
      <c r="B13" s="29">
        <v>0.72458588542376468</v>
      </c>
      <c r="C13" s="29">
        <v>-45.254107216241799</v>
      </c>
      <c r="E13" s="19">
        <f t="shared" si="0"/>
        <v>11</v>
      </c>
      <c r="F13">
        <f t="shared" si="1"/>
        <v>11.5</v>
      </c>
      <c r="G13">
        <f t="array" ref="G13">SUM(IF(($A$2:$A$54&gt;=E13)*(($A$2:$A$54&lt;E14)+(E14=0)),1,0))</f>
        <v>0</v>
      </c>
      <c r="H13">
        <f t="shared" si="2"/>
        <v>0</v>
      </c>
      <c r="I13" t="str">
        <f t="shared" si="3"/>
        <v/>
      </c>
      <c r="J13" t="str">
        <f t="shared" si="3"/>
        <v/>
      </c>
      <c r="K13">
        <f t="shared" si="4"/>
        <v>3.8712406500894775E-2</v>
      </c>
      <c r="L13">
        <f t="shared" si="5"/>
        <v>2.9629738716893561E-2</v>
      </c>
      <c r="M13">
        <f t="shared" si="6"/>
        <v>2.9629738716893561E-2</v>
      </c>
      <c r="O13">
        <v>22</v>
      </c>
      <c r="P13">
        <v>5.6603773584905662E-2</v>
      </c>
      <c r="Q13">
        <f>IF(P13&gt;0,LOG(P13),"")</f>
        <v>-1.2471546148811266</v>
      </c>
      <c r="R13">
        <f t="shared" si="7"/>
        <v>-1.4138536529476124</v>
      </c>
      <c r="S13">
        <f t="shared" si="8"/>
        <v>-1.7823723942336305</v>
      </c>
      <c r="U13" s="23" t="s">
        <v>15</v>
      </c>
      <c r="V13" s="24" t="s">
        <v>16</v>
      </c>
    </row>
    <row r="14" spans="1:24" x14ac:dyDescent="0.25">
      <c r="A14" s="29">
        <v>17.019146983595888</v>
      </c>
      <c r="B14" s="29">
        <v>0.81477424704928736</v>
      </c>
      <c r="C14" s="29">
        <v>-61.406824924988825</v>
      </c>
      <c r="E14" s="19">
        <f t="shared" si="0"/>
        <v>12</v>
      </c>
      <c r="F14">
        <f t="shared" si="1"/>
        <v>12.5</v>
      </c>
      <c r="G14">
        <f t="array" ref="G14">SUM(IF(($A$2:$A$54&gt;=E14)*(($A$2:$A$54&lt;E15)+(E15=0)),1,0))</f>
        <v>1</v>
      </c>
      <c r="H14">
        <f t="shared" si="2"/>
        <v>1.8867924528301886E-2</v>
      </c>
      <c r="I14">
        <f t="shared" si="3"/>
        <v>0</v>
      </c>
      <c r="J14">
        <f t="shared" si="3"/>
        <v>-1.7242758696007892</v>
      </c>
      <c r="K14">
        <f t="shared" si="4"/>
        <v>4.5070316475531107E-2</v>
      </c>
      <c r="L14">
        <f t="shared" si="5"/>
        <v>2.8094920152002757E-2</v>
      </c>
      <c r="M14">
        <f t="shared" si="6"/>
        <v>2.8094920152002757E-2</v>
      </c>
      <c r="O14">
        <v>26</v>
      </c>
      <c r="P14">
        <v>1.8867924528301886E-2</v>
      </c>
      <c r="Q14">
        <f>IF(P14&gt;0,LOG(P14),"")</f>
        <v>-1.7242758696007892</v>
      </c>
      <c r="R14">
        <f t="shared" si="7"/>
        <v>-1.5062537314943525</v>
      </c>
      <c r="S14">
        <f t="shared" si="8"/>
        <v>-1.8747724727803701</v>
      </c>
      <c r="U14" s="24">
        <f t="array" ref="U14:V15">LINEST($Q$2:$Q$17,$O$2:$O$17,TRUE,TRUE)</f>
        <v>-2.3100019636684996E-2</v>
      </c>
      <c r="V14" s="24">
        <v>-0.90565322094054257</v>
      </c>
      <c r="X14" t="s">
        <v>18</v>
      </c>
    </row>
    <row r="15" spans="1:24" x14ac:dyDescent="0.25">
      <c r="A15" s="29">
        <v>20.250606934658986</v>
      </c>
      <c r="B15" s="29">
        <v>0.74693211110539326</v>
      </c>
      <c r="C15" s="29">
        <v>-70.228843712181884</v>
      </c>
      <c r="E15" s="19">
        <f t="shared" si="0"/>
        <v>13</v>
      </c>
      <c r="F15">
        <f t="shared" si="1"/>
        <v>13.5</v>
      </c>
      <c r="G15">
        <f t="array" ref="G15">SUM(IF(($A$2:$A$54&gt;=E15)*(($A$2:$A$54&lt;E16)+(E16=0)),1,0))</f>
        <v>3</v>
      </c>
      <c r="H15">
        <f t="shared" si="2"/>
        <v>5.6603773584905662E-2</v>
      </c>
      <c r="I15">
        <f t="shared" si="3"/>
        <v>0.47712125471966244</v>
      </c>
      <c r="J15">
        <f t="shared" si="3"/>
        <v>-1.2471546148811266</v>
      </c>
      <c r="K15">
        <f t="shared" si="4"/>
        <v>5.0398150549204046E-2</v>
      </c>
      <c r="L15">
        <f t="shared" si="5"/>
        <v>2.6639605090320043E-2</v>
      </c>
      <c r="M15">
        <f t="shared" si="6"/>
        <v>2.6639605090320043E-2</v>
      </c>
      <c r="O15">
        <v>28</v>
      </c>
      <c r="P15">
        <v>1.8867924528301886E-2</v>
      </c>
      <c r="Q15">
        <f>IF(P15&gt;0,LOG(P15),"")</f>
        <v>-1.7242758696007892</v>
      </c>
      <c r="R15">
        <f t="shared" si="7"/>
        <v>-1.5524537707677224</v>
      </c>
      <c r="S15">
        <f t="shared" si="8"/>
        <v>-1.9209725120537402</v>
      </c>
      <c r="U15" s="24">
        <v>1.2983308791420988E-2</v>
      </c>
      <c r="V15" s="24">
        <v>0.26675091830313735</v>
      </c>
    </row>
    <row r="16" spans="1:24" x14ac:dyDescent="0.25">
      <c r="A16" s="29">
        <v>15.069129644681414</v>
      </c>
      <c r="B16" s="29">
        <v>0.97064031469867118</v>
      </c>
      <c r="C16" s="29">
        <v>22.143671648999245</v>
      </c>
      <c r="E16" s="19">
        <f t="shared" si="0"/>
        <v>14</v>
      </c>
      <c r="F16">
        <f t="shared" si="1"/>
        <v>14.5</v>
      </c>
      <c r="G16">
        <f t="array" ref="G16">SUM(IF(($A$2:$A$54&gt;=E16)*(($A$2:$A$54&lt;E17)+(E17=0)),1,0))</f>
        <v>10</v>
      </c>
      <c r="H16">
        <f t="shared" si="2"/>
        <v>0.18867924528301888</v>
      </c>
      <c r="I16">
        <f t="shared" si="3"/>
        <v>1</v>
      </c>
      <c r="J16">
        <f t="shared" si="3"/>
        <v>-0.72427586960078905</v>
      </c>
      <c r="K16">
        <f t="shared" si="4"/>
        <v>5.4441232708952403E-2</v>
      </c>
      <c r="L16">
        <f t="shared" si="5"/>
        <v>2.5259675255479116E-2</v>
      </c>
      <c r="M16">
        <f t="shared" si="6"/>
        <v>2.5259675255479116E-2</v>
      </c>
      <c r="O16">
        <v>30</v>
      </c>
      <c r="P16">
        <v>1.8867924528301886E-2</v>
      </c>
      <c r="Q16">
        <f>IF(P16&gt;0,LOG(P16),"")</f>
        <v>-1.7242758696007892</v>
      </c>
      <c r="R16">
        <f t="shared" si="7"/>
        <v>-1.5986538100410925</v>
      </c>
      <c r="S16">
        <f t="shared" si="8"/>
        <v>-1.9671725513271101</v>
      </c>
      <c r="U16" s="24"/>
      <c r="V16" s="24"/>
    </row>
    <row r="17" spans="1:24" x14ac:dyDescent="0.25">
      <c r="A17" s="29">
        <v>15.316755607420955</v>
      </c>
      <c r="B17" s="29">
        <v>0.92646338453189148</v>
      </c>
      <c r="C17" s="29">
        <v>-49.9447601560707</v>
      </c>
      <c r="E17" s="19">
        <f t="shared" si="0"/>
        <v>15</v>
      </c>
      <c r="F17">
        <f t="shared" si="1"/>
        <v>15.5</v>
      </c>
      <c r="G17">
        <f t="array" ref="G17">SUM(IF(($A$2:$A$54&gt;=E17)*(($A$2:$A$54&lt;E18)+(E18=0)),1,0))</f>
        <v>6</v>
      </c>
      <c r="H17">
        <f t="shared" si="2"/>
        <v>0.11320754716981132</v>
      </c>
      <c r="I17">
        <f t="shared" si="3"/>
        <v>0.77815125038364363</v>
      </c>
      <c r="J17">
        <f t="shared" si="3"/>
        <v>-0.94612461921714541</v>
      </c>
      <c r="K17">
        <f t="shared" si="4"/>
        <v>5.7073495573993931E-2</v>
      </c>
      <c r="L17">
        <f t="shared" si="5"/>
        <v>2.3951225697565269E-2</v>
      </c>
      <c r="M17">
        <f t="shared" si="6"/>
        <v>2.3951225697565269E-2</v>
      </c>
      <c r="O17">
        <v>32</v>
      </c>
      <c r="P17">
        <v>1.8867924528301886E-2</v>
      </c>
      <c r="Q17">
        <f>IF(P17&gt;0,LOG(P17),"")</f>
        <v>-1.7242758696007892</v>
      </c>
      <c r="R17">
        <f t="shared" si="7"/>
        <v>-1.6448538493144624</v>
      </c>
      <c r="S17">
        <f t="shared" si="8"/>
        <v>-2.01337259060048</v>
      </c>
      <c r="U17" s="24">
        <f>10^V14</f>
        <v>0.12426441483577585</v>
      </c>
      <c r="V17" s="24">
        <f>LN(10^U14)</f>
        <v>-5.3189760863300489E-2</v>
      </c>
      <c r="X17" t="s">
        <v>19</v>
      </c>
    </row>
    <row r="18" spans="1:24" x14ac:dyDescent="0.25">
      <c r="A18" s="29">
        <v>15.080377795035311</v>
      </c>
      <c r="B18" s="29">
        <v>1.1407859266793348</v>
      </c>
      <c r="C18" s="29">
        <v>-90.697740449398339</v>
      </c>
      <c r="E18" s="19">
        <f t="shared" si="0"/>
        <v>16</v>
      </c>
      <c r="F18">
        <f t="shared" si="1"/>
        <v>16.5</v>
      </c>
      <c r="G18">
        <f t="array" ref="G18">SUM(IF(($A$2:$A$54&gt;=E18)*(($A$2:$A$54&lt;E19)+(E19=0)),1,0))</f>
        <v>3</v>
      </c>
      <c r="H18">
        <f t="shared" si="2"/>
        <v>5.6603773584905662E-2</v>
      </c>
      <c r="I18">
        <f t="shared" si="3"/>
        <v>0.47712125471966244</v>
      </c>
      <c r="J18">
        <f t="shared" si="3"/>
        <v>-1.2471546148811266</v>
      </c>
      <c r="K18">
        <f t="shared" si="4"/>
        <v>5.8285660208603103E-2</v>
      </c>
      <c r="L18">
        <f t="shared" si="5"/>
        <v>2.2710553742818888E-2</v>
      </c>
      <c r="M18">
        <f t="shared" si="6"/>
        <v>2.2710553742818888E-2</v>
      </c>
    </row>
    <row r="19" spans="1:24" x14ac:dyDescent="0.25">
      <c r="A19" s="29">
        <v>18.368240798356048</v>
      </c>
      <c r="B19" s="29">
        <v>1.0354711477153877</v>
      </c>
      <c r="C19" s="29">
        <v>-65.674726559691479</v>
      </c>
      <c r="E19" s="19">
        <f t="shared" si="0"/>
        <v>17</v>
      </c>
      <c r="F19">
        <f t="shared" si="1"/>
        <v>17.5</v>
      </c>
      <c r="G19">
        <f t="array" ref="G19">SUM(IF(($A$2:$A$54&gt;=E19)*(($A$2:$A$54&lt;E20)+(E20=0)),1,0))</f>
        <v>6</v>
      </c>
      <c r="H19">
        <f t="shared" si="2"/>
        <v>0.11320754716981132</v>
      </c>
      <c r="I19">
        <f t="shared" si="3"/>
        <v>0.77815125038364363</v>
      </c>
      <c r="J19">
        <f t="shared" si="3"/>
        <v>-0.94612461921714541</v>
      </c>
      <c r="K19">
        <f t="shared" si="4"/>
        <v>5.8163383983302203E-2</v>
      </c>
      <c r="L19">
        <f t="shared" si="5"/>
        <v>2.1534148515743593E-2</v>
      </c>
      <c r="M19">
        <f t="shared" si="6"/>
        <v>2.1534148515743593E-2</v>
      </c>
    </row>
    <row r="20" spans="1:24" x14ac:dyDescent="0.25">
      <c r="A20" s="29">
        <v>15.27721318011435</v>
      </c>
      <c r="B20" s="29">
        <v>1.878864940931628</v>
      </c>
      <c r="C20" s="29">
        <v>-102.90668655616155</v>
      </c>
      <c r="E20" s="19">
        <f t="shared" si="0"/>
        <v>18</v>
      </c>
      <c r="F20">
        <f t="shared" si="1"/>
        <v>18.5</v>
      </c>
      <c r="G20">
        <f t="array" ref="G20">SUM(IF(($A$2:$A$54&gt;=E20)*(($A$2:$A$54&lt;E21)+(E21=0)),1,0))</f>
        <v>4</v>
      </c>
      <c r="H20">
        <f t="shared" si="2"/>
        <v>7.5471698113207544E-2</v>
      </c>
      <c r="I20">
        <f t="shared" si="3"/>
        <v>0.6020599913279624</v>
      </c>
      <c r="J20">
        <f t="shared" si="3"/>
        <v>-1.1222158782728267</v>
      </c>
      <c r="K20">
        <f t="shared" si="4"/>
        <v>5.6861027415630774E-2</v>
      </c>
      <c r="L20">
        <f t="shared" si="5"/>
        <v>2.0418681003968511E-2</v>
      </c>
      <c r="M20">
        <f t="shared" si="6"/>
        <v>2.0418681003968514E-2</v>
      </c>
    </row>
    <row r="21" spans="1:24" x14ac:dyDescent="0.25">
      <c r="A21" s="29">
        <v>14.903289597140027</v>
      </c>
      <c r="B21" s="29">
        <v>1.6565452920433761</v>
      </c>
      <c r="C21" s="29">
        <v>-90.060834819567106</v>
      </c>
      <c r="E21" s="19">
        <f t="shared" si="0"/>
        <v>19</v>
      </c>
      <c r="F21">
        <f t="shared" si="1"/>
        <v>19.5</v>
      </c>
      <c r="G21">
        <f t="array" ref="G21">SUM(IF(($A$2:$A$54&gt;=E21)*(($A$2:$A$54&lt;E22)+(E22=0)),1,0))</f>
        <v>5</v>
      </c>
      <c r="H21">
        <f t="shared" si="2"/>
        <v>9.4339622641509441E-2</v>
      </c>
      <c r="I21">
        <f t="shared" si="3"/>
        <v>0.69897000433601886</v>
      </c>
      <c r="J21">
        <f t="shared" si="3"/>
        <v>-1.0253058652647702</v>
      </c>
      <c r="K21">
        <f t="shared" si="4"/>
        <v>5.4575380444100763E-2</v>
      </c>
      <c r="L21">
        <f t="shared" si="5"/>
        <v>1.9360994637750036E-2</v>
      </c>
      <c r="M21">
        <f t="shared" si="6"/>
        <v>1.9360994637750036E-2</v>
      </c>
    </row>
    <row r="22" spans="1:24" x14ac:dyDescent="0.25">
      <c r="A22" s="29">
        <v>14.540271969019336</v>
      </c>
      <c r="B22" s="29">
        <v>2.7438535310898708</v>
      </c>
      <c r="C22" s="29">
        <v>-128.52009131371585</v>
      </c>
      <c r="E22" s="19">
        <f t="shared" si="0"/>
        <v>20</v>
      </c>
      <c r="F22">
        <f t="shared" si="1"/>
        <v>20.5</v>
      </c>
      <c r="G22">
        <f t="array" ref="G22">SUM(IF(($A$2:$A$54&gt;=E22)*(($A$2:$A$54&lt;E23)+(E23=0)),1,0))</f>
        <v>4</v>
      </c>
      <c r="H22">
        <f t="shared" si="2"/>
        <v>7.5471698113207544E-2</v>
      </c>
      <c r="I22">
        <f t="shared" si="3"/>
        <v>0.6020599913279624</v>
      </c>
      <c r="J22">
        <f t="shared" si="3"/>
        <v>-1.1222158782728267</v>
      </c>
      <c r="K22">
        <f t="shared" si="4"/>
        <v>5.1522235335141768E-2</v>
      </c>
      <c r="L22">
        <f t="shared" si="5"/>
        <v>1.8358096357454785E-2</v>
      </c>
      <c r="M22">
        <f t="shared" si="6"/>
        <v>1.8358096357454792E-2</v>
      </c>
    </row>
    <row r="23" spans="1:24" x14ac:dyDescent="0.25">
      <c r="A23" s="29">
        <v>13.523777013690172</v>
      </c>
      <c r="B23" s="29">
        <v>0.72272757179171632</v>
      </c>
      <c r="C23" s="29">
        <v>-77.406242615249127</v>
      </c>
      <c r="E23" s="19">
        <f t="shared" si="0"/>
        <v>21</v>
      </c>
      <c r="F23">
        <f t="shared" si="1"/>
        <v>21.5</v>
      </c>
      <c r="G23">
        <f t="array" ref="G23">SUM(IF(($A$2:$A$54&gt;=E23)*(($A$2:$A$54&lt;E24)+(E24=0)),1,0))</f>
        <v>1</v>
      </c>
      <c r="H23">
        <f t="shared" si="2"/>
        <v>1.8867924528301886E-2</v>
      </c>
      <c r="I23">
        <f t="shared" si="3"/>
        <v>0</v>
      </c>
      <c r="J23">
        <f t="shared" si="3"/>
        <v>-1.7242758696007892</v>
      </c>
      <c r="K23">
        <f t="shared" si="4"/>
        <v>4.7917382926576366E-2</v>
      </c>
      <c r="L23">
        <f t="shared" si="5"/>
        <v>1.7407148143746415E-2</v>
      </c>
      <c r="M23">
        <f t="shared" si="6"/>
        <v>1.7407148143746415E-2</v>
      </c>
    </row>
    <row r="24" spans="1:24" x14ac:dyDescent="0.25">
      <c r="A24" s="29">
        <v>14.624277443164019</v>
      </c>
      <c r="B24" s="29">
        <v>0.65273455056328211</v>
      </c>
      <c r="C24" s="29">
        <v>-131.8656639437113</v>
      </c>
      <c r="E24" s="19">
        <f t="shared" si="0"/>
        <v>22</v>
      </c>
      <c r="F24">
        <f t="shared" si="1"/>
        <v>22.5</v>
      </c>
      <c r="G24">
        <f t="array" ref="G24">SUM(IF(($A$2:$A$54&gt;=E24)*(($A$2:$A$54&lt;E25)+(E25=0)),1,0))</f>
        <v>3</v>
      </c>
      <c r="H24">
        <f t="shared" si="2"/>
        <v>5.6603773584905662E-2</v>
      </c>
      <c r="I24">
        <f t="shared" si="3"/>
        <v>0.47712125471966244</v>
      </c>
      <c r="J24">
        <f t="shared" si="3"/>
        <v>-1.2471546148811266</v>
      </c>
      <c r="K24">
        <f t="shared" si="4"/>
        <v>4.3962576709529542E-2</v>
      </c>
      <c r="L24">
        <f t="shared" si="5"/>
        <v>1.6505458986508122E-2</v>
      </c>
      <c r="M24">
        <f t="shared" si="6"/>
        <v>1.6505458986508122E-2</v>
      </c>
    </row>
    <row r="25" spans="1:24" x14ac:dyDescent="0.25">
      <c r="A25" s="29">
        <v>32.744260072672837</v>
      </c>
      <c r="B25" s="29">
        <v>0.42391844719064559</v>
      </c>
      <c r="C25" s="29">
        <v>-109.25835277836292</v>
      </c>
      <c r="E25" s="19">
        <f t="shared" si="0"/>
        <v>23</v>
      </c>
      <c r="F25">
        <f t="shared" si="1"/>
        <v>23.5</v>
      </c>
      <c r="G25">
        <f t="array" ref="G25">SUM(IF(($A$2:$A$54&gt;=E25)*(($A$2:$A$54&lt;E26)+(E26=0)),1,0))</f>
        <v>0</v>
      </c>
      <c r="H25">
        <f t="shared" si="2"/>
        <v>0</v>
      </c>
      <c r="I25" t="str">
        <f t="shared" si="3"/>
        <v/>
      </c>
      <c r="J25" t="str">
        <f t="shared" si="3"/>
        <v/>
      </c>
      <c r="K25">
        <f t="shared" si="4"/>
        <v>3.9836288271875617E-2</v>
      </c>
      <c r="L25">
        <f t="shared" si="5"/>
        <v>1.5650477269774567E-2</v>
      </c>
      <c r="M25">
        <f t="shared" si="6"/>
        <v>1.5650477269774567E-2</v>
      </c>
    </row>
    <row r="26" spans="1:24" x14ac:dyDescent="0.25">
      <c r="A26" s="29">
        <v>30.162090090437076</v>
      </c>
      <c r="B26" s="29">
        <v>0.46376937354159786</v>
      </c>
      <c r="C26" s="29">
        <v>-150.68530573083683</v>
      </c>
      <c r="E26" s="19">
        <f t="shared" si="0"/>
        <v>24</v>
      </c>
      <c r="F26">
        <f t="shared" si="1"/>
        <v>24.5</v>
      </c>
      <c r="G26">
        <f t="array" ref="G26">SUM(IF(($A$2:$A$54&gt;=E26)*(($A$2:$A$54&lt;E27)+(E27=0)),1,0))</f>
        <v>0</v>
      </c>
      <c r="H26">
        <f t="shared" si="2"/>
        <v>0</v>
      </c>
      <c r="I26" t="str">
        <f t="shared" si="3"/>
        <v/>
      </c>
      <c r="J26" t="str">
        <f t="shared" si="3"/>
        <v/>
      </c>
      <c r="K26">
        <f t="shared" si="4"/>
        <v>3.5688640385160141E-2</v>
      </c>
      <c r="L26">
        <f t="shared" si="5"/>
        <v>1.4839783551123713E-2</v>
      </c>
      <c r="M26">
        <f t="shared" si="6"/>
        <v>1.4839783551123713E-2</v>
      </c>
    </row>
    <row r="27" spans="1:24" x14ac:dyDescent="0.25">
      <c r="A27" s="29">
        <v>26.195668687979527</v>
      </c>
      <c r="B27" s="29">
        <v>0.45272959950887282</v>
      </c>
      <c r="C27" s="29">
        <v>-128.68650631073828</v>
      </c>
      <c r="E27" s="19">
        <f t="shared" si="0"/>
        <v>25</v>
      </c>
      <c r="F27">
        <f t="shared" si="1"/>
        <v>25.5</v>
      </c>
      <c r="G27">
        <f t="array" ref="G27">SUM(IF(($A$2:$A$54&gt;=E27)*(($A$2:$A$54&lt;E28)+(E28=0)),1,0))</f>
        <v>0</v>
      </c>
      <c r="H27">
        <f t="shared" si="2"/>
        <v>0</v>
      </c>
      <c r="I27" t="str">
        <f t="shared" si="3"/>
        <v/>
      </c>
      <c r="J27" t="str">
        <f t="shared" si="3"/>
        <v/>
      </c>
      <c r="K27">
        <f t="shared" si="4"/>
        <v>3.1639694504268956E-2</v>
      </c>
      <c r="L27">
        <f t="shared" si="5"/>
        <v>1.4071083715095805E-2</v>
      </c>
      <c r="M27">
        <f t="shared" si="6"/>
        <v>1.4071083715095805E-2</v>
      </c>
    </row>
    <row r="28" spans="1:24" x14ac:dyDescent="0.25">
      <c r="A28" s="29">
        <v>18.141976712050507</v>
      </c>
      <c r="B28" s="29">
        <v>0.57567780357447917</v>
      </c>
      <c r="C28" s="29">
        <v>-163.01992488836356</v>
      </c>
      <c r="E28" s="19">
        <f t="shared" si="0"/>
        <v>26</v>
      </c>
      <c r="F28">
        <f t="shared" si="1"/>
        <v>26.5</v>
      </c>
      <c r="G28">
        <f t="array" ref="G28">SUM(IF(($A$2:$A$54&gt;=E28)*(($A$2:$A$54&lt;E29)+(E29=0)),1,0))</f>
        <v>1</v>
      </c>
      <c r="H28">
        <f t="shared" si="2"/>
        <v>1.8867924528301886E-2</v>
      </c>
      <c r="I28">
        <f t="shared" si="3"/>
        <v>0</v>
      </c>
      <c r="J28">
        <f t="shared" si="3"/>
        <v>-1.7242758696007892</v>
      </c>
      <c r="K28">
        <f t="shared" si="4"/>
        <v>2.7780224340486152E-2</v>
      </c>
      <c r="L28">
        <f t="shared" si="5"/>
        <v>1.334220248126473E-2</v>
      </c>
      <c r="M28">
        <f t="shared" si="6"/>
        <v>1.3342202481264732E-2</v>
      </c>
    </row>
    <row r="29" spans="1:24" x14ac:dyDescent="0.25">
      <c r="A29" s="29">
        <v>28.478502863576335</v>
      </c>
      <c r="B29" s="29">
        <v>0.438412055918872</v>
      </c>
      <c r="C29" s="29">
        <v>-140.71924603852429</v>
      </c>
      <c r="E29" s="19">
        <f t="shared" si="0"/>
        <v>27</v>
      </c>
      <c r="F29">
        <f t="shared" si="1"/>
        <v>27.5</v>
      </c>
      <c r="G29">
        <f t="array" ref="G29">SUM(IF(($A$2:$A$54&gt;=E29)*(($A$2:$A$54&lt;E30)+(E30=0)),1,0))</f>
        <v>0</v>
      </c>
      <c r="H29">
        <f t="shared" si="2"/>
        <v>0</v>
      </c>
      <c r="I29" t="str">
        <f t="shared" si="3"/>
        <v/>
      </c>
      <c r="J29" t="str">
        <f t="shared" si="3"/>
        <v/>
      </c>
      <c r="K29">
        <f t="shared" si="4"/>
        <v>2.4174168128855669E-2</v>
      </c>
      <c r="L29">
        <f t="shared" si="5"/>
        <v>1.2651077248590921E-2</v>
      </c>
      <c r="M29">
        <f t="shared" si="6"/>
        <v>1.2651077248590924E-2</v>
      </c>
    </row>
    <row r="30" spans="1:24" x14ac:dyDescent="0.25">
      <c r="A30" s="29">
        <v>14.122810093491935</v>
      </c>
      <c r="B30" s="29">
        <v>0.70588304155853121</v>
      </c>
      <c r="C30" s="29">
        <v>-174.26754054379975</v>
      </c>
      <c r="E30" s="19">
        <f t="shared" si="0"/>
        <v>28</v>
      </c>
      <c r="F30">
        <f t="shared" si="1"/>
        <v>28.5</v>
      </c>
      <c r="G30">
        <f t="array" ref="G30">SUM(IF(($A$2:$A$54&gt;=E30)*(($A$2:$A$54&lt;E31)+(E31=0)),1,0))</f>
        <v>1</v>
      </c>
      <c r="H30">
        <f t="shared" si="2"/>
        <v>1.8867924528301886E-2</v>
      </c>
      <c r="I30">
        <f t="shared" si="3"/>
        <v>0</v>
      </c>
      <c r="J30">
        <f t="shared" si="3"/>
        <v>-1.7242758696007892</v>
      </c>
      <c r="K30">
        <f t="shared" si="4"/>
        <v>2.0862071703138002E-2</v>
      </c>
      <c r="L30">
        <f t="shared" si="5"/>
        <v>1.1995752258636345E-2</v>
      </c>
      <c r="M30">
        <f t="shared" si="6"/>
        <v>1.1995752258636345E-2</v>
      </c>
    </row>
    <row r="31" spans="1:24" x14ac:dyDescent="0.25">
      <c r="A31" s="29">
        <v>13.279158098717652</v>
      </c>
      <c r="B31" s="29">
        <v>0.75808499804214169</v>
      </c>
      <c r="C31" s="29">
        <v>11.226234679722511</v>
      </c>
      <c r="E31" s="19">
        <f t="shared" si="0"/>
        <v>29</v>
      </c>
      <c r="F31">
        <f t="shared" si="1"/>
        <v>29.5</v>
      </c>
      <c r="G31">
        <f t="array" ref="G31">SUM(IF(($A$2:$A$54&gt;=E31)*(($A$2:$A$54&lt;E32)+(E32=0)),1,0))</f>
        <v>0</v>
      </c>
      <c r="H31">
        <f t="shared" si="2"/>
        <v>0</v>
      </c>
      <c r="I31" t="str">
        <f t="shared" si="3"/>
        <v/>
      </c>
      <c r="J31" t="str">
        <f t="shared" si="3"/>
        <v/>
      </c>
      <c r="K31">
        <f t="shared" si="4"/>
        <v>1.7864977353339338E-2</v>
      </c>
      <c r="L31">
        <f t="shared" si="5"/>
        <v>1.1374373061124605E-2</v>
      </c>
      <c r="M31">
        <f t="shared" si="6"/>
        <v>1.1374373061124605E-2</v>
      </c>
    </row>
    <row r="32" spans="1:24" x14ac:dyDescent="0.25">
      <c r="A32" s="29">
        <v>16.487029101344483</v>
      </c>
      <c r="B32" s="29">
        <v>0.65821637347256556</v>
      </c>
      <c r="C32" s="29">
        <v>-29.750559639846166</v>
      </c>
      <c r="E32" s="19">
        <f t="shared" si="0"/>
        <v>30</v>
      </c>
      <c r="F32">
        <f t="shared" si="1"/>
        <v>30.5</v>
      </c>
      <c r="G32">
        <f t="array" ref="G32">SUM(IF(($A$2:$A$54&gt;=E32)*(($A$2:$A$54&lt;E33)+(E33=0)),1,0))</f>
        <v>1</v>
      </c>
      <c r="H32">
        <f t="shared" si="2"/>
        <v>1.8867924528301886E-2</v>
      </c>
      <c r="I32">
        <f t="shared" si="3"/>
        <v>0</v>
      </c>
      <c r="J32">
        <f t="shared" si="3"/>
        <v>-1.7242758696007892</v>
      </c>
      <c r="K32">
        <f t="shared" si="4"/>
        <v>1.5188356026197853E-2</v>
      </c>
      <c r="L32">
        <f t="shared" si="5"/>
        <v>1.0785181266184668E-2</v>
      </c>
      <c r="M32">
        <f t="shared" si="6"/>
        <v>1.0785181266184668E-2</v>
      </c>
    </row>
    <row r="33" spans="1:13" x14ac:dyDescent="0.25">
      <c r="A33" s="29">
        <v>16.221686892919614</v>
      </c>
      <c r="B33" s="29">
        <v>0.65542297484792478</v>
      </c>
      <c r="C33" s="29">
        <v>-22.933025704898149</v>
      </c>
      <c r="E33" s="19">
        <f t="shared" si="0"/>
        <v>31</v>
      </c>
      <c r="F33">
        <f t="shared" si="1"/>
        <v>31.5</v>
      </c>
      <c r="G33">
        <f t="array" ref="G33">SUM(IF(($A$2:$A$54&gt;=E33)*(($A$2:$A$54&lt;E34)+(E34=0)),1,0))</f>
        <v>0</v>
      </c>
      <c r="H33">
        <f t="shared" si="2"/>
        <v>0</v>
      </c>
      <c r="I33" t="str">
        <f t="shared" si="3"/>
        <v/>
      </c>
      <c r="J33" t="str">
        <f t="shared" si="3"/>
        <v/>
      </c>
      <c r="K33">
        <f t="shared" si="4"/>
        <v>1.282580860057562E-2</v>
      </c>
      <c r="L33">
        <f t="shared" si="5"/>
        <v>1.0226509568428022E-2</v>
      </c>
      <c r="M33">
        <f t="shared" si="6"/>
        <v>1.0226509568428022E-2</v>
      </c>
    </row>
    <row r="34" spans="1:13" x14ac:dyDescent="0.25">
      <c r="A34" s="29">
        <v>19.269522901595433</v>
      </c>
      <c r="B34" s="29">
        <v>0.65515378403724578</v>
      </c>
      <c r="C34" s="29">
        <v>-46.539265853180154</v>
      </c>
      <c r="E34" s="19">
        <f t="shared" si="0"/>
        <v>32</v>
      </c>
      <c r="F34">
        <f t="shared" si="1"/>
        <v>32.5</v>
      </c>
      <c r="G34">
        <f t="array" ref="G34">SUM(IF(($A$2:$A$54&gt;=E34)*(($A$2:$A$54&lt;E35)+(E35=0)),1,0))</f>
        <v>1</v>
      </c>
      <c r="H34">
        <f t="shared" si="2"/>
        <v>1.8867924528301886E-2</v>
      </c>
      <c r="I34">
        <f t="shared" si="3"/>
        <v>0</v>
      </c>
      <c r="J34">
        <f t="shared" si="3"/>
        <v>-1.7242758696007892</v>
      </c>
      <c r="K34">
        <f t="shared" si="4"/>
        <v>1.0762368758201737E-2</v>
      </c>
      <c r="L34">
        <f t="shared" si="5"/>
        <v>9.6967770287783323E-3</v>
      </c>
      <c r="M34">
        <f t="shared" si="6"/>
        <v>9.6967770287783323E-3</v>
      </c>
    </row>
    <row r="35" spans="1:13" x14ac:dyDescent="0.25">
      <c r="A35" s="29">
        <v>19.745969989270129</v>
      </c>
      <c r="B35" s="29">
        <v>4.5625783050710327</v>
      </c>
      <c r="C35" s="29">
        <v>40.314982102088535</v>
      </c>
      <c r="E35" s="19">
        <f t="shared" si="0"/>
        <v>33</v>
      </c>
      <c r="F35">
        <f t="shared" si="1"/>
        <v>33.5</v>
      </c>
      <c r="G35">
        <f t="array" ref="G35">SUM(IF(($A$2:$A$54&gt;=E35)*(($A$2:$A$54&lt;E36)+(E36=0)),1,0))</f>
        <v>0</v>
      </c>
      <c r="H35">
        <f t="shared" si="2"/>
        <v>0</v>
      </c>
      <c r="I35" t="str">
        <f t="shared" si="3"/>
        <v/>
      </c>
      <c r="J35" t="str">
        <f t="shared" si="3"/>
        <v/>
      </c>
      <c r="K35">
        <f t="shared" si="4"/>
        <v>8.977323374075254E-3</v>
      </c>
      <c r="L35">
        <f t="shared" si="5"/>
        <v>9.1944846007020031E-3</v>
      </c>
      <c r="M35">
        <f t="shared" si="6"/>
        <v>9.1944846007020048E-3</v>
      </c>
    </row>
    <row r="36" spans="1:13" x14ac:dyDescent="0.25">
      <c r="A36" s="29">
        <v>19.325012105725527</v>
      </c>
      <c r="B36" s="29">
        <v>4.6861856795004417</v>
      </c>
      <c r="C36" s="29">
        <v>49.49113810534633</v>
      </c>
      <c r="E36" s="19">
        <f t="shared" si="0"/>
        <v>34</v>
      </c>
      <c r="F36">
        <f t="shared" si="1"/>
        <v>34.5</v>
      </c>
      <c r="G36">
        <f t="array" ref="G36">SUM(IF(($A$2:$A$54&gt;=E36)*(($A$2:$A$54&lt;E37)+(E37=0)),1,0))</f>
        <v>0</v>
      </c>
      <c r="H36">
        <f t="shared" si="2"/>
        <v>0</v>
      </c>
      <c r="I36" t="str">
        <f t="shared" si="3"/>
        <v/>
      </c>
      <c r="J36" t="str">
        <f t="shared" si="3"/>
        <v/>
      </c>
      <c r="K36">
        <f t="shared" si="4"/>
        <v>7.4465274981140757E-3</v>
      </c>
      <c r="L36">
        <f t="shared" si="5"/>
        <v>8.7182108881797213E-3</v>
      </c>
      <c r="M36">
        <f t="shared" si="6"/>
        <v>8.7182108881797248E-3</v>
      </c>
    </row>
    <row r="37" spans="1:13" x14ac:dyDescent="0.25">
      <c r="A37" s="29">
        <v>19.26405629439579</v>
      </c>
      <c r="B37" s="29">
        <v>4.5591736399938334</v>
      </c>
      <c r="C37" s="29">
        <v>49.49113810534633</v>
      </c>
      <c r="E37" s="19">
        <f t="shared" si="0"/>
        <v>35</v>
      </c>
      <c r="F37">
        <f t="shared" si="1"/>
        <v>35.5</v>
      </c>
      <c r="G37">
        <f t="array" ref="G37">SUM(IF(($A$2:$A$54&gt;=E37)*(($A$2:$A$54&lt;E38)+(E38=0)),1,0))</f>
        <v>0</v>
      </c>
      <c r="H37">
        <f t="shared" si="2"/>
        <v>0</v>
      </c>
      <c r="I37" t="str">
        <f t="shared" si="3"/>
        <v/>
      </c>
      <c r="J37" t="str">
        <f t="shared" si="3"/>
        <v/>
      </c>
      <c r="K37">
        <f t="shared" si="4"/>
        <v>6.1442327403915436E-3</v>
      </c>
      <c r="L37">
        <f t="shared" si="5"/>
        <v>8.2666081234147992E-3</v>
      </c>
      <c r="M37">
        <f t="shared" si="6"/>
        <v>8.2666081234148009E-3</v>
      </c>
    </row>
    <row r="38" spans="1:13" x14ac:dyDescent="0.25">
      <c r="A38" s="29">
        <v>14.750589816025142</v>
      </c>
      <c r="B38" s="29">
        <v>5.1304042624866284</v>
      </c>
      <c r="C38" s="29">
        <v>43.342477583840946</v>
      </c>
      <c r="E38" s="19">
        <f t="shared" si="0"/>
        <v>36</v>
      </c>
      <c r="F38">
        <f t="shared" si="1"/>
        <v>36.5</v>
      </c>
      <c r="G38">
        <f t="array" ref="G38">SUM(IF(($A$2:$A$54&gt;=E38)*(($A$2:$A$54&lt;E39)+(E39=0)),1,0))</f>
        <v>0</v>
      </c>
      <c r="H38">
        <f t="shared" si="2"/>
        <v>0</v>
      </c>
      <c r="I38" t="str">
        <f t="shared" si="3"/>
        <v/>
      </c>
      <c r="J38" t="str">
        <f t="shared" si="3"/>
        <v/>
      </c>
      <c r="K38">
        <f t="shared" si="4"/>
        <v>5.0444737802812735E-3</v>
      </c>
      <c r="L38">
        <f t="shared" si="5"/>
        <v>7.8383983528959606E-3</v>
      </c>
      <c r="M38">
        <f t="shared" si="6"/>
        <v>7.8383983528959623E-3</v>
      </c>
    </row>
    <row r="39" spans="1:13" x14ac:dyDescent="0.25">
      <c r="A39" s="29">
        <v>15.221719021012619</v>
      </c>
      <c r="B39" s="29">
        <v>5.055501641715658</v>
      </c>
      <c r="C39" s="29">
        <v>45.954973411441827</v>
      </c>
      <c r="E39" s="19">
        <f t="shared" si="0"/>
        <v>37</v>
      </c>
      <c r="F39">
        <f t="shared" si="1"/>
        <v>37.5</v>
      </c>
      <c r="G39">
        <f t="array" ref="G39">SUM(IF(($A$2:$A$54&gt;=E39)*(($A$2:$A$54&lt;E40)+(E40=0)),1,0))</f>
        <v>0</v>
      </c>
      <c r="H39">
        <f t="shared" si="2"/>
        <v>0</v>
      </c>
      <c r="I39" t="str">
        <f t="shared" si="3"/>
        <v/>
      </c>
      <c r="J39" t="str">
        <f t="shared" si="3"/>
        <v/>
      </c>
      <c r="K39">
        <f t="shared" si="4"/>
        <v>4.1220714396716755E-3</v>
      </c>
      <c r="L39">
        <f t="shared" si="5"/>
        <v>7.4323698210218368E-3</v>
      </c>
      <c r="M39">
        <f t="shared" si="6"/>
        <v>7.4323698210218368E-3</v>
      </c>
    </row>
    <row r="40" spans="1:13" x14ac:dyDescent="0.25">
      <c r="A40" s="29">
        <v>17.202521431216109</v>
      </c>
      <c r="B40" s="29">
        <v>4.8092313488826983</v>
      </c>
      <c r="C40" s="29">
        <v>56.308473221564213</v>
      </c>
      <c r="E40" s="19">
        <f t="shared" si="0"/>
        <v>38</v>
      </c>
      <c r="F40">
        <f t="shared" si="1"/>
        <v>38.5</v>
      </c>
      <c r="G40">
        <f t="array" ref="G40">SUM(IF(($A$2:$A$54&gt;=E40)*(($A$2:$A$54&lt;E41)+(E41=0)),1,0))</f>
        <v>0</v>
      </c>
      <c r="H40">
        <f t="shared" si="2"/>
        <v>0</v>
      </c>
      <c r="I40" t="str">
        <f t="shared" si="3"/>
        <v/>
      </c>
      <c r="J40" t="str">
        <f t="shared" si="3"/>
        <v/>
      </c>
      <c r="K40">
        <f t="shared" si="4"/>
        <v>3.353315623051226E-3</v>
      </c>
      <c r="L40">
        <f t="shared" si="5"/>
        <v>7.0473735410534763E-3</v>
      </c>
      <c r="M40">
        <f t="shared" si="6"/>
        <v>7.0473735410534789E-3</v>
      </c>
    </row>
    <row r="41" spans="1:13" x14ac:dyDescent="0.25">
      <c r="A41" s="29">
        <v>20.190861380048293</v>
      </c>
      <c r="B41" s="29">
        <v>4.3989679354344187</v>
      </c>
      <c r="C41" s="29">
        <v>61.540024862469522</v>
      </c>
      <c r="E41" s="19">
        <f t="shared" si="0"/>
        <v>39</v>
      </c>
      <c r="F41">
        <f t="shared" si="1"/>
        <v>39.5</v>
      </c>
      <c r="G41">
        <f t="array" ref="G41">SUM(IF(($A$2:$A$54&gt;=E41)*(($A$2:$A$54&lt;E42)+(E42=0)),1,0))</f>
        <v>0</v>
      </c>
      <c r="H41">
        <f t="shared" si="2"/>
        <v>0</v>
      </c>
      <c r="I41" t="str">
        <f t="shared" si="3"/>
        <v/>
      </c>
      <c r="J41" t="str">
        <f t="shared" si="3"/>
        <v/>
      </c>
      <c r="K41">
        <f t="shared" si="4"/>
        <v>2.7163902591272209E-3</v>
      </c>
      <c r="L41">
        <f t="shared" si="5"/>
        <v>6.6823200436913121E-3</v>
      </c>
      <c r="M41">
        <f t="shared" si="6"/>
        <v>6.6823200436913147E-3</v>
      </c>
    </row>
    <row r="42" spans="1:13" x14ac:dyDescent="0.25">
      <c r="A42" s="29">
        <v>20.603056297232087</v>
      </c>
      <c r="B42" s="29">
        <v>4.3670813703564093</v>
      </c>
      <c r="C42" s="29">
        <v>70.45979000389552</v>
      </c>
      <c r="E42" s="19">
        <f t="shared" si="0"/>
        <v>40</v>
      </c>
      <c r="F42">
        <f t="shared" si="1"/>
        <v>40.5</v>
      </c>
      <c r="G42">
        <f t="array" ref="G42">SUM(IF(($A$2:$A$54&gt;=E42)*(($A$2:$A$54&lt;E43)+(E43=0)),1,0))</f>
        <v>0</v>
      </c>
      <c r="H42">
        <f t="shared" si="2"/>
        <v>0</v>
      </c>
      <c r="I42" t="str">
        <f t="shared" si="3"/>
        <v/>
      </c>
      <c r="J42" t="str">
        <f t="shared" si="3"/>
        <v/>
      </c>
      <c r="K42">
        <f t="shared" si="4"/>
        <v>2.1915974411495587E-3</v>
      </c>
      <c r="L42">
        <f t="shared" si="5"/>
        <v>6.3361762940756005E-3</v>
      </c>
      <c r="M42">
        <f t="shared" si="6"/>
        <v>6.3361762940756031E-3</v>
      </c>
    </row>
    <row r="43" spans="1:13" x14ac:dyDescent="0.25">
      <c r="A43" s="29">
        <v>20.095034782942069</v>
      </c>
      <c r="B43" s="29">
        <v>4.6359317149480113</v>
      </c>
      <c r="C43" s="29">
        <v>73.140003442559077</v>
      </c>
      <c r="E43" s="19">
        <f t="shared" si="0"/>
        <v>41</v>
      </c>
      <c r="F43">
        <f t="shared" si="1"/>
        <v>41.5</v>
      </c>
      <c r="G43">
        <f t="array" ref="G43">SUM(IF(($A$2:$A$54&gt;=E43)*(($A$2:$A$54&lt;E44)+(E44=0)),1,0))</f>
        <v>0</v>
      </c>
      <c r="H43">
        <f t="shared" si="2"/>
        <v>0</v>
      </c>
      <c r="I43" t="str">
        <f t="shared" si="3"/>
        <v/>
      </c>
      <c r="J43" t="str">
        <f t="shared" si="3"/>
        <v/>
      </c>
      <c r="K43">
        <f t="shared" si="4"/>
        <v>1.7614309726923238E-3</v>
      </c>
      <c r="L43">
        <f t="shared" si="5"/>
        <v>6.0079627684860729E-3</v>
      </c>
      <c r="M43">
        <f t="shared" si="6"/>
        <v>6.0079627684860729E-3</v>
      </c>
    </row>
    <row r="44" spans="1:13" x14ac:dyDescent="0.25">
      <c r="A44" s="29">
        <v>22.266088715598478</v>
      </c>
      <c r="B44" s="29">
        <v>4.5493225312618737</v>
      </c>
      <c r="C44" s="29">
        <v>83.866026382697854</v>
      </c>
      <c r="E44" s="19">
        <f t="shared" si="0"/>
        <v>42</v>
      </c>
      <c r="F44">
        <f t="shared" si="1"/>
        <v>42.5</v>
      </c>
      <c r="G44">
        <f t="array" ref="G44">SUM(IF(($A$2:$A$54&gt;=E44)*(($A$2:$A$54&lt;E45)+(E45=0)),1,0))</f>
        <v>0</v>
      </c>
      <c r="H44">
        <f t="shared" si="2"/>
        <v>0</v>
      </c>
      <c r="I44" t="str">
        <f t="shared" si="3"/>
        <v/>
      </c>
      <c r="J44" t="str">
        <f t="shared" si="3"/>
        <v/>
      </c>
      <c r="K44">
        <f t="shared" si="4"/>
        <v>1.4105417176309874E-3</v>
      </c>
      <c r="L44">
        <f t="shared" si="5"/>
        <v>5.6967506824683279E-3</v>
      </c>
      <c r="M44">
        <f t="shared" si="6"/>
        <v>5.6967506824683279E-3</v>
      </c>
    </row>
    <row r="45" spans="1:13" x14ac:dyDescent="0.25">
      <c r="A45" s="29">
        <v>9.6391308712592352</v>
      </c>
      <c r="B45" s="29">
        <v>1.2212328488777018</v>
      </c>
      <c r="C45" s="29">
        <v>-6.9451155633031929</v>
      </c>
      <c r="E45" s="19">
        <f t="shared" si="0"/>
        <v>43</v>
      </c>
      <c r="F45">
        <f t="shared" si="1"/>
        <v>43.5</v>
      </c>
      <c r="G45">
        <f t="array" ref="G45">SUM(IF(($A$2:$A$54&gt;=E45)*(($A$2:$A$54&lt;E46)+(E46=0)),1,0))</f>
        <v>0</v>
      </c>
      <c r="H45">
        <f t="shared" si="2"/>
        <v>0</v>
      </c>
      <c r="I45" t="str">
        <f t="shared" si="3"/>
        <v/>
      </c>
      <c r="J45" t="str">
        <f t="shared" si="3"/>
        <v/>
      </c>
      <c r="K45">
        <f t="shared" si="4"/>
        <v>1.1256293643375911E-3</v>
      </c>
      <c r="L45">
        <f t="shared" si="5"/>
        <v>5.401659362543134E-3</v>
      </c>
      <c r="M45">
        <f t="shared" si="6"/>
        <v>5.401659362543134E-3</v>
      </c>
    </row>
    <row r="46" spans="1:13" x14ac:dyDescent="0.25">
      <c r="A46" s="29">
        <v>22.837623416264385</v>
      </c>
      <c r="B46" s="29">
        <v>0.60624340813146793</v>
      </c>
      <c r="C46" s="29">
        <v>-73.353163037523871</v>
      </c>
      <c r="E46" s="19">
        <f t="shared" si="0"/>
        <v>44</v>
      </c>
      <c r="F46">
        <f t="shared" si="1"/>
        <v>44.5</v>
      </c>
      <c r="G46">
        <f t="array" ref="G46">SUM(IF(($A$2:$A$54&gt;=E46)*(($A$2:$A$54&lt;E47)+(E47=0)),1,0))</f>
        <v>0</v>
      </c>
      <c r="H46">
        <f t="shared" si="2"/>
        <v>0</v>
      </c>
      <c r="I46" t="str">
        <f t="shared" si="3"/>
        <v/>
      </c>
      <c r="J46" t="str">
        <f t="shared" si="3"/>
        <v/>
      </c>
      <c r="K46">
        <f t="shared" si="4"/>
        <v>8.9528796849291795E-4</v>
      </c>
      <c r="L46">
        <f t="shared" si="5"/>
        <v>5.1218537540609873E-3</v>
      </c>
      <c r="M46">
        <f t="shared" si="6"/>
        <v>5.1218537540609873E-3</v>
      </c>
    </row>
    <row r="47" spans="1:13" x14ac:dyDescent="0.25">
      <c r="A47" s="29">
        <v>17.721809130259579</v>
      </c>
      <c r="B47" s="29">
        <v>0.58792613683603734</v>
      </c>
      <c r="C47" s="29">
        <v>-64.972415872445168</v>
      </c>
      <c r="E47" s="19">
        <f t="shared" si="0"/>
        <v>45</v>
      </c>
      <c r="F47">
        <f t="shared" si="1"/>
        <v>45.5</v>
      </c>
      <c r="G47">
        <f t="array" ref="G47">SUM(IF(($A$2:$A$54&gt;=E47)*(($A$2:$A$54&lt;E48)+(E48=0)),1,0))</f>
        <v>0</v>
      </c>
      <c r="H47">
        <f t="shared" si="2"/>
        <v>0</v>
      </c>
      <c r="I47" t="str">
        <f t="shared" si="3"/>
        <v/>
      </c>
      <c r="J47" t="str">
        <f t="shared" si="3"/>
        <v/>
      </c>
      <c r="K47">
        <f t="shared" si="4"/>
        <v>7.0982622574575563E-4</v>
      </c>
      <c r="L47">
        <f t="shared" si="5"/>
        <v>4.8565420581496623E-3</v>
      </c>
      <c r="M47">
        <f t="shared" si="6"/>
        <v>4.8565420581496623E-3</v>
      </c>
    </row>
    <row r="48" spans="1:13" x14ac:dyDescent="0.25">
      <c r="A48" s="29">
        <v>51.344147161747699</v>
      </c>
      <c r="B48" s="29">
        <v>0.57039475928226968</v>
      </c>
      <c r="C48" s="29">
        <v>-87.631368689606845</v>
      </c>
      <c r="E48" s="19">
        <f t="shared" si="0"/>
        <v>46</v>
      </c>
      <c r="F48">
        <f t="shared" si="1"/>
        <v>46.5</v>
      </c>
      <c r="G48">
        <f t="array" ref="G48">SUM(IF(($A$2:$A$54&gt;=E48)*(($A$2:$A$54&lt;E49)+(E49=0)),1,0))</f>
        <v>0</v>
      </c>
      <c r="H48">
        <f t="shared" si="2"/>
        <v>0</v>
      </c>
      <c r="I48" t="str">
        <f t="shared" si="3"/>
        <v/>
      </c>
      <c r="J48" t="str">
        <f t="shared" si="3"/>
        <v/>
      </c>
      <c r="K48">
        <f t="shared" si="4"/>
        <v>5.6107796706713437E-4</v>
      </c>
      <c r="L48">
        <f t="shared" si="5"/>
        <v>4.6049734910677256E-3</v>
      </c>
      <c r="M48">
        <f t="shared" si="6"/>
        <v>4.6049734910677256E-3</v>
      </c>
    </row>
    <row r="49" spans="1:13" x14ac:dyDescent="0.25">
      <c r="A49" s="29">
        <v>74.931632135854244</v>
      </c>
      <c r="B49" s="29">
        <v>2.3002976718679533</v>
      </c>
      <c r="E49" s="19">
        <f t="shared" si="0"/>
        <v>47</v>
      </c>
      <c r="F49">
        <f t="shared" si="1"/>
        <v>47.5</v>
      </c>
      <c r="G49">
        <f t="array" ref="G49">SUM(IF(($A$2:$A$54&gt;=E49)*(($A$2:$A$54&lt;E50)+(E50=0)),1,0))</f>
        <v>0</v>
      </c>
      <c r="H49">
        <f t="shared" si="2"/>
        <v>0</v>
      </c>
      <c r="I49" t="str">
        <f t="shared" si="3"/>
        <v/>
      </c>
      <c r="J49" t="str">
        <f t="shared" si="3"/>
        <v/>
      </c>
      <c r="K49">
        <f t="shared" si="4"/>
        <v>4.4221387597515933E-4</v>
      </c>
      <c r="L49">
        <f t="shared" si="5"/>
        <v>4.3664361596233879E-3</v>
      </c>
      <c r="M49">
        <f t="shared" si="6"/>
        <v>4.3664361596233879E-3</v>
      </c>
    </row>
    <row r="50" spans="1:13" x14ac:dyDescent="0.25">
      <c r="A50" s="29">
        <v>19.769615376111744</v>
      </c>
      <c r="B50" s="29">
        <v>4.3211059157223577</v>
      </c>
      <c r="C50" s="29">
        <v>80.890773636453403</v>
      </c>
      <c r="E50" s="19">
        <f t="shared" si="0"/>
        <v>48</v>
      </c>
      <c r="F50">
        <f t="shared" si="1"/>
        <v>48.5</v>
      </c>
      <c r="G50">
        <f t="array" ref="G50">SUM(IF(($A$2:$A$54&gt;=E50)*(($A$2:$A$54&lt;E51)+(E51=0)),1,0))</f>
        <v>0</v>
      </c>
      <c r="H50">
        <f t="shared" si="2"/>
        <v>0</v>
      </c>
      <c r="I50" t="str">
        <f t="shared" si="3"/>
        <v/>
      </c>
      <c r="J50" t="str">
        <f t="shared" si="3"/>
        <v/>
      </c>
      <c r="K50">
        <f t="shared" si="4"/>
        <v>3.4756183757452122E-4</v>
      </c>
      <c r="L50">
        <f t="shared" si="5"/>
        <v>4.1402550466465302E-3</v>
      </c>
      <c r="M50">
        <f t="shared" si="6"/>
        <v>4.1402550466465302E-3</v>
      </c>
    </row>
    <row r="51" spans="1:13" x14ac:dyDescent="0.25">
      <c r="A51" s="29">
        <v>17.060539381894493</v>
      </c>
      <c r="B51" s="29">
        <v>0.62250848366137879</v>
      </c>
      <c r="C51" s="29">
        <v>8.7303426953776544</v>
      </c>
      <c r="E51" s="19">
        <f t="shared" si="0"/>
        <v>49</v>
      </c>
      <c r="F51">
        <f t="shared" si="1"/>
        <v>49.5</v>
      </c>
      <c r="G51">
        <f t="array" ref="G51">SUM(IF(($A$2:$A$54&gt;=E51)*(($A$2:$A$54&lt;E52)+(E52=0)),1,0))</f>
        <v>0</v>
      </c>
      <c r="H51">
        <f t="shared" si="2"/>
        <v>0</v>
      </c>
      <c r="I51" t="str">
        <f t="shared" si="3"/>
        <v/>
      </c>
      <c r="J51" t="str">
        <f t="shared" si="3"/>
        <v/>
      </c>
      <c r="K51">
        <f t="shared" si="4"/>
        <v>2.7244054529907736E-4</v>
      </c>
      <c r="L51">
        <f t="shared" si="5"/>
        <v>3.9257901008131445E-3</v>
      </c>
      <c r="M51">
        <f t="shared" si="6"/>
        <v>3.9257901008131445E-3</v>
      </c>
    </row>
    <row r="52" spans="1:13" x14ac:dyDescent="0.25">
      <c r="A52" s="29">
        <v>17.126142966056918</v>
      </c>
      <c r="B52" s="29">
        <v>0.6289107227806644</v>
      </c>
      <c r="C52" s="29">
        <v>-74.972365487069055</v>
      </c>
      <c r="E52" s="19">
        <f t="shared" si="0"/>
        <v>50</v>
      </c>
      <c r="F52">
        <f t="shared" si="1"/>
        <v>50.5</v>
      </c>
      <c r="G52">
        <f t="array" ref="G52">SUM(IF(($A$2:$A$54&gt;=E52)*(($A$2:$A$54&lt;E53)+(E53=0)),1,0))</f>
        <v>0</v>
      </c>
      <c r="H52">
        <f t="shared" si="2"/>
        <v>0</v>
      </c>
      <c r="I52" t="str">
        <f t="shared" si="3"/>
        <v/>
      </c>
      <c r="J52" t="str">
        <f t="shared" si="3"/>
        <v/>
      </c>
      <c r="K52">
        <f t="shared" si="4"/>
        <v>2.1300889610811525E-4</v>
      </c>
      <c r="L52">
        <f t="shared" si="5"/>
        <v>3.722434425416751E-3</v>
      </c>
      <c r="M52">
        <f t="shared" si="6"/>
        <v>3.722434425416751E-3</v>
      </c>
    </row>
    <row r="53" spans="1:13" x14ac:dyDescent="0.25">
      <c r="A53" s="29">
        <v>14.246147547674646</v>
      </c>
      <c r="B53" s="29">
        <v>0.67164613530464623</v>
      </c>
      <c r="C53" s="29">
        <v>-46.176074228144266</v>
      </c>
      <c r="E53" s="19">
        <f t="shared" si="0"/>
        <v>51</v>
      </c>
      <c r="F53">
        <f t="shared" si="1"/>
        <v>51.5</v>
      </c>
      <c r="G53">
        <f t="array" ref="G53">SUM(IF(($A$2:$A$54&gt;=E53)*(($A$2:$A$54&lt;E54)+(E54=0)),1,0))</f>
        <v>1</v>
      </c>
      <c r="H53">
        <f t="shared" si="2"/>
        <v>1.8867924528301886E-2</v>
      </c>
      <c r="I53">
        <f t="shared" si="3"/>
        <v>0</v>
      </c>
      <c r="J53">
        <f t="shared" si="3"/>
        <v>-1.7242758696007892</v>
      </c>
      <c r="K53">
        <f t="shared" si="4"/>
        <v>1.6613218010776078E-4</v>
      </c>
      <c r="L53">
        <f t="shared" si="5"/>
        <v>3.5296125609613344E-3</v>
      </c>
      <c r="M53">
        <f t="shared" si="6"/>
        <v>3.5296125609613361E-3</v>
      </c>
    </row>
    <row r="54" spans="1:13" x14ac:dyDescent="0.25">
      <c r="A54" s="29">
        <v>21.596766061985505</v>
      </c>
      <c r="B54" s="29">
        <v>0.53481080495179267</v>
      </c>
      <c r="C54" s="29">
        <v>-69.097751665201343</v>
      </c>
      <c r="E54" s="19">
        <f t="shared" si="0"/>
        <v>52</v>
      </c>
      <c r="F54">
        <f t="shared" si="1"/>
        <v>52.5</v>
      </c>
      <c r="G54">
        <f t="array" ref="G54">SUM(IF(($A$2:$A$54&gt;=E54)*(($A$2:$A$54&lt;E55)+(E55=0)),1,0))</f>
        <v>0</v>
      </c>
      <c r="H54">
        <f t="shared" si="2"/>
        <v>0</v>
      </c>
      <c r="I54" t="str">
        <f t="shared" si="3"/>
        <v/>
      </c>
      <c r="J54" t="str">
        <f t="shared" si="3"/>
        <v/>
      </c>
      <c r="K54">
        <f t="shared" si="4"/>
        <v>1.2926500441792611E-4</v>
      </c>
      <c r="L54">
        <f t="shared" si="5"/>
        <v>3.3467788567158588E-3</v>
      </c>
      <c r="M54">
        <f t="shared" si="6"/>
        <v>3.3467788567158605E-3</v>
      </c>
    </row>
    <row r="55" spans="1:13" x14ac:dyDescent="0.25">
      <c r="E55" s="19">
        <f t="shared" si="0"/>
        <v>53</v>
      </c>
      <c r="F55">
        <f t="shared" si="1"/>
        <v>53.5</v>
      </c>
      <c r="G55">
        <f t="array" ref="G55">SUM(IF(($A$2:$A$54&gt;=E55)*(($A$2:$A$54&lt;E56)+(E56=0)),1,0))</f>
        <v>0</v>
      </c>
      <c r="H55">
        <f t="shared" si="2"/>
        <v>0</v>
      </c>
      <c r="I55" t="str">
        <f t="shared" si="3"/>
        <v/>
      </c>
      <c r="J55" t="str">
        <f t="shared" si="3"/>
        <v/>
      </c>
      <c r="K55">
        <f t="shared" si="4"/>
        <v>1.0035018375069143E-4</v>
      </c>
      <c r="L55">
        <f t="shared" si="5"/>
        <v>3.1734159266221551E-3</v>
      </c>
      <c r="M55">
        <f t="shared" si="6"/>
        <v>3.1734159266221568E-3</v>
      </c>
    </row>
    <row r="56" spans="1:13" x14ac:dyDescent="0.25">
      <c r="E56" s="19">
        <f t="shared" si="0"/>
        <v>54</v>
      </c>
      <c r="F56">
        <f t="shared" si="1"/>
        <v>54.5</v>
      </c>
      <c r="G56">
        <f t="array" ref="G56">SUM(IF(($A$2:$A$54&gt;=E56)*(($A$2:$A$54&lt;E57)+(E57=0)),1,0))</f>
        <v>0</v>
      </c>
      <c r="H56">
        <f t="shared" si="2"/>
        <v>0</v>
      </c>
      <c r="I56" t="str">
        <f t="shared" si="3"/>
        <v/>
      </c>
      <c r="J56" t="str">
        <f t="shared" si="3"/>
        <v/>
      </c>
      <c r="K56">
        <f t="shared" si="4"/>
        <v>7.7732395911781963E-5</v>
      </c>
      <c r="L56">
        <f t="shared" si="5"/>
        <v>3.0090331851866784E-3</v>
      </c>
      <c r="M56">
        <f t="shared" si="6"/>
        <v>3.0090331851866802E-3</v>
      </c>
    </row>
    <row r="57" spans="1:13" x14ac:dyDescent="0.25">
      <c r="E57" s="19">
        <f t="shared" si="0"/>
        <v>55</v>
      </c>
      <c r="F57">
        <f t="shared" si="1"/>
        <v>55.5</v>
      </c>
      <c r="G57">
        <f t="array" ref="G57">SUM(IF(($A$2:$A$54&gt;=E57)*(($A$2:$A$54&lt;E58)+(E58=0)),1,0))</f>
        <v>0</v>
      </c>
      <c r="H57">
        <f t="shared" si="2"/>
        <v>0</v>
      </c>
      <c r="I57" t="str">
        <f t="shared" si="3"/>
        <v/>
      </c>
      <c r="J57" t="str">
        <f t="shared" si="3"/>
        <v/>
      </c>
      <c r="K57">
        <f t="shared" si="4"/>
        <v>6.0085168082615424E-5</v>
      </c>
      <c r="L57">
        <f t="shared" si="5"/>
        <v>2.853165459212981E-3</v>
      </c>
      <c r="M57">
        <f t="shared" si="6"/>
        <v>2.8531654592129823E-3</v>
      </c>
    </row>
    <row r="58" spans="1:13" x14ac:dyDescent="0.25">
      <c r="E58" s="19">
        <f t="shared" si="0"/>
        <v>56</v>
      </c>
      <c r="F58">
        <f t="shared" si="1"/>
        <v>56.5</v>
      </c>
      <c r="G58">
        <f t="array" ref="G58">SUM(IF(($A$2:$A$54&gt;=E58)*(($A$2:$A$54&lt;E59)+(E59=0)),1,0))</f>
        <v>0</v>
      </c>
      <c r="H58">
        <f t="shared" si="2"/>
        <v>0</v>
      </c>
      <c r="I58" t="str">
        <f t="shared" si="3"/>
        <v/>
      </c>
      <c r="J58" t="str">
        <f t="shared" si="3"/>
        <v/>
      </c>
      <c r="K58">
        <f t="shared" si="4"/>
        <v>4.6349671784648003E-5</v>
      </c>
      <c r="L58">
        <f t="shared" si="5"/>
        <v>2.7053716714463519E-3</v>
      </c>
      <c r="M58">
        <f t="shared" si="6"/>
        <v>2.7053716714463519E-3</v>
      </c>
    </row>
    <row r="59" spans="1:13" x14ac:dyDescent="0.25">
      <c r="E59" s="19">
        <f t="shared" si="0"/>
        <v>57</v>
      </c>
      <c r="F59">
        <f t="shared" si="1"/>
        <v>57.5</v>
      </c>
      <c r="G59">
        <f t="array" ref="G59">SUM(IF(($A$2:$A$54&gt;=E59)*(($A$2:$A$54&lt;E60)+(E60=0)),1,0))</f>
        <v>0</v>
      </c>
      <c r="H59">
        <f t="shared" si="2"/>
        <v>0</v>
      </c>
      <c r="I59" t="str">
        <f t="shared" si="3"/>
        <v/>
      </c>
      <c r="J59" t="str">
        <f t="shared" si="3"/>
        <v/>
      </c>
      <c r="K59">
        <f t="shared" si="4"/>
        <v>3.5683815630429709E-5</v>
      </c>
      <c r="L59">
        <f t="shared" si="5"/>
        <v>2.5652335924055774E-3</v>
      </c>
      <c r="M59">
        <f t="shared" si="6"/>
        <v>2.5652335924055774E-3</v>
      </c>
    </row>
    <row r="60" spans="1:13" x14ac:dyDescent="0.25">
      <c r="E60" s="19">
        <f t="shared" si="0"/>
        <v>58</v>
      </c>
      <c r="F60">
        <f t="shared" si="1"/>
        <v>58.5</v>
      </c>
      <c r="G60">
        <f t="array" ref="G60">SUM(IF(($A$2:$A$54&gt;=E60)*(($A$2:$A$54&lt;E61)+(E61=0)),1,0))</f>
        <v>0</v>
      </c>
      <c r="H60">
        <f t="shared" si="2"/>
        <v>0</v>
      </c>
      <c r="I60" t="str">
        <f t="shared" si="3"/>
        <v/>
      </c>
      <c r="J60" t="str">
        <f t="shared" si="3"/>
        <v/>
      </c>
      <c r="K60">
        <f t="shared" si="4"/>
        <v>2.7420200629558416E-5</v>
      </c>
      <c r="L60">
        <f t="shared" si="5"/>
        <v>2.4323546568697464E-3</v>
      </c>
      <c r="M60">
        <f t="shared" si="6"/>
        <v>2.4323546568697464E-3</v>
      </c>
    </row>
    <row r="61" spans="1:13" x14ac:dyDescent="0.25">
      <c r="E61" s="19">
        <f t="shared" si="0"/>
        <v>59</v>
      </c>
      <c r="F61">
        <f t="shared" si="1"/>
        <v>59.5</v>
      </c>
      <c r="G61">
        <f t="array" ref="G61">SUM(IF(($A$2:$A$54&gt;=E61)*(($A$2:$A$54&lt;E62)+(E62=0)),1,0))</f>
        <v>0</v>
      </c>
      <c r="H61">
        <f t="shared" si="2"/>
        <v>0</v>
      </c>
      <c r="I61" t="str">
        <f t="shared" si="3"/>
        <v/>
      </c>
      <c r="J61" t="str">
        <f t="shared" si="3"/>
        <v/>
      </c>
      <c r="K61">
        <f t="shared" si="4"/>
        <v>2.103161702150123E-5</v>
      </c>
      <c r="L61">
        <f t="shared" si="5"/>
        <v>2.3063588416709518E-3</v>
      </c>
      <c r="M61">
        <f t="shared" si="6"/>
        <v>2.3063588416709518E-3</v>
      </c>
    </row>
    <row r="62" spans="1:13" x14ac:dyDescent="0.25">
      <c r="E62" s="19">
        <f t="shared" si="0"/>
        <v>60</v>
      </c>
      <c r="F62">
        <f t="shared" si="1"/>
        <v>60.5</v>
      </c>
      <c r="G62">
        <f t="array" ref="G62">SUM(IF(($A$2:$A$54&gt;=E62)*(($A$2:$A$54&lt;E63)+(E63=0)),1,0))</f>
        <v>0</v>
      </c>
      <c r="H62">
        <f t="shared" si="2"/>
        <v>0</v>
      </c>
      <c r="I62" t="str">
        <f t="shared" si="3"/>
        <v/>
      </c>
      <c r="J62" t="str">
        <f t="shared" si="3"/>
        <v/>
      </c>
      <c r="K62">
        <f t="shared" si="4"/>
        <v>1.6102895536355012E-5</v>
      </c>
      <c r="L62">
        <f t="shared" si="5"/>
        <v>2.1868896016172634E-3</v>
      </c>
      <c r="M62">
        <f t="shared" si="6"/>
        <v>2.1868896016172634E-3</v>
      </c>
    </row>
    <row r="63" spans="1:13" x14ac:dyDescent="0.25">
      <c r="E63" s="19">
        <f t="shared" si="0"/>
        <v>61</v>
      </c>
      <c r="F63">
        <f t="shared" si="1"/>
        <v>61.5</v>
      </c>
      <c r="G63">
        <f t="array" ref="G63">SUM(IF(($A$2:$A$54&gt;=E63)*(($A$2:$A$54&lt;E64)+(E64=0)),1,0))</f>
        <v>0</v>
      </c>
      <c r="H63">
        <f t="shared" si="2"/>
        <v>0</v>
      </c>
      <c r="I63" t="str">
        <f t="shared" si="3"/>
        <v/>
      </c>
      <c r="J63" t="str">
        <f t="shared" si="3"/>
        <v/>
      </c>
      <c r="K63">
        <f t="shared" si="4"/>
        <v>1.2308066435708991E-5</v>
      </c>
      <c r="L63">
        <f t="shared" si="5"/>
        <v>2.0736088605348211E-3</v>
      </c>
      <c r="M63">
        <f t="shared" si="6"/>
        <v>2.0736088605348211E-3</v>
      </c>
    </row>
    <row r="64" spans="1:13" x14ac:dyDescent="0.25">
      <c r="E64" s="19">
        <f t="shared" si="0"/>
        <v>62</v>
      </c>
      <c r="F64">
        <f t="shared" si="1"/>
        <v>62.5</v>
      </c>
      <c r="G64">
        <f t="array" ref="G64">SUM(IF(($A$2:$A$54&gt;=E64)*(($A$2:$A$54&lt;E65)+(E65=0)),1,0))</f>
        <v>0</v>
      </c>
      <c r="H64">
        <f t="shared" si="2"/>
        <v>0</v>
      </c>
      <c r="I64" t="str">
        <f t="shared" si="3"/>
        <v/>
      </c>
      <c r="J64" t="str">
        <f t="shared" si="3"/>
        <v/>
      </c>
      <c r="K64">
        <f t="shared" si="4"/>
        <v>9.3919177812112727E-6</v>
      </c>
      <c r="L64">
        <f t="shared" si="5"/>
        <v>1.9661960545738853E-3</v>
      </c>
      <c r="M64">
        <f t="shared" si="6"/>
        <v>1.9661960545738853E-3</v>
      </c>
    </row>
    <row r="65" spans="5:13" x14ac:dyDescent="0.25">
      <c r="E65" s="19">
        <f t="shared" si="0"/>
        <v>63</v>
      </c>
      <c r="F65">
        <f t="shared" si="1"/>
        <v>63.5</v>
      </c>
      <c r="G65">
        <f t="array" ref="G65">SUM(IF(($A$2:$A$54&gt;=E65)*(($A$2:$A$54&lt;E66)+(E66=0)),1,0))</f>
        <v>0</v>
      </c>
      <c r="H65">
        <f t="shared" si="2"/>
        <v>0</v>
      </c>
      <c r="I65" t="str">
        <f t="shared" si="3"/>
        <v/>
      </c>
      <c r="J65" t="str">
        <f t="shared" si="3"/>
        <v/>
      </c>
      <c r="K65">
        <f t="shared" si="4"/>
        <v>7.1551744952320057E-6</v>
      </c>
      <c r="L65">
        <f t="shared" si="5"/>
        <v>1.8643472250715698E-3</v>
      </c>
      <c r="M65">
        <f t="shared" si="6"/>
        <v>1.8643472250715698E-3</v>
      </c>
    </row>
    <row r="66" spans="5:13" x14ac:dyDescent="0.25">
      <c r="E66" s="19">
        <f t="shared" si="0"/>
        <v>64</v>
      </c>
      <c r="F66">
        <f t="shared" si="1"/>
        <v>64.5</v>
      </c>
      <c r="G66">
        <f t="array" ref="G66">SUM(IF(($A$2:$A$54&gt;=E66)*(($A$2:$A$54&lt;E67)+(E67=0)),1,0))</f>
        <v>0</v>
      </c>
      <c r="H66">
        <f t="shared" si="2"/>
        <v>0</v>
      </c>
      <c r="I66" t="str">
        <f t="shared" si="3"/>
        <v/>
      </c>
      <c r="J66" t="str">
        <f t="shared" si="3"/>
        <v/>
      </c>
      <c r="K66">
        <f t="shared" si="4"/>
        <v>5.4426386794749293E-6</v>
      </c>
      <c r="L66">
        <f t="shared" si="5"/>
        <v>1.7677741584042272E-3</v>
      </c>
      <c r="M66">
        <f t="shared" si="6"/>
        <v>1.7677741584042272E-3</v>
      </c>
    </row>
    <row r="67" spans="5:13" x14ac:dyDescent="0.25">
      <c r="E67" s="19">
        <f t="shared" ref="E67:E130" si="9">E66+$U$2</f>
        <v>65</v>
      </c>
      <c r="F67">
        <f t="shared" ref="F67:F130" si="10">E67+$U$2/2</f>
        <v>65.5</v>
      </c>
      <c r="G67">
        <f t="array" ref="G67">SUM(IF(($A$2:$A$54&gt;=E67)*(($A$2:$A$54&lt;E68)+(E68=0)),1,0))</f>
        <v>0</v>
      </c>
      <c r="H67">
        <f t="shared" ref="H67:H130" si="11">G67/SUM($G$2:$G$202)</f>
        <v>0</v>
      </c>
      <c r="I67" t="str">
        <f t="shared" ref="I67:J130" si="12">IFERROR(LOG(G67),"")</f>
        <v/>
      </c>
      <c r="J67" t="str">
        <f t="shared" si="12"/>
        <v/>
      </c>
      <c r="K67">
        <f t="shared" ref="K67:K130" si="13">_xlfn.GAMMA.DIST(F67,$V$5,$V$6,FALSE)*$U$2</f>
        <v>4.1337378059737768E-6</v>
      </c>
      <c r="L67">
        <f t="shared" ref="L67:L130" si="14">-1*$V$17*EXP($V$17*E67)</f>
        <v>1.6762035703954282E-3</v>
      </c>
      <c r="M67">
        <f t="shared" ref="M67:M130" si="15">1/$V$9*EXP(-E67/$V$9)</f>
        <v>1.6762035703954288E-3</v>
      </c>
    </row>
    <row r="68" spans="5:13" x14ac:dyDescent="0.25">
      <c r="E68" s="19">
        <f t="shared" si="9"/>
        <v>66</v>
      </c>
      <c r="F68">
        <f t="shared" si="10"/>
        <v>66.5</v>
      </c>
      <c r="G68">
        <f t="array" ref="G68">SUM(IF(($A$2:$A$54&gt;=E68)*(($A$2:$A$54&lt;E69)+(E69=0)),1,0))</f>
        <v>0</v>
      </c>
      <c r="H68">
        <f t="shared" si="11"/>
        <v>0</v>
      </c>
      <c r="I68" t="str">
        <f t="shared" si="12"/>
        <v/>
      </c>
      <c r="J68" t="str">
        <f t="shared" si="12"/>
        <v/>
      </c>
      <c r="K68">
        <f t="shared" si="13"/>
        <v>3.1350204207568748E-6</v>
      </c>
      <c r="L68">
        <f t="shared" si="14"/>
        <v>1.5893763329715511E-3</v>
      </c>
      <c r="M68">
        <f t="shared" si="15"/>
        <v>1.589376332971552E-3</v>
      </c>
    </row>
    <row r="69" spans="5:13" x14ac:dyDescent="0.25">
      <c r="E69" s="19">
        <f t="shared" si="9"/>
        <v>67</v>
      </c>
      <c r="F69">
        <f t="shared" si="10"/>
        <v>67.5</v>
      </c>
      <c r="G69">
        <f t="array" ref="G69">SUM(IF(($A$2:$A$54&gt;=E69)*(($A$2:$A$54&lt;E70)+(E70=0)),1,0))</f>
        <v>0</v>
      </c>
      <c r="H69">
        <f t="shared" si="11"/>
        <v>0</v>
      </c>
      <c r="I69" t="str">
        <f t="shared" si="12"/>
        <v/>
      </c>
      <c r="J69" t="str">
        <f t="shared" si="12"/>
        <v/>
      </c>
      <c r="K69">
        <f t="shared" si="13"/>
        <v>2.3742192995473263E-6</v>
      </c>
      <c r="L69">
        <f t="shared" si="14"/>
        <v>1.5070467408765673E-3</v>
      </c>
      <c r="M69">
        <f t="shared" si="15"/>
        <v>1.5070467408765677E-3</v>
      </c>
    </row>
    <row r="70" spans="5:13" x14ac:dyDescent="0.25">
      <c r="E70" s="19">
        <f t="shared" si="9"/>
        <v>68</v>
      </c>
      <c r="F70">
        <f t="shared" si="10"/>
        <v>68.5</v>
      </c>
      <c r="G70">
        <f t="array" ref="G70">SUM(IF(($A$2:$A$54&gt;=E70)*(($A$2:$A$54&lt;E71)+(E71=0)),1,0))</f>
        <v>0</v>
      </c>
      <c r="H70">
        <f t="shared" si="11"/>
        <v>0</v>
      </c>
      <c r="I70" t="str">
        <f t="shared" si="12"/>
        <v/>
      </c>
      <c r="J70" t="str">
        <f t="shared" si="12"/>
        <v/>
      </c>
      <c r="K70">
        <f t="shared" si="13"/>
        <v>1.7955704323121578E-6</v>
      </c>
      <c r="L70">
        <f t="shared" si="14"/>
        <v>1.4289818163709474E-3</v>
      </c>
      <c r="M70">
        <f t="shared" si="15"/>
        <v>1.428981816370948E-3</v>
      </c>
    </row>
    <row r="71" spans="5:13" x14ac:dyDescent="0.25">
      <c r="E71" s="19">
        <f t="shared" si="9"/>
        <v>69</v>
      </c>
      <c r="F71">
        <f t="shared" si="10"/>
        <v>69.5</v>
      </c>
      <c r="G71">
        <f t="array" ref="G71">SUM(IF(($A$2:$A$54&gt;=E71)*(($A$2:$A$54&lt;E72)+(E72=0)),1,0))</f>
        <v>0</v>
      </c>
      <c r="H71">
        <f t="shared" si="11"/>
        <v>0</v>
      </c>
      <c r="I71" t="str">
        <f t="shared" si="12"/>
        <v/>
      </c>
      <c r="J71" t="str">
        <f t="shared" si="12"/>
        <v/>
      </c>
      <c r="K71">
        <f t="shared" si="13"/>
        <v>1.3561339101417541E-6</v>
      </c>
      <c r="L71">
        <f t="shared" si="14"/>
        <v>1.3549606499471262E-3</v>
      </c>
      <c r="M71">
        <f t="shared" si="15"/>
        <v>1.3549606499471268E-3</v>
      </c>
    </row>
    <row r="72" spans="5:13" x14ac:dyDescent="0.25">
      <c r="E72" s="19">
        <f t="shared" si="9"/>
        <v>70</v>
      </c>
      <c r="F72">
        <f t="shared" si="10"/>
        <v>70.5</v>
      </c>
      <c r="G72">
        <f t="array" ref="G72">SUM(IF(($A$2:$A$54&gt;=E72)*(($A$2:$A$54&lt;E73)+(E73=0)),1,0))</f>
        <v>0</v>
      </c>
      <c r="H72">
        <f t="shared" si="11"/>
        <v>0</v>
      </c>
      <c r="I72" t="str">
        <f t="shared" si="12"/>
        <v/>
      </c>
      <c r="J72" t="str">
        <f t="shared" si="12"/>
        <v/>
      </c>
      <c r="K72">
        <f t="shared" si="13"/>
        <v>1.0229109715653586E-6</v>
      </c>
      <c r="L72">
        <f t="shared" si="14"/>
        <v>1.2847737751958599E-3</v>
      </c>
      <c r="M72">
        <f t="shared" si="15"/>
        <v>1.2847737751958603E-3</v>
      </c>
    </row>
    <row r="73" spans="5:13" x14ac:dyDescent="0.25">
      <c r="E73" s="19">
        <f t="shared" si="9"/>
        <v>71</v>
      </c>
      <c r="F73">
        <f t="shared" si="10"/>
        <v>71.5</v>
      </c>
      <c r="G73">
        <f t="array" ref="G73">SUM(IF(($A$2:$A$54&gt;=E73)*(($A$2:$A$54&lt;E74)+(E74=0)),1,0))</f>
        <v>0</v>
      </c>
      <c r="H73">
        <f t="shared" si="11"/>
        <v>0</v>
      </c>
      <c r="I73" t="str">
        <f t="shared" si="12"/>
        <v/>
      </c>
      <c r="J73" t="str">
        <f t="shared" si="12"/>
        <v/>
      </c>
      <c r="K73">
        <f t="shared" si="13"/>
        <v>7.7059137068760389E-7</v>
      </c>
      <c r="L73">
        <f t="shared" si="14"/>
        <v>1.218222576054466E-3</v>
      </c>
      <c r="M73">
        <f t="shared" si="15"/>
        <v>1.2182225760544664E-3</v>
      </c>
    </row>
    <row r="74" spans="5:13" x14ac:dyDescent="0.25">
      <c r="E74" s="19">
        <f t="shared" si="9"/>
        <v>72</v>
      </c>
      <c r="F74">
        <f t="shared" si="10"/>
        <v>72.5</v>
      </c>
      <c r="G74">
        <f t="array" ref="G74">SUM(IF(($A$2:$A$54&gt;=E74)*(($A$2:$A$54&lt;E75)+(E75=0)),1,0))</f>
        <v>0</v>
      </c>
      <c r="H74">
        <f t="shared" si="11"/>
        <v>0</v>
      </c>
      <c r="I74" t="str">
        <f t="shared" si="12"/>
        <v/>
      </c>
      <c r="J74" t="str">
        <f t="shared" si="12"/>
        <v/>
      </c>
      <c r="K74">
        <f t="shared" si="13"/>
        <v>5.7979803455194743E-7</v>
      </c>
      <c r="L74">
        <f t="shared" si="14"/>
        <v>1.1551187247595693E-3</v>
      </c>
      <c r="M74">
        <f t="shared" si="15"/>
        <v>1.1551187247595698E-3</v>
      </c>
    </row>
    <row r="75" spans="5:13" x14ac:dyDescent="0.25">
      <c r="E75" s="19">
        <f t="shared" si="9"/>
        <v>73</v>
      </c>
      <c r="F75">
        <f t="shared" si="10"/>
        <v>73.5</v>
      </c>
      <c r="G75">
        <f t="array" ref="G75">SUM(IF(($A$2:$A$54&gt;=E75)*(($A$2:$A$54&lt;E76)+(E76=0)),1,0))</f>
        <v>0</v>
      </c>
      <c r="H75">
        <f t="shared" si="11"/>
        <v>0</v>
      </c>
      <c r="I75" t="str">
        <f t="shared" si="12"/>
        <v/>
      </c>
      <c r="J75" t="str">
        <f t="shared" si="12"/>
        <v/>
      </c>
      <c r="K75">
        <f t="shared" si="13"/>
        <v>4.3572276611211139E-7</v>
      </c>
      <c r="L75">
        <f t="shared" si="14"/>
        <v>1.095283648913857E-3</v>
      </c>
      <c r="M75">
        <f t="shared" si="15"/>
        <v>1.095283648913857E-3</v>
      </c>
    </row>
    <row r="76" spans="5:13" x14ac:dyDescent="0.25">
      <c r="E76" s="19">
        <f t="shared" si="9"/>
        <v>74</v>
      </c>
      <c r="F76">
        <f t="shared" si="10"/>
        <v>74.5</v>
      </c>
      <c r="G76">
        <f t="array" ref="G76">SUM(IF(($A$2:$A$54&gt;=E76)*(($A$2:$A$54&lt;E77)+(E77=0)),1,0))</f>
        <v>1</v>
      </c>
      <c r="H76">
        <f t="shared" si="11"/>
        <v>1.8867924528301886E-2</v>
      </c>
      <c r="I76">
        <f t="shared" si="12"/>
        <v>0</v>
      </c>
      <c r="J76">
        <f t="shared" si="12"/>
        <v>-1.7242758696007892</v>
      </c>
      <c r="K76">
        <f t="shared" si="13"/>
        <v>3.2706849375417052E-7</v>
      </c>
      <c r="L76">
        <f t="shared" si="14"/>
        <v>1.0385480261587408E-3</v>
      </c>
      <c r="M76">
        <f t="shared" si="15"/>
        <v>1.0385480261587408E-3</v>
      </c>
    </row>
    <row r="77" spans="5:13" x14ac:dyDescent="0.25">
      <c r="E77" s="19">
        <f t="shared" si="9"/>
        <v>75</v>
      </c>
      <c r="F77">
        <f t="shared" si="10"/>
        <v>75.5</v>
      </c>
      <c r="G77">
        <f t="array" ref="G77">SUM(IF(($A$2:$A$54&gt;=E77)*(($A$2:$A$54&lt;E78)+(E78=0)),1,0))</f>
        <v>0</v>
      </c>
      <c r="H77">
        <f t="shared" si="11"/>
        <v>0</v>
      </c>
      <c r="I77" t="str">
        <f t="shared" si="12"/>
        <v/>
      </c>
      <c r="J77" t="str">
        <f t="shared" si="12"/>
        <v/>
      </c>
      <c r="K77">
        <f t="shared" si="13"/>
        <v>2.4523112145600672E-7</v>
      </c>
      <c r="L77">
        <f t="shared" si="14"/>
        <v>9.8475130502294773E-4</v>
      </c>
      <c r="M77">
        <f t="shared" si="15"/>
        <v>9.8475130502294773E-4</v>
      </c>
    </row>
    <row r="78" spans="5:13" x14ac:dyDescent="0.25">
      <c r="E78" s="19">
        <f t="shared" si="9"/>
        <v>76</v>
      </c>
      <c r="F78">
        <f t="shared" si="10"/>
        <v>76.5</v>
      </c>
      <c r="G78">
        <f t="array" ref="G78">SUM(IF(($A$2:$A$54&gt;=E78)*(($A$2:$A$54&lt;E79)+(E79=0)),1,0))</f>
        <v>0</v>
      </c>
      <c r="H78">
        <f t="shared" si="11"/>
        <v>0</v>
      </c>
      <c r="I78" t="str">
        <f t="shared" si="12"/>
        <v/>
      </c>
      <c r="J78" t="str">
        <f t="shared" si="12"/>
        <v/>
      </c>
      <c r="K78">
        <f t="shared" si="13"/>
        <v>1.8366813196218843E-7</v>
      </c>
      <c r="L78">
        <f t="shared" si="14"/>
        <v>9.3374125059111641E-4</v>
      </c>
      <c r="M78">
        <f t="shared" si="15"/>
        <v>9.3374125059111728E-4</v>
      </c>
    </row>
    <row r="79" spans="5:13" x14ac:dyDescent="0.25">
      <c r="E79" s="19">
        <f t="shared" si="9"/>
        <v>77</v>
      </c>
      <c r="F79">
        <f t="shared" si="10"/>
        <v>77.5</v>
      </c>
      <c r="G79">
        <f t="array" ref="G79">SUM(IF(($A$2:$A$54&gt;=E79)*(($A$2:$A$54&lt;E80)+(E80=0)),1,0))</f>
        <v>0</v>
      </c>
      <c r="H79">
        <f t="shared" si="11"/>
        <v>0</v>
      </c>
      <c r="I79" t="str">
        <f t="shared" si="12"/>
        <v/>
      </c>
      <c r="J79" t="str">
        <f t="shared" si="12"/>
        <v/>
      </c>
      <c r="K79">
        <f t="shared" si="13"/>
        <v>1.3741236618658356E-7</v>
      </c>
      <c r="L79">
        <f t="shared" si="14"/>
        <v>8.8537351370673791E-4</v>
      </c>
      <c r="M79">
        <f t="shared" si="15"/>
        <v>8.8537351370673791E-4</v>
      </c>
    </row>
    <row r="80" spans="5:13" x14ac:dyDescent="0.25">
      <c r="E80" s="19">
        <f t="shared" si="9"/>
        <v>78</v>
      </c>
      <c r="F80">
        <f t="shared" si="10"/>
        <v>78.5</v>
      </c>
      <c r="G80">
        <f t="array" ref="G80">SUM(IF(($A$2:$A$54&gt;=E80)*(($A$2:$A$54&lt;E81)+(E81=0)),1,0))</f>
        <v>0</v>
      </c>
      <c r="H80">
        <f t="shared" si="11"/>
        <v>0</v>
      </c>
      <c r="I80" t="str">
        <f t="shared" si="12"/>
        <v/>
      </c>
      <c r="J80" t="str">
        <f t="shared" si="12"/>
        <v/>
      </c>
      <c r="K80">
        <f t="shared" si="13"/>
        <v>1.0269837370831522E-7</v>
      </c>
      <c r="L80">
        <f t="shared" si="14"/>
        <v>8.3951122249034801E-4</v>
      </c>
      <c r="M80">
        <f t="shared" si="15"/>
        <v>8.3951122249034866E-4</v>
      </c>
    </row>
    <row r="81" spans="5:13" x14ac:dyDescent="0.25">
      <c r="E81" s="19">
        <f t="shared" si="9"/>
        <v>79</v>
      </c>
      <c r="F81">
        <f t="shared" si="10"/>
        <v>79.5</v>
      </c>
      <c r="G81">
        <f t="array" ref="G81">SUM(IF(($A$2:$A$54&gt;=E81)*(($A$2:$A$54&lt;E82)+(E82=0)),1,0))</f>
        <v>0</v>
      </c>
      <c r="H81">
        <f t="shared" si="11"/>
        <v>0</v>
      </c>
      <c r="I81" t="str">
        <f t="shared" si="12"/>
        <v/>
      </c>
      <c r="J81" t="str">
        <f t="shared" si="12"/>
        <v/>
      </c>
      <c r="K81">
        <f t="shared" si="13"/>
        <v>7.6675842122803128E-8</v>
      </c>
      <c r="L81">
        <f t="shared" si="14"/>
        <v>7.9602459501706198E-4</v>
      </c>
      <c r="M81">
        <f t="shared" si="15"/>
        <v>7.9602459501706198E-4</v>
      </c>
    </row>
    <row r="82" spans="5:13" x14ac:dyDescent="0.25">
      <c r="E82" s="19">
        <f t="shared" si="9"/>
        <v>80</v>
      </c>
      <c r="F82">
        <f t="shared" si="10"/>
        <v>80.5</v>
      </c>
      <c r="G82">
        <f t="array" ref="G82">SUM(IF(($A$2:$A$54&gt;=E82)*(($A$2:$A$54&lt;E83)+(E83=0)),1,0))</f>
        <v>0</v>
      </c>
      <c r="H82">
        <f t="shared" si="11"/>
        <v>0</v>
      </c>
      <c r="I82" t="str">
        <f t="shared" si="12"/>
        <v/>
      </c>
      <c r="J82" t="str">
        <f t="shared" si="12"/>
        <v/>
      </c>
      <c r="K82">
        <f t="shared" si="13"/>
        <v>5.7190231164009079E-8</v>
      </c>
      <c r="L82">
        <f t="shared" si="14"/>
        <v>7.5479057205737616E-4</v>
      </c>
      <c r="M82">
        <f t="shared" si="15"/>
        <v>7.5479057205737681E-4</v>
      </c>
    </row>
    <row r="83" spans="5:13" x14ac:dyDescent="0.25">
      <c r="E83" s="19">
        <f t="shared" si="9"/>
        <v>81</v>
      </c>
      <c r="F83">
        <f t="shared" si="10"/>
        <v>81.5</v>
      </c>
      <c r="G83">
        <f t="array" ref="G83">SUM(IF(($A$2:$A$54&gt;=E83)*(($A$2:$A$54&lt;E84)+(E84=0)),1,0))</f>
        <v>0</v>
      </c>
      <c r="H83">
        <f t="shared" si="11"/>
        <v>0</v>
      </c>
      <c r="I83" t="str">
        <f t="shared" si="12"/>
        <v/>
      </c>
      <c r="J83" t="str">
        <f t="shared" si="12"/>
        <v/>
      </c>
      <c r="K83">
        <f t="shared" si="13"/>
        <v>4.2615159496937391E-8</v>
      </c>
      <c r="L83">
        <f t="shared" si="14"/>
        <v>7.1569246884198409E-4</v>
      </c>
      <c r="M83">
        <f t="shared" si="15"/>
        <v>7.1569246884198409E-4</v>
      </c>
    </row>
    <row r="84" spans="5:13" x14ac:dyDescent="0.25">
      <c r="E84" s="19">
        <f t="shared" si="9"/>
        <v>82</v>
      </c>
      <c r="F84">
        <f t="shared" si="10"/>
        <v>82.5</v>
      </c>
      <c r="G84">
        <f t="array" ref="G84">SUM(IF(($A$2:$A$54&gt;=E84)*(($A$2:$A$54&lt;E85)+(E85=0)),1,0))</f>
        <v>0</v>
      </c>
      <c r="H84">
        <f t="shared" si="11"/>
        <v>0</v>
      </c>
      <c r="I84" t="str">
        <f t="shared" si="12"/>
        <v/>
      </c>
      <c r="J84" t="str">
        <f t="shared" si="12"/>
        <v/>
      </c>
      <c r="K84">
        <f t="shared" si="13"/>
        <v>3.1724561115622721E-8</v>
      </c>
      <c r="L84">
        <f t="shared" si="14"/>
        <v>6.786196448651425E-4</v>
      </c>
      <c r="M84">
        <f t="shared" si="15"/>
        <v>6.786196448651425E-4</v>
      </c>
    </row>
    <row r="85" spans="5:13" x14ac:dyDescent="0.25">
      <c r="E85" s="19">
        <f t="shared" si="9"/>
        <v>83</v>
      </c>
      <c r="F85">
        <f t="shared" si="10"/>
        <v>83.5</v>
      </c>
      <c r="G85">
        <f t="array" ref="G85">SUM(IF(($A$2:$A$54&gt;=E85)*(($A$2:$A$54&lt;E86)+(E86=0)),1,0))</f>
        <v>0</v>
      </c>
      <c r="H85">
        <f t="shared" si="11"/>
        <v>0</v>
      </c>
      <c r="I85" t="str">
        <f t="shared" si="12"/>
        <v/>
      </c>
      <c r="J85" t="str">
        <f t="shared" si="12"/>
        <v/>
      </c>
      <c r="K85">
        <f t="shared" si="13"/>
        <v>2.35953412954238E-8</v>
      </c>
      <c r="L85">
        <f t="shared" si="14"/>
        <v>6.4346719079220864E-4</v>
      </c>
      <c r="M85">
        <f t="shared" si="15"/>
        <v>6.4346719079220864E-4</v>
      </c>
    </row>
    <row r="86" spans="5:13" x14ac:dyDescent="0.25">
      <c r="E86" s="19">
        <f t="shared" si="9"/>
        <v>84</v>
      </c>
      <c r="F86">
        <f t="shared" si="10"/>
        <v>84.5</v>
      </c>
      <c r="G86">
        <f t="array" ref="G86">SUM(IF(($A$2:$A$54&gt;=E86)*(($A$2:$A$54&lt;E87)+(E87=0)),1,0))</f>
        <v>0</v>
      </c>
      <c r="H86">
        <f t="shared" si="11"/>
        <v>0</v>
      </c>
      <c r="I86" t="str">
        <f t="shared" si="12"/>
        <v/>
      </c>
      <c r="J86" t="str">
        <f t="shared" si="12"/>
        <v/>
      </c>
      <c r="K86">
        <f t="shared" si="13"/>
        <v>1.7533377589755123E-8</v>
      </c>
      <c r="L86">
        <f t="shared" si="14"/>
        <v>6.1013563158534602E-4</v>
      </c>
      <c r="M86">
        <f t="shared" si="15"/>
        <v>6.1013563158534602E-4</v>
      </c>
    </row>
    <row r="87" spans="5:13" x14ac:dyDescent="0.25">
      <c r="E87" s="19">
        <f t="shared" si="9"/>
        <v>85</v>
      </c>
      <c r="F87">
        <f t="shared" si="10"/>
        <v>85.5</v>
      </c>
      <c r="G87">
        <f t="array" ref="G87">SUM(IF(($A$2:$A$54&gt;=E87)*(($A$2:$A$54&lt;E88)+(E88=0)),1,0))</f>
        <v>0</v>
      </c>
      <c r="H87">
        <f t="shared" si="11"/>
        <v>0</v>
      </c>
      <c r="I87" t="str">
        <f t="shared" si="12"/>
        <v/>
      </c>
      <c r="J87" t="str">
        <f t="shared" si="12"/>
        <v/>
      </c>
      <c r="K87">
        <f t="shared" si="13"/>
        <v>1.3017356436106506E-8</v>
      </c>
      <c r="L87">
        <f t="shared" si="14"/>
        <v>5.7853064500729525E-4</v>
      </c>
      <c r="M87">
        <f t="shared" si="15"/>
        <v>5.7853064500729525E-4</v>
      </c>
    </row>
    <row r="88" spans="5:13" x14ac:dyDescent="0.25">
      <c r="E88" s="19">
        <f t="shared" si="9"/>
        <v>86</v>
      </c>
      <c r="F88">
        <f t="shared" si="10"/>
        <v>86.5</v>
      </c>
      <c r="G88">
        <f t="array" ref="G88">SUM(IF(($A$2:$A$54&gt;=E88)*(($A$2:$A$54&lt;E89)+(E89=0)),1,0))</f>
        <v>0</v>
      </c>
      <c r="H88">
        <f t="shared" si="11"/>
        <v>0</v>
      </c>
      <c r="I88" t="str">
        <f t="shared" si="12"/>
        <v/>
      </c>
      <c r="J88" t="str">
        <f t="shared" si="12"/>
        <v/>
      </c>
      <c r="K88">
        <f t="shared" si="13"/>
        <v>9.6562118063384206E-9</v>
      </c>
      <c r="L88">
        <f t="shared" si="14"/>
        <v>5.4856279470663833E-4</v>
      </c>
      <c r="M88">
        <f t="shared" si="15"/>
        <v>5.4856279470663833E-4</v>
      </c>
    </row>
    <row r="89" spans="5:13" x14ac:dyDescent="0.25">
      <c r="E89" s="19">
        <f t="shared" si="9"/>
        <v>87</v>
      </c>
      <c r="F89">
        <f t="shared" si="10"/>
        <v>87.5</v>
      </c>
      <c r="G89">
        <f t="array" ref="G89">SUM(IF(($A$2:$A$54&gt;=E89)*(($A$2:$A$54&lt;E90)+(E90=0)),1,0))</f>
        <v>0</v>
      </c>
      <c r="H89">
        <f t="shared" si="11"/>
        <v>0</v>
      </c>
      <c r="I89" t="str">
        <f t="shared" si="12"/>
        <v/>
      </c>
      <c r="J89" t="str">
        <f t="shared" si="12"/>
        <v/>
      </c>
      <c r="K89">
        <f t="shared" si="13"/>
        <v>7.1569193902911238E-9</v>
      </c>
      <c r="L89">
        <f t="shared" si="14"/>
        <v>5.2014727712922223E-4</v>
      </c>
      <c r="M89">
        <f t="shared" si="15"/>
        <v>5.2014727712922267E-4</v>
      </c>
    </row>
    <row r="90" spans="5:13" x14ac:dyDescent="0.25">
      <c r="E90" s="19">
        <f t="shared" si="9"/>
        <v>88</v>
      </c>
      <c r="F90">
        <f t="shared" si="10"/>
        <v>88.5</v>
      </c>
      <c r="G90">
        <f t="array" ref="G90">SUM(IF(($A$2:$A$54&gt;=E90)*(($A$2:$A$54&lt;E91)+(E91=0)),1,0))</f>
        <v>0</v>
      </c>
      <c r="H90">
        <f t="shared" si="11"/>
        <v>0</v>
      </c>
      <c r="I90" t="str">
        <f t="shared" si="12"/>
        <v/>
      </c>
      <c r="J90" t="str">
        <f t="shared" si="12"/>
        <v/>
      </c>
      <c r="K90">
        <f t="shared" si="13"/>
        <v>5.3001616022588025E-9</v>
      </c>
      <c r="L90">
        <f t="shared" si="14"/>
        <v>4.9320368153956036E-4</v>
      </c>
      <c r="M90">
        <f t="shared" si="15"/>
        <v>4.9320368153956036E-4</v>
      </c>
    </row>
    <row r="91" spans="5:13" x14ac:dyDescent="0.25">
      <c r="E91" s="19">
        <f t="shared" si="9"/>
        <v>89</v>
      </c>
      <c r="F91">
        <f t="shared" si="10"/>
        <v>89.5</v>
      </c>
      <c r="G91">
        <f t="array" ref="G91">SUM(IF(($A$2:$A$54&gt;=E91)*(($A$2:$A$54&lt;E92)+(E92=0)),1,0))</f>
        <v>0</v>
      </c>
      <c r="H91">
        <f t="shared" si="11"/>
        <v>0</v>
      </c>
      <c r="I91" t="str">
        <f t="shared" si="12"/>
        <v/>
      </c>
      <c r="J91" t="str">
        <f t="shared" si="12"/>
        <v/>
      </c>
      <c r="K91">
        <f t="shared" si="13"/>
        <v>3.9219653181412223E-9</v>
      </c>
      <c r="L91">
        <f t="shared" si="14"/>
        <v>4.6765576247310498E-4</v>
      </c>
      <c r="M91">
        <f t="shared" si="15"/>
        <v>4.6765576247310536E-4</v>
      </c>
    </row>
    <row r="92" spans="5:13" x14ac:dyDescent="0.25">
      <c r="E92" s="19">
        <f t="shared" si="9"/>
        <v>90</v>
      </c>
      <c r="F92">
        <f t="shared" si="10"/>
        <v>90.5</v>
      </c>
      <c r="G92">
        <f t="array" ref="G92">SUM(IF(($A$2:$A$54&gt;=E92)*(($A$2:$A$54&lt;E93)+(E93=0)),1,0))</f>
        <v>0</v>
      </c>
      <c r="H92">
        <f t="shared" si="11"/>
        <v>0</v>
      </c>
      <c r="I92" t="str">
        <f t="shared" si="12"/>
        <v/>
      </c>
      <c r="J92" t="str">
        <f t="shared" si="12"/>
        <v/>
      </c>
      <c r="K92">
        <f t="shared" si="13"/>
        <v>2.8998649934275855E-9</v>
      </c>
      <c r="L92">
        <f t="shared" si="14"/>
        <v>4.4343122397548257E-4</v>
      </c>
      <c r="M92">
        <f t="shared" si="15"/>
        <v>4.4343122397548257E-4</v>
      </c>
    </row>
    <row r="93" spans="5:13" x14ac:dyDescent="0.25">
      <c r="E93" s="19">
        <f t="shared" si="9"/>
        <v>91</v>
      </c>
      <c r="F93">
        <f t="shared" si="10"/>
        <v>91.5</v>
      </c>
      <c r="G93">
        <f t="array" ref="G93">SUM(IF(($A$2:$A$54&gt;=E93)*(($A$2:$A$54&lt;E94)+(E94=0)),1,0))</f>
        <v>0</v>
      </c>
      <c r="H93">
        <f t="shared" si="11"/>
        <v>0</v>
      </c>
      <c r="I93" t="str">
        <f t="shared" si="12"/>
        <v/>
      </c>
      <c r="J93" t="str">
        <f t="shared" si="12"/>
        <v/>
      </c>
      <c r="K93">
        <f t="shared" si="13"/>
        <v>2.1424894336983107E-9</v>
      </c>
      <c r="L93">
        <f t="shared" si="14"/>
        <v>4.2046151501811714E-4</v>
      </c>
      <c r="M93">
        <f t="shared" si="15"/>
        <v>4.2046151501811752E-4</v>
      </c>
    </row>
    <row r="94" spans="5:13" x14ac:dyDescent="0.25">
      <c r="E94" s="19">
        <f t="shared" si="9"/>
        <v>92</v>
      </c>
      <c r="F94">
        <f t="shared" si="10"/>
        <v>92.5</v>
      </c>
      <c r="G94">
        <f t="array" ref="G94">SUM(IF(($A$2:$A$54&gt;=E94)*(($A$2:$A$54&lt;E95)+(E95=0)),1,0))</f>
        <v>0</v>
      </c>
      <c r="H94">
        <f t="shared" si="11"/>
        <v>0</v>
      </c>
      <c r="I94" t="str">
        <f t="shared" si="12"/>
        <v/>
      </c>
      <c r="J94" t="str">
        <f t="shared" si="12"/>
        <v/>
      </c>
      <c r="K94">
        <f t="shared" si="13"/>
        <v>1.5817349804754404E-9</v>
      </c>
      <c r="L94">
        <f t="shared" si="14"/>
        <v>3.9868163551131692E-4</v>
      </c>
      <c r="M94">
        <f t="shared" si="15"/>
        <v>3.9868163551131692E-4</v>
      </c>
    </row>
    <row r="95" spans="5:13" x14ac:dyDescent="0.25">
      <c r="E95" s="19">
        <f t="shared" si="9"/>
        <v>93</v>
      </c>
      <c r="F95">
        <f t="shared" si="10"/>
        <v>93.5</v>
      </c>
      <c r="G95">
        <f t="array" ref="G95">SUM(IF(($A$2:$A$54&gt;=E95)*(($A$2:$A$54&lt;E96)+(E96=0)),1,0))</f>
        <v>0</v>
      </c>
      <c r="H95">
        <f t="shared" si="11"/>
        <v>0</v>
      </c>
      <c r="I95" t="str">
        <f t="shared" si="12"/>
        <v/>
      </c>
      <c r="J95" t="str">
        <f t="shared" si="12"/>
        <v/>
      </c>
      <c r="K95">
        <f t="shared" si="13"/>
        <v>1.1668898955558273E-9</v>
      </c>
      <c r="L95">
        <f t="shared" si="14"/>
        <v>3.7802995236586542E-4</v>
      </c>
      <c r="M95">
        <f t="shared" si="15"/>
        <v>3.7802995236586574E-4</v>
      </c>
    </row>
    <row r="96" spans="5:13" x14ac:dyDescent="0.25">
      <c r="E96" s="19">
        <f t="shared" si="9"/>
        <v>94</v>
      </c>
      <c r="F96">
        <f t="shared" si="10"/>
        <v>94.5</v>
      </c>
      <c r="G96">
        <f t="array" ref="G96">SUM(IF(($A$2:$A$54&gt;=E96)*(($A$2:$A$54&lt;E97)+(E97=0)),1,0))</f>
        <v>0</v>
      </c>
      <c r="H96">
        <f t="shared" si="11"/>
        <v>0</v>
      </c>
      <c r="I96" t="str">
        <f t="shared" si="12"/>
        <v/>
      </c>
      <c r="J96" t="str">
        <f t="shared" si="12"/>
        <v/>
      </c>
      <c r="K96">
        <f t="shared" si="13"/>
        <v>8.6022874998917443E-10</v>
      </c>
      <c r="L96">
        <f t="shared" si="14"/>
        <v>3.5844802508261522E-4</v>
      </c>
      <c r="M96">
        <f t="shared" si="15"/>
        <v>3.5844802508261522E-4</v>
      </c>
    </row>
    <row r="97" spans="5:13" x14ac:dyDescent="0.25">
      <c r="E97" s="19">
        <f t="shared" si="9"/>
        <v>95</v>
      </c>
      <c r="F97">
        <f t="shared" si="10"/>
        <v>95.5</v>
      </c>
      <c r="G97">
        <f t="array" ref="G97">SUM(IF(($A$2:$A$54&gt;=E97)*(($A$2:$A$54&lt;E98)+(E98=0)),1,0))</f>
        <v>0</v>
      </c>
      <c r="H97">
        <f t="shared" si="11"/>
        <v>0</v>
      </c>
      <c r="I97" t="str">
        <f t="shared" si="12"/>
        <v/>
      </c>
      <c r="J97" t="str">
        <f t="shared" si="12"/>
        <v/>
      </c>
      <c r="K97">
        <f t="shared" si="13"/>
        <v>6.3371284721342916E-10</v>
      </c>
      <c r="L97">
        <f t="shared" si="14"/>
        <v>3.3988044037652483E-4</v>
      </c>
      <c r="M97">
        <f t="shared" si="15"/>
        <v>3.3988044037652515E-4</v>
      </c>
    </row>
    <row r="98" spans="5:13" x14ac:dyDescent="0.25">
      <c r="E98" s="19">
        <f t="shared" si="9"/>
        <v>96</v>
      </c>
      <c r="F98">
        <f t="shared" si="10"/>
        <v>96.5</v>
      </c>
      <c r="G98">
        <f t="array" ref="G98">SUM(IF(($A$2:$A$54&gt;=E98)*(($A$2:$A$54&lt;E99)+(E99=0)),1,0))</f>
        <v>0</v>
      </c>
      <c r="H98">
        <f t="shared" si="11"/>
        <v>0</v>
      </c>
      <c r="I98" t="str">
        <f t="shared" si="12"/>
        <v/>
      </c>
      <c r="J98" t="str">
        <f t="shared" si="12"/>
        <v/>
      </c>
      <c r="K98">
        <f t="shared" si="13"/>
        <v>4.6652177536322359E-10</v>
      </c>
      <c r="L98">
        <f t="shared" si="14"/>
        <v>3.2227465536716451E-4</v>
      </c>
      <c r="M98">
        <f t="shared" si="15"/>
        <v>3.2227465536716451E-4</v>
      </c>
    </row>
    <row r="99" spans="5:13" x14ac:dyDescent="0.25">
      <c r="E99" s="19">
        <f t="shared" si="9"/>
        <v>97</v>
      </c>
      <c r="F99">
        <f t="shared" si="10"/>
        <v>97.5</v>
      </c>
      <c r="G99">
        <f t="array" ref="G99">SUM(IF(($A$2:$A$54&gt;=E99)*(($A$2:$A$54&lt;E100)+(E100=0)),1,0))</f>
        <v>0</v>
      </c>
      <c r="H99">
        <f t="shared" si="11"/>
        <v>0</v>
      </c>
      <c r="I99" t="str">
        <f t="shared" si="12"/>
        <v/>
      </c>
      <c r="J99" t="str">
        <f t="shared" si="12"/>
        <v/>
      </c>
      <c r="K99">
        <f t="shared" si="13"/>
        <v>3.4320874524846881E-10</v>
      </c>
      <c r="L99">
        <f t="shared" si="14"/>
        <v>3.0558084889193939E-4</v>
      </c>
      <c r="M99">
        <f t="shared" si="15"/>
        <v>3.0558084889193939E-4</v>
      </c>
    </row>
    <row r="100" spans="5:13" x14ac:dyDescent="0.25">
      <c r="E100" s="19">
        <f t="shared" si="9"/>
        <v>98</v>
      </c>
      <c r="F100">
        <f t="shared" si="10"/>
        <v>98.5</v>
      </c>
      <c r="G100">
        <f t="array" ref="G100">SUM(IF(($A$2:$A$54&gt;=E100)*(($A$2:$A$54&lt;E101)+(E101=0)),1,0))</f>
        <v>0</v>
      </c>
      <c r="H100">
        <f t="shared" si="11"/>
        <v>0</v>
      </c>
      <c r="I100" t="str">
        <f t="shared" si="12"/>
        <v/>
      </c>
      <c r="J100" t="str">
        <f t="shared" si="12"/>
        <v/>
      </c>
      <c r="K100">
        <f t="shared" si="13"/>
        <v>2.5232353970961113E-10</v>
      </c>
      <c r="L100">
        <f t="shared" si="14"/>
        <v>2.8975178052128127E-4</v>
      </c>
      <c r="M100">
        <f t="shared" si="15"/>
        <v>2.8975178052128127E-4</v>
      </c>
    </row>
    <row r="101" spans="5:13" x14ac:dyDescent="0.25">
      <c r="E101" s="19">
        <f t="shared" si="9"/>
        <v>99</v>
      </c>
      <c r="F101">
        <f t="shared" si="10"/>
        <v>99.5</v>
      </c>
      <c r="G101">
        <f t="array" ref="G101">SUM(IF(($A$2:$A$54&gt;=E101)*(($A$2:$A$54&lt;E102)+(E102=0)),1,0))</f>
        <v>0</v>
      </c>
      <c r="H101">
        <f t="shared" si="11"/>
        <v>0</v>
      </c>
      <c r="I101" t="str">
        <f t="shared" si="12"/>
        <v/>
      </c>
      <c r="J101" t="str">
        <f t="shared" si="12"/>
        <v/>
      </c>
      <c r="K101">
        <f t="shared" si="13"/>
        <v>1.8538559572241748E-10</v>
      </c>
      <c r="L101">
        <f t="shared" si="14"/>
        <v>2.7474265687684406E-4</v>
      </c>
      <c r="M101">
        <f t="shared" si="15"/>
        <v>2.7474265687684406E-4</v>
      </c>
    </row>
    <row r="102" spans="5:13" x14ac:dyDescent="0.25">
      <c r="E102" s="19">
        <f t="shared" si="9"/>
        <v>100</v>
      </c>
      <c r="F102">
        <f t="shared" si="10"/>
        <v>100.5</v>
      </c>
      <c r="G102">
        <f t="array" ref="G102">SUM(IF(($A$2:$A$54&gt;=E102)*(($A$2:$A$54&lt;E103)+(E103=0)),1,0))</f>
        <v>0</v>
      </c>
      <c r="H102">
        <f t="shared" si="11"/>
        <v>0</v>
      </c>
      <c r="I102" t="str">
        <f t="shared" si="12"/>
        <v/>
      </c>
      <c r="J102" t="str">
        <f t="shared" si="12"/>
        <v/>
      </c>
      <c r="K102">
        <f t="shared" si="13"/>
        <v>1.3611896080094956E-10</v>
      </c>
      <c r="L102">
        <f t="shared" si="14"/>
        <v>2.6051100487440551E-4</v>
      </c>
      <c r="M102">
        <f t="shared" si="15"/>
        <v>2.6051100487440551E-4</v>
      </c>
    </row>
    <row r="103" spans="5:13" x14ac:dyDescent="0.25">
      <c r="E103" s="19">
        <f t="shared" si="9"/>
        <v>101</v>
      </c>
      <c r="F103">
        <f t="shared" si="10"/>
        <v>101.5</v>
      </c>
      <c r="G103">
        <f t="array" ref="G103">SUM(IF(($A$2:$A$54&gt;=E103)*(($A$2:$A$54&lt;E104)+(E104=0)),1,0))</f>
        <v>0</v>
      </c>
      <c r="H103">
        <f t="shared" si="11"/>
        <v>0</v>
      </c>
      <c r="I103" t="str">
        <f t="shared" si="12"/>
        <v/>
      </c>
      <c r="J103" t="str">
        <f t="shared" si="12"/>
        <v/>
      </c>
      <c r="K103">
        <f t="shared" si="13"/>
        <v>9.9882899164745784E-11</v>
      </c>
      <c r="L103">
        <f t="shared" si="14"/>
        <v>2.4701655153278274E-4</v>
      </c>
      <c r="M103">
        <f t="shared" si="15"/>
        <v>2.4701655153278274E-4</v>
      </c>
    </row>
    <row r="104" spans="5:13" x14ac:dyDescent="0.25">
      <c r="E104" s="19">
        <f t="shared" si="9"/>
        <v>102</v>
      </c>
      <c r="F104">
        <f t="shared" si="10"/>
        <v>102.5</v>
      </c>
      <c r="G104">
        <f t="array" ref="G104">SUM(IF(($A$2:$A$54&gt;=E104)*(($A$2:$A$54&lt;E105)+(E105=0)),1,0))</f>
        <v>0</v>
      </c>
      <c r="H104">
        <f t="shared" si="11"/>
        <v>0</v>
      </c>
      <c r="I104" t="str">
        <f t="shared" si="12"/>
        <v/>
      </c>
      <c r="J104" t="str">
        <f t="shared" si="12"/>
        <v/>
      </c>
      <c r="K104">
        <f t="shared" si="13"/>
        <v>7.3248515541901214E-11</v>
      </c>
      <c r="L104">
        <f t="shared" si="14"/>
        <v>2.342211100086338E-4</v>
      </c>
      <c r="M104">
        <f t="shared" si="15"/>
        <v>2.3422111000863404E-4</v>
      </c>
    </row>
    <row r="105" spans="5:13" x14ac:dyDescent="0.25">
      <c r="E105" s="19">
        <f t="shared" si="9"/>
        <v>103</v>
      </c>
      <c r="F105">
        <f t="shared" si="10"/>
        <v>103.5</v>
      </c>
      <c r="G105">
        <f t="array" ref="G105">SUM(IF(($A$2:$A$54&gt;=E105)*(($A$2:$A$54&lt;E106)+(E106=0)),1,0))</f>
        <v>0</v>
      </c>
      <c r="H105">
        <f t="shared" si="11"/>
        <v>0</v>
      </c>
      <c r="I105" t="str">
        <f t="shared" si="12"/>
        <v/>
      </c>
      <c r="J105" t="str">
        <f t="shared" si="12"/>
        <v/>
      </c>
      <c r="K105">
        <f t="shared" si="13"/>
        <v>5.3684242768402808E-11</v>
      </c>
      <c r="L105">
        <f t="shared" si="14"/>
        <v>2.2208847153465307E-4</v>
      </c>
      <c r="M105">
        <f t="shared" si="15"/>
        <v>2.2208847153465307E-4</v>
      </c>
    </row>
    <row r="106" spans="5:13" x14ac:dyDescent="0.25">
      <c r="E106" s="19">
        <f t="shared" si="9"/>
        <v>104</v>
      </c>
      <c r="F106">
        <f t="shared" si="10"/>
        <v>104.5</v>
      </c>
      <c r="G106">
        <f t="array" ref="G106">SUM(IF(($A$2:$A$54&gt;=E106)*(($A$2:$A$54&lt;E107)+(E107=0)),1,0))</f>
        <v>0</v>
      </c>
      <c r="H106">
        <f t="shared" si="11"/>
        <v>0</v>
      </c>
      <c r="I106" t="str">
        <f t="shared" si="12"/>
        <v/>
      </c>
      <c r="J106" t="str">
        <f t="shared" si="12"/>
        <v/>
      </c>
      <c r="K106">
        <f t="shared" si="13"/>
        <v>3.932241166164503E-11</v>
      </c>
      <c r="L106">
        <f t="shared" si="14"/>
        <v>2.1058430295535795E-4</v>
      </c>
      <c r="M106">
        <f t="shared" si="15"/>
        <v>2.1058430295535814E-4</v>
      </c>
    </row>
    <row r="107" spans="5:13" x14ac:dyDescent="0.25">
      <c r="E107" s="19">
        <f t="shared" si="9"/>
        <v>105</v>
      </c>
      <c r="F107">
        <f t="shared" si="10"/>
        <v>105.5</v>
      </c>
      <c r="G107">
        <f t="array" ref="G107">SUM(IF(($A$2:$A$54&gt;=E107)*(($A$2:$A$54&lt;E108)+(E108=0)),1,0))</f>
        <v>0</v>
      </c>
      <c r="H107">
        <f t="shared" si="11"/>
        <v>0</v>
      </c>
      <c r="I107" t="str">
        <f t="shared" si="12"/>
        <v/>
      </c>
      <c r="J107" t="str">
        <f t="shared" si="12"/>
        <v/>
      </c>
      <c r="K107">
        <f t="shared" si="13"/>
        <v>2.8786152411524264E-11</v>
      </c>
      <c r="L107">
        <f t="shared" si="14"/>
        <v>1.9967604957051821E-4</v>
      </c>
      <c r="M107">
        <f t="shared" si="15"/>
        <v>1.9967604957051821E-4</v>
      </c>
    </row>
    <row r="108" spans="5:13" x14ac:dyDescent="0.25">
      <c r="E108" s="19">
        <f t="shared" si="9"/>
        <v>106</v>
      </c>
      <c r="F108">
        <f t="shared" si="10"/>
        <v>106.5</v>
      </c>
      <c r="G108">
        <f t="array" ref="G108">SUM(IF(($A$2:$A$54&gt;=E108)*(($A$2:$A$54&lt;E109)+(E109=0)),1,0))</f>
        <v>0</v>
      </c>
      <c r="H108">
        <f t="shared" si="11"/>
        <v>0</v>
      </c>
      <c r="I108" t="str">
        <f t="shared" si="12"/>
        <v/>
      </c>
      <c r="J108" t="str">
        <f t="shared" si="12"/>
        <v/>
      </c>
      <c r="K108">
        <f t="shared" si="13"/>
        <v>2.1061144642577727E-11</v>
      </c>
      <c r="L108">
        <f t="shared" si="14"/>
        <v>1.8933284301128668E-4</v>
      </c>
      <c r="M108">
        <f t="shared" si="15"/>
        <v>1.8933284301128684E-4</v>
      </c>
    </row>
    <row r="109" spans="5:13" x14ac:dyDescent="0.25">
      <c r="E109" s="19">
        <f t="shared" si="9"/>
        <v>107</v>
      </c>
      <c r="F109">
        <f t="shared" si="10"/>
        <v>107.5</v>
      </c>
      <c r="G109">
        <f t="array" ref="G109">SUM(IF(($A$2:$A$54&gt;=E109)*(($A$2:$A$54&lt;E110)+(E110=0)),1,0))</f>
        <v>0</v>
      </c>
      <c r="H109">
        <f t="shared" si="11"/>
        <v>0</v>
      </c>
      <c r="I109" t="str">
        <f t="shared" si="12"/>
        <v/>
      </c>
      <c r="J109" t="str">
        <f t="shared" si="12"/>
        <v/>
      </c>
      <c r="K109">
        <f t="shared" si="13"/>
        <v>1.5400675784306732E-11</v>
      </c>
      <c r="L109">
        <f t="shared" si="14"/>
        <v>1.7952541388834291E-4</v>
      </c>
      <c r="M109">
        <f t="shared" si="15"/>
        <v>1.7952541388834291E-4</v>
      </c>
    </row>
    <row r="110" spans="5:13" x14ac:dyDescent="0.25">
      <c r="E110" s="19">
        <f t="shared" si="9"/>
        <v>108</v>
      </c>
      <c r="F110">
        <f t="shared" si="10"/>
        <v>108.5</v>
      </c>
      <c r="G110">
        <f t="array" ref="G110">SUM(IF(($A$2:$A$54&gt;=E110)*(($A$2:$A$54&lt;E111)+(E111=0)),1,0))</f>
        <v>0</v>
      </c>
      <c r="H110">
        <f t="shared" si="11"/>
        <v>0</v>
      </c>
      <c r="I110" t="str">
        <f t="shared" si="12"/>
        <v/>
      </c>
      <c r="J110" t="str">
        <f t="shared" si="12"/>
        <v/>
      </c>
      <c r="K110">
        <f t="shared" si="13"/>
        <v>1.1255414604349467E-11</v>
      </c>
      <c r="L110">
        <f t="shared" si="14"/>
        <v>1.7022600896485514E-4</v>
      </c>
      <c r="M110">
        <f t="shared" si="15"/>
        <v>1.7022600896485527E-4</v>
      </c>
    </row>
    <row r="111" spans="5:13" x14ac:dyDescent="0.25">
      <c r="E111" s="19">
        <f t="shared" si="9"/>
        <v>109</v>
      </c>
      <c r="F111">
        <f t="shared" si="10"/>
        <v>109.5</v>
      </c>
      <c r="G111">
        <f t="array" ref="G111">SUM(IF(($A$2:$A$54&gt;=E111)*(($A$2:$A$54&lt;E112)+(E112=0)),1,0))</f>
        <v>0</v>
      </c>
      <c r="H111">
        <f t="shared" si="11"/>
        <v>0</v>
      </c>
      <c r="I111" t="str">
        <f t="shared" si="12"/>
        <v/>
      </c>
      <c r="J111" t="str">
        <f t="shared" si="12"/>
        <v/>
      </c>
      <c r="K111">
        <f t="shared" si="13"/>
        <v>8.2215075534658007E-12</v>
      </c>
      <c r="L111">
        <f t="shared" si="14"/>
        <v>1.6140831261987981E-4</v>
      </c>
      <c r="M111">
        <f t="shared" si="15"/>
        <v>1.6140831261987981E-4</v>
      </c>
    </row>
    <row r="112" spans="5:13" x14ac:dyDescent="0.25">
      <c r="E112" s="19">
        <f t="shared" si="9"/>
        <v>110</v>
      </c>
      <c r="F112">
        <f t="shared" si="10"/>
        <v>110.5</v>
      </c>
      <c r="G112">
        <f t="array" ref="G112">SUM(IF(($A$2:$A$54&gt;=E112)*(($A$2:$A$54&lt;E113)+(E113=0)),1,0))</f>
        <v>0</v>
      </c>
      <c r="H112">
        <f t="shared" si="11"/>
        <v>0</v>
      </c>
      <c r="I112" t="str">
        <f t="shared" si="12"/>
        <v/>
      </c>
      <c r="J112" t="str">
        <f t="shared" si="12"/>
        <v/>
      </c>
      <c r="K112">
        <f t="shared" si="13"/>
        <v>6.0022472390318276E-12</v>
      </c>
      <c r="L112">
        <f t="shared" si="14"/>
        <v>1.5304737237994964E-4</v>
      </c>
      <c r="M112">
        <f t="shared" si="15"/>
        <v>1.5304737237994978E-4</v>
      </c>
    </row>
    <row r="113" spans="5:13" x14ac:dyDescent="0.25">
      <c r="E113" s="19">
        <f t="shared" si="9"/>
        <v>111</v>
      </c>
      <c r="F113">
        <f t="shared" si="10"/>
        <v>111.5</v>
      </c>
      <c r="G113">
        <f t="array" ref="G113">SUM(IF(($A$2:$A$54&gt;=E113)*(($A$2:$A$54&lt;E114)+(E114=0)),1,0))</f>
        <v>0</v>
      </c>
      <c r="H113">
        <f t="shared" si="11"/>
        <v>0</v>
      </c>
      <c r="I113" t="str">
        <f t="shared" si="12"/>
        <v/>
      </c>
      <c r="J113" t="str">
        <f t="shared" si="12"/>
        <v/>
      </c>
      <c r="K113">
        <f t="shared" si="13"/>
        <v>4.3797856708188058E-12</v>
      </c>
      <c r="L113">
        <f t="shared" si="14"/>
        <v>1.4511952830812287E-4</v>
      </c>
      <c r="M113">
        <f t="shared" si="15"/>
        <v>1.4511952830812287E-4</v>
      </c>
    </row>
    <row r="114" spans="5:13" x14ac:dyDescent="0.25">
      <c r="E114" s="19">
        <f t="shared" si="9"/>
        <v>112</v>
      </c>
      <c r="F114">
        <f t="shared" si="10"/>
        <v>112.5</v>
      </c>
      <c r="G114">
        <f t="array" ref="G114">SUM(IF(($A$2:$A$54&gt;=E114)*(($A$2:$A$54&lt;E115)+(E115=0)),1,0))</f>
        <v>0</v>
      </c>
      <c r="H114">
        <f t="shared" si="11"/>
        <v>0</v>
      </c>
      <c r="I114" t="str">
        <f t="shared" si="12"/>
        <v/>
      </c>
      <c r="J114" t="str">
        <f t="shared" si="12"/>
        <v/>
      </c>
      <c r="K114">
        <f t="shared" si="13"/>
        <v>3.194275598700397E-12</v>
      </c>
      <c r="L114">
        <f t="shared" si="14"/>
        <v>1.3760234605067318E-4</v>
      </c>
      <c r="M114">
        <f t="shared" si="15"/>
        <v>1.3760234605067318E-4</v>
      </c>
    </row>
    <row r="115" spans="5:13" x14ac:dyDescent="0.25">
      <c r="E115" s="19">
        <f t="shared" si="9"/>
        <v>113</v>
      </c>
      <c r="F115">
        <f t="shared" si="10"/>
        <v>113.5</v>
      </c>
      <c r="G115">
        <f t="array" ref="G115">SUM(IF(($A$2:$A$54&gt;=E115)*(($A$2:$A$54&lt;E116)+(E116=0)),1,0))</f>
        <v>0</v>
      </c>
      <c r="H115">
        <f t="shared" si="11"/>
        <v>0</v>
      </c>
      <c r="I115" t="str">
        <f t="shared" si="12"/>
        <v/>
      </c>
      <c r="J115" t="str">
        <f t="shared" si="12"/>
        <v/>
      </c>
      <c r="K115">
        <f t="shared" si="13"/>
        <v>2.3285005303637205E-12</v>
      </c>
      <c r="L115">
        <f t="shared" si="14"/>
        <v>1.304745533519583E-4</v>
      </c>
      <c r="M115">
        <f t="shared" si="15"/>
        <v>1.304745533519583E-4</v>
      </c>
    </row>
    <row r="116" spans="5:13" x14ac:dyDescent="0.25">
      <c r="E116" s="19">
        <f t="shared" si="9"/>
        <v>114</v>
      </c>
      <c r="F116">
        <f t="shared" si="10"/>
        <v>114.5</v>
      </c>
      <c r="G116">
        <f t="array" ref="G116">SUM(IF(($A$2:$A$54&gt;=E116)*(($A$2:$A$54&lt;E117)+(E117=0)),1,0))</f>
        <v>0</v>
      </c>
      <c r="H116">
        <f t="shared" si="11"/>
        <v>0</v>
      </c>
      <c r="I116" t="str">
        <f t="shared" si="12"/>
        <v/>
      </c>
      <c r="J116" t="str">
        <f t="shared" si="12"/>
        <v/>
      </c>
      <c r="K116">
        <f t="shared" si="13"/>
        <v>1.6965572221048152E-12</v>
      </c>
      <c r="L116">
        <f t="shared" si="14"/>
        <v>1.2371597985781396E-4</v>
      </c>
      <c r="M116">
        <f t="shared" si="15"/>
        <v>1.2371597985781396E-4</v>
      </c>
    </row>
    <row r="117" spans="5:13" x14ac:dyDescent="0.25">
      <c r="E117" s="19">
        <f t="shared" si="9"/>
        <v>115</v>
      </c>
      <c r="F117">
        <f t="shared" si="10"/>
        <v>115.5</v>
      </c>
      <c r="G117">
        <f t="array" ref="G117">SUM(IF(($A$2:$A$54&gt;=E117)*(($A$2:$A$54&lt;E118)+(E118=0)),1,0))</f>
        <v>0</v>
      </c>
      <c r="H117">
        <f t="shared" si="11"/>
        <v>0</v>
      </c>
      <c r="I117" t="str">
        <f t="shared" si="12"/>
        <v/>
      </c>
      <c r="J117" t="str">
        <f t="shared" si="12"/>
        <v/>
      </c>
      <c r="K117">
        <f t="shared" si="13"/>
        <v>1.2355279671420925E-12</v>
      </c>
      <c r="L117">
        <f t="shared" si="14"/>
        <v>1.1730750003712727E-4</v>
      </c>
      <c r="M117">
        <f t="shared" si="15"/>
        <v>1.1730750003712737E-4</v>
      </c>
    </row>
    <row r="118" spans="5:13" x14ac:dyDescent="0.25">
      <c r="E118" s="19">
        <f t="shared" si="9"/>
        <v>116</v>
      </c>
      <c r="F118">
        <f t="shared" si="10"/>
        <v>116.5</v>
      </c>
      <c r="G118">
        <f t="array" ref="G118">SUM(IF(($A$2:$A$54&gt;=E118)*(($A$2:$A$54&lt;E119)+(E119=0)),1,0))</f>
        <v>0</v>
      </c>
      <c r="H118">
        <f t="shared" si="11"/>
        <v>0</v>
      </c>
      <c r="I118" t="str">
        <f t="shared" si="12"/>
        <v/>
      </c>
      <c r="J118" t="str">
        <f t="shared" si="12"/>
        <v/>
      </c>
      <c r="K118">
        <f t="shared" si="13"/>
        <v>8.9935703000065831E-13</v>
      </c>
      <c r="L118">
        <f t="shared" si="14"/>
        <v>1.1123097906007065E-4</v>
      </c>
      <c r="M118">
        <f t="shared" si="15"/>
        <v>1.1123097906007065E-4</v>
      </c>
    </row>
    <row r="119" spans="5:13" x14ac:dyDescent="0.25">
      <c r="E119" s="19">
        <f t="shared" si="9"/>
        <v>117</v>
      </c>
      <c r="F119">
        <f t="shared" si="10"/>
        <v>117.5</v>
      </c>
      <c r="G119">
        <f t="array" ref="G119">SUM(IF(($A$2:$A$54&gt;=E119)*(($A$2:$A$54&lt;E120)+(E120=0)),1,0))</f>
        <v>0</v>
      </c>
      <c r="H119">
        <f t="shared" si="11"/>
        <v>0</v>
      </c>
      <c r="I119" t="str">
        <f t="shared" si="12"/>
        <v/>
      </c>
      <c r="J119" t="str">
        <f t="shared" si="12"/>
        <v/>
      </c>
      <c r="K119">
        <f t="shared" si="13"/>
        <v>6.5435084600990016E-13</v>
      </c>
      <c r="L119">
        <f t="shared" si="14"/>
        <v>1.0546922147983786E-4</v>
      </c>
      <c r="M119">
        <f t="shared" si="15"/>
        <v>1.0546922147983797E-4</v>
      </c>
    </row>
    <row r="120" spans="5:13" x14ac:dyDescent="0.25">
      <c r="E120" s="19">
        <f t="shared" si="9"/>
        <v>118</v>
      </c>
      <c r="F120">
        <f t="shared" si="10"/>
        <v>118.5</v>
      </c>
      <c r="G120">
        <f t="array" ref="G120">SUM(IF(($A$2:$A$54&gt;=E120)*(($A$2:$A$54&lt;E121)+(E121=0)),1,0))</f>
        <v>0</v>
      </c>
      <c r="H120">
        <f t="shared" si="11"/>
        <v>0</v>
      </c>
      <c r="I120" t="str">
        <f t="shared" si="12"/>
        <v/>
      </c>
      <c r="J120" t="str">
        <f t="shared" si="12"/>
        <v/>
      </c>
      <c r="K120">
        <f t="shared" si="13"/>
        <v>4.7587357691909104E-13</v>
      </c>
      <c r="L120">
        <f t="shared" si="14"/>
        <v>1.000059225726646E-4</v>
      </c>
      <c r="M120">
        <f t="shared" si="15"/>
        <v>1.000059225726646E-4</v>
      </c>
    </row>
    <row r="121" spans="5:13" x14ac:dyDescent="0.25">
      <c r="E121" s="19">
        <f t="shared" si="9"/>
        <v>119</v>
      </c>
      <c r="F121">
        <f t="shared" si="10"/>
        <v>119.5</v>
      </c>
      <c r="G121">
        <f t="array" ref="G121">SUM(IF(($A$2:$A$54&gt;=E121)*(($A$2:$A$54&lt;E122)+(E122=0)),1,0))</f>
        <v>0</v>
      </c>
      <c r="H121">
        <f t="shared" si="11"/>
        <v>0</v>
      </c>
      <c r="I121" t="str">
        <f t="shared" si="12"/>
        <v/>
      </c>
      <c r="J121" t="str">
        <f t="shared" si="12"/>
        <v/>
      </c>
      <c r="K121">
        <f t="shared" si="13"/>
        <v>3.4592203210517673E-13</v>
      </c>
      <c r="L121">
        <f t="shared" si="14"/>
        <v>9.4825622198431287E-5</v>
      </c>
      <c r="M121">
        <f t="shared" si="15"/>
        <v>9.4825622198431368E-5</v>
      </c>
    </row>
    <row r="122" spans="5:13" x14ac:dyDescent="0.25">
      <c r="E122" s="19">
        <f t="shared" si="9"/>
        <v>120</v>
      </c>
      <c r="F122">
        <f t="shared" si="10"/>
        <v>120.5</v>
      </c>
      <c r="G122">
        <f t="array" ref="G122">SUM(IF(($A$2:$A$54&gt;=E122)*(($A$2:$A$54&lt;E123)+(E123=0)),1,0))</f>
        <v>0</v>
      </c>
      <c r="H122">
        <f t="shared" si="11"/>
        <v>0</v>
      </c>
      <c r="I122" t="str">
        <f t="shared" si="12"/>
        <v/>
      </c>
      <c r="J122" t="str">
        <f t="shared" si="12"/>
        <v/>
      </c>
      <c r="K122">
        <f t="shared" si="13"/>
        <v>2.5134705660982604E-13</v>
      </c>
      <c r="L122">
        <f t="shared" si="14"/>
        <v>8.9913661051285154E-5</v>
      </c>
      <c r="M122">
        <f t="shared" si="15"/>
        <v>8.9913661051285154E-5</v>
      </c>
    </row>
    <row r="123" spans="5:13" x14ac:dyDescent="0.25">
      <c r="E123" s="19">
        <f t="shared" si="9"/>
        <v>121</v>
      </c>
      <c r="F123">
        <f t="shared" si="10"/>
        <v>121.5</v>
      </c>
      <c r="G123">
        <f t="array" ref="G123">SUM(IF(($A$2:$A$54&gt;=E123)*(($A$2:$A$54&lt;E124)+(E124=0)),1,0))</f>
        <v>0</v>
      </c>
      <c r="H123">
        <f t="shared" si="11"/>
        <v>0</v>
      </c>
      <c r="I123" t="str">
        <f t="shared" si="12"/>
        <v/>
      </c>
      <c r="J123" t="str">
        <f t="shared" si="12"/>
        <v/>
      </c>
      <c r="K123">
        <f t="shared" si="13"/>
        <v>1.8254985396459171E-13</v>
      </c>
      <c r="L123">
        <f t="shared" si="14"/>
        <v>8.5256139176475952E-5</v>
      </c>
      <c r="M123">
        <f t="shared" si="15"/>
        <v>8.5256139176476033E-5</v>
      </c>
    </row>
    <row r="124" spans="5:13" x14ac:dyDescent="0.25">
      <c r="E124" s="19">
        <f t="shared" si="9"/>
        <v>122</v>
      </c>
      <c r="F124">
        <f t="shared" si="10"/>
        <v>122.5</v>
      </c>
      <c r="G124">
        <f t="array" ref="G124">SUM(IF(($A$2:$A$54&gt;=E124)*(($A$2:$A$54&lt;E125)+(E125=0)),1,0))</f>
        <v>0</v>
      </c>
      <c r="H124">
        <f t="shared" si="11"/>
        <v>0</v>
      </c>
      <c r="I124" t="str">
        <f t="shared" si="12"/>
        <v/>
      </c>
      <c r="J124" t="str">
        <f t="shared" si="12"/>
        <v/>
      </c>
      <c r="K124">
        <f t="shared" si="13"/>
        <v>1.3252699846789503E-13</v>
      </c>
      <c r="L124">
        <f t="shared" si="14"/>
        <v>8.0839876636018188E-5</v>
      </c>
      <c r="M124">
        <f t="shared" si="15"/>
        <v>8.0839876636018188E-5</v>
      </c>
    </row>
    <row r="125" spans="5:13" x14ac:dyDescent="0.25">
      <c r="E125" s="19">
        <f t="shared" si="9"/>
        <v>123</v>
      </c>
      <c r="F125">
        <f t="shared" si="10"/>
        <v>123.5</v>
      </c>
      <c r="G125">
        <f t="array" ref="G125">SUM(IF(($A$2:$A$54&gt;=E125)*(($A$2:$A$54&lt;E126)+(E126=0)),1,0))</f>
        <v>0</v>
      </c>
      <c r="H125">
        <f t="shared" si="11"/>
        <v>0</v>
      </c>
      <c r="I125" t="str">
        <f t="shared" si="12"/>
        <v/>
      </c>
      <c r="J125" t="str">
        <f t="shared" si="12"/>
        <v/>
      </c>
      <c r="K125">
        <f t="shared" si="13"/>
        <v>9.6171286411236147E-14</v>
      </c>
      <c r="L125">
        <f t="shared" si="14"/>
        <v>7.6652376211868215E-5</v>
      </c>
      <c r="M125">
        <f t="shared" si="15"/>
        <v>7.6652376211868283E-5</v>
      </c>
    </row>
    <row r="126" spans="5:13" x14ac:dyDescent="0.25">
      <c r="E126" s="19">
        <f t="shared" si="9"/>
        <v>124</v>
      </c>
      <c r="F126">
        <f t="shared" si="10"/>
        <v>124.5</v>
      </c>
      <c r="G126">
        <f t="array" ref="G126">SUM(IF(($A$2:$A$54&gt;=E126)*(($A$2:$A$54&lt;E127)+(E127=0)),1,0))</f>
        <v>0</v>
      </c>
      <c r="H126">
        <f t="shared" si="11"/>
        <v>0</v>
      </c>
      <c r="I126" t="str">
        <f t="shared" si="12"/>
        <v/>
      </c>
      <c r="J126" t="str">
        <f t="shared" si="12"/>
        <v/>
      </c>
      <c r="K126">
        <f t="shared" si="13"/>
        <v>6.9760183179922445E-14</v>
      </c>
      <c r="L126">
        <f t="shared" si="14"/>
        <v>7.2681788041075772E-5</v>
      </c>
      <c r="M126">
        <f t="shared" si="15"/>
        <v>7.2681788041075772E-5</v>
      </c>
    </row>
    <row r="127" spans="5:13" x14ac:dyDescent="0.25">
      <c r="E127" s="19">
        <f t="shared" si="9"/>
        <v>125</v>
      </c>
      <c r="F127">
        <f t="shared" si="10"/>
        <v>125.5</v>
      </c>
      <c r="G127">
        <f t="array" ref="G127">SUM(IF(($A$2:$A$54&gt;=E127)*(($A$2:$A$54&lt;E128)+(E128=0)),1,0))</f>
        <v>0</v>
      </c>
      <c r="H127">
        <f t="shared" si="11"/>
        <v>0</v>
      </c>
      <c r="I127" t="str">
        <f t="shared" si="12"/>
        <v/>
      </c>
      <c r="J127" t="str">
        <f t="shared" si="12"/>
        <v/>
      </c>
      <c r="K127">
        <f t="shared" si="13"/>
        <v>5.0581742348079932E-14</v>
      </c>
      <c r="L127">
        <f t="shared" si="14"/>
        <v>6.8916876082830944E-5</v>
      </c>
      <c r="M127">
        <f t="shared" si="15"/>
        <v>6.8916876082830998E-5</v>
      </c>
    </row>
    <row r="128" spans="5:13" x14ac:dyDescent="0.25">
      <c r="E128" s="19">
        <f t="shared" si="9"/>
        <v>126</v>
      </c>
      <c r="F128">
        <f t="shared" si="10"/>
        <v>126.5</v>
      </c>
      <c r="G128">
        <f t="array" ref="G128">SUM(IF(($A$2:$A$54&gt;=E128)*(($A$2:$A$54&lt;E129)+(E129=0)),1,0))</f>
        <v>0</v>
      </c>
      <c r="H128">
        <f t="shared" si="11"/>
        <v>0</v>
      </c>
      <c r="I128" t="str">
        <f t="shared" si="12"/>
        <v/>
      </c>
      <c r="J128" t="str">
        <f t="shared" si="12"/>
        <v/>
      </c>
      <c r="K128">
        <f t="shared" si="13"/>
        <v>3.6661205165554814E-14</v>
      </c>
      <c r="L128">
        <f t="shared" si="14"/>
        <v>6.5346986322517293E-5</v>
      </c>
      <c r="M128">
        <f t="shared" si="15"/>
        <v>6.5346986322517293E-5</v>
      </c>
    </row>
    <row r="129" spans="5:13" x14ac:dyDescent="0.25">
      <c r="E129" s="19">
        <f t="shared" si="9"/>
        <v>127</v>
      </c>
      <c r="F129">
        <f t="shared" si="10"/>
        <v>127.5</v>
      </c>
      <c r="G129">
        <f t="array" ref="G129">SUM(IF(($A$2:$A$54&gt;=E129)*(($A$2:$A$54&lt;E130)+(E130=0)),1,0))</f>
        <v>0</v>
      </c>
      <c r="H129">
        <f t="shared" si="11"/>
        <v>0</v>
      </c>
      <c r="I129" t="str">
        <f t="shared" si="12"/>
        <v/>
      </c>
      <c r="J129" t="str">
        <f t="shared" si="12"/>
        <v/>
      </c>
      <c r="K129">
        <f t="shared" si="13"/>
        <v>2.6561292070737662E-14</v>
      </c>
      <c r="L129">
        <f t="shared" si="14"/>
        <v>6.1962016622791875E-5</v>
      </c>
      <c r="M129">
        <f t="shared" si="15"/>
        <v>6.1962016622791929E-5</v>
      </c>
    </row>
    <row r="130" spans="5:13" x14ac:dyDescent="0.25">
      <c r="E130" s="19">
        <f t="shared" si="9"/>
        <v>128</v>
      </c>
      <c r="F130">
        <f t="shared" si="10"/>
        <v>128.5</v>
      </c>
      <c r="G130">
        <f t="array" ref="G130">SUM(IF(($A$2:$A$54&gt;=E130)*(($A$2:$A$54&lt;E131)+(E131=0)),1,0))</f>
        <v>0</v>
      </c>
      <c r="H130">
        <f t="shared" si="11"/>
        <v>0</v>
      </c>
      <c r="I130" t="str">
        <f t="shared" si="12"/>
        <v/>
      </c>
      <c r="J130" t="str">
        <f t="shared" si="12"/>
        <v/>
      </c>
      <c r="K130">
        <f t="shared" si="13"/>
        <v>1.923640131827436E-14</v>
      </c>
      <c r="L130">
        <f t="shared" si="14"/>
        <v>5.8752388136378292E-5</v>
      </c>
      <c r="M130">
        <f t="shared" si="15"/>
        <v>5.8752388136378292E-5</v>
      </c>
    </row>
    <row r="131" spans="5:13" x14ac:dyDescent="0.25">
      <c r="E131" s="19">
        <f t="shared" ref="E131:E194" si="16">E130+$U$2</f>
        <v>129</v>
      </c>
      <c r="F131">
        <f t="shared" ref="F131:F194" si="17">E131+$U$2/2</f>
        <v>129.5</v>
      </c>
      <c r="G131">
        <f t="array" ref="G131">SUM(IF(($A$2:$A$54&gt;=E131)*(($A$2:$A$54&lt;E132)+(E132=0)),1,0))</f>
        <v>0</v>
      </c>
      <c r="H131">
        <f t="shared" ref="H131:H194" si="18">G131/SUM($G$2:$G$202)</f>
        <v>0</v>
      </c>
      <c r="I131" t="str">
        <f t="shared" ref="I131:J194" si="19">IFERROR(LOG(G131),"")</f>
        <v/>
      </c>
      <c r="J131" t="str">
        <f t="shared" si="19"/>
        <v/>
      </c>
      <c r="K131">
        <f t="shared" ref="K131:K194" si="20">_xlfn.GAMMA.DIST(F131,$V$5,$V$6,FALSE)*$U$2</f>
        <v>1.3926219435057764E-14</v>
      </c>
      <c r="L131">
        <f t="shared" ref="L131:L194" si="21">-1*$V$17*EXP($V$17*E131)</f>
        <v>5.5709018199674479E-5</v>
      </c>
      <c r="M131">
        <f t="shared" ref="M131:M194" si="22">1/$V$9*EXP(-E131/$V$9)</f>
        <v>5.5709018199674479E-5</v>
      </c>
    </row>
    <row r="132" spans="5:13" x14ac:dyDescent="0.25">
      <c r="E132" s="19">
        <f t="shared" si="16"/>
        <v>130</v>
      </c>
      <c r="F132">
        <f t="shared" si="17"/>
        <v>130.5</v>
      </c>
      <c r="G132">
        <f t="array" ref="G132">SUM(IF(($A$2:$A$54&gt;=E132)*(($A$2:$A$54&lt;E133)+(E133=0)),1,0))</f>
        <v>0</v>
      </c>
      <c r="H132">
        <f t="shared" si="18"/>
        <v>0</v>
      </c>
      <c r="I132" t="str">
        <f t="shared" si="19"/>
        <v/>
      </c>
      <c r="J132" t="str">
        <f t="shared" si="19"/>
        <v/>
      </c>
      <c r="K132">
        <f t="shared" si="20"/>
        <v>1.0078129968446282E-14</v>
      </c>
      <c r="L132">
        <f t="shared" si="21"/>
        <v>5.2823294630470322E-5</v>
      </c>
      <c r="M132">
        <f t="shared" si="22"/>
        <v>5.2823294630470363E-5</v>
      </c>
    </row>
    <row r="133" spans="5:13" x14ac:dyDescent="0.25">
      <c r="E133" s="19">
        <f t="shared" si="16"/>
        <v>131</v>
      </c>
      <c r="F133">
        <f t="shared" si="17"/>
        <v>131.5</v>
      </c>
      <c r="G133">
        <f t="array" ref="G133">SUM(IF(($A$2:$A$54&gt;=E133)*(($A$2:$A$54&lt;E134)+(E134=0)),1,0))</f>
        <v>0</v>
      </c>
      <c r="H133">
        <f t="shared" si="18"/>
        <v>0</v>
      </c>
      <c r="I133" t="str">
        <f t="shared" si="19"/>
        <v/>
      </c>
      <c r="J133" t="str">
        <f t="shared" si="19"/>
        <v/>
      </c>
      <c r="K133">
        <f t="shared" si="20"/>
        <v>7.2906537788458716E-15</v>
      </c>
      <c r="L133">
        <f t="shared" si="21"/>
        <v>5.0087051357041887E-5</v>
      </c>
      <c r="M133">
        <f t="shared" si="22"/>
        <v>5.0087051357041887E-5</v>
      </c>
    </row>
    <row r="134" spans="5:13" x14ac:dyDescent="0.25">
      <c r="E134" s="19">
        <f t="shared" si="16"/>
        <v>132</v>
      </c>
      <c r="F134">
        <f t="shared" si="17"/>
        <v>132.5</v>
      </c>
      <c r="G134">
        <f t="array" ref="G134">SUM(IF(($A$2:$A$54&gt;=E134)*(($A$2:$A$54&lt;E135)+(E135=0)),1,0))</f>
        <v>0</v>
      </c>
      <c r="H134">
        <f t="shared" si="18"/>
        <v>0</v>
      </c>
      <c r="I134" t="str">
        <f t="shared" si="19"/>
        <v/>
      </c>
      <c r="J134" t="str">
        <f t="shared" si="19"/>
        <v/>
      </c>
      <c r="K134">
        <f t="shared" si="20"/>
        <v>5.2722406038916194E-15</v>
      </c>
      <c r="L134">
        <f t="shared" si="21"/>
        <v>4.7492545309656559E-5</v>
      </c>
      <c r="M134">
        <f t="shared" si="22"/>
        <v>4.74925453096566E-5</v>
      </c>
    </row>
    <row r="135" spans="5:13" x14ac:dyDescent="0.25">
      <c r="E135" s="19">
        <f t="shared" si="16"/>
        <v>133</v>
      </c>
      <c r="F135">
        <f t="shared" si="17"/>
        <v>133.5</v>
      </c>
      <c r="G135">
        <f t="array" ref="G135">SUM(IF(($A$2:$A$54&gt;=E135)*(($A$2:$A$54&lt;E136)+(E136=0)),1,0))</f>
        <v>0</v>
      </c>
      <c r="H135">
        <f t="shared" si="18"/>
        <v>0</v>
      </c>
      <c r="I135" t="str">
        <f t="shared" si="19"/>
        <v/>
      </c>
      <c r="J135" t="str">
        <f t="shared" si="19"/>
        <v/>
      </c>
      <c r="K135">
        <f t="shared" si="20"/>
        <v>3.8112599170000223E-15</v>
      </c>
      <c r="L135">
        <f t="shared" si="21"/>
        <v>4.5032434509097321E-5</v>
      </c>
      <c r="M135">
        <f t="shared" si="22"/>
        <v>4.5032434509097321E-5</v>
      </c>
    </row>
    <row r="136" spans="5:13" x14ac:dyDescent="0.25">
      <c r="E136" s="19">
        <f t="shared" si="16"/>
        <v>134</v>
      </c>
      <c r="F136">
        <f t="shared" si="17"/>
        <v>134.5</v>
      </c>
      <c r="G136">
        <f t="array" ref="G136">SUM(IF(($A$2:$A$54&gt;=E136)*(($A$2:$A$54&lt;E137)+(E137=0)),1,0))</f>
        <v>0</v>
      </c>
      <c r="H136">
        <f t="shared" si="18"/>
        <v>0</v>
      </c>
      <c r="I136" t="str">
        <f t="shared" si="19"/>
        <v/>
      </c>
      <c r="J136" t="str">
        <f t="shared" si="19"/>
        <v/>
      </c>
      <c r="K136">
        <f t="shared" si="20"/>
        <v>2.7541578786412673E-15</v>
      </c>
      <c r="L136">
        <f t="shared" si="21"/>
        <v>4.2699757290199495E-5</v>
      </c>
      <c r="M136">
        <f t="shared" si="22"/>
        <v>4.2699757290199535E-5</v>
      </c>
    </row>
    <row r="137" spans="5:13" x14ac:dyDescent="0.25">
      <c r="E137" s="19">
        <f t="shared" si="16"/>
        <v>135</v>
      </c>
      <c r="F137">
        <f t="shared" si="17"/>
        <v>135.5</v>
      </c>
      <c r="G137">
        <f t="array" ref="G137">SUM(IF(($A$2:$A$54&gt;=E137)*(($A$2:$A$54&lt;E138)+(E138=0)),1,0))</f>
        <v>0</v>
      </c>
      <c r="H137">
        <f t="shared" si="18"/>
        <v>0</v>
      </c>
      <c r="I137" t="str">
        <f t="shared" si="19"/>
        <v/>
      </c>
      <c r="J137" t="str">
        <f t="shared" si="19"/>
        <v/>
      </c>
      <c r="K137">
        <f t="shared" si="20"/>
        <v>1.989565691211634E-15</v>
      </c>
      <c r="L137">
        <f t="shared" si="21"/>
        <v>4.0487912601607518E-5</v>
      </c>
      <c r="M137">
        <f t="shared" si="22"/>
        <v>4.0487912601607518E-5</v>
      </c>
    </row>
    <row r="138" spans="5:13" x14ac:dyDescent="0.25">
      <c r="E138" s="19">
        <f t="shared" si="16"/>
        <v>136</v>
      </c>
      <c r="F138">
        <f t="shared" si="17"/>
        <v>136.5</v>
      </c>
      <c r="G138">
        <f t="array" ref="G138">SUM(IF(($A$2:$A$54&gt;=E138)*(($A$2:$A$54&lt;E139)+(E139=0)),1,0))</f>
        <v>0</v>
      </c>
      <c r="H138">
        <f t="shared" si="18"/>
        <v>0</v>
      </c>
      <c r="I138" t="str">
        <f t="shared" si="19"/>
        <v/>
      </c>
      <c r="J138" t="str">
        <f t="shared" si="19"/>
        <v/>
      </c>
      <c r="K138">
        <f t="shared" si="20"/>
        <v>1.4367431619401829E-15</v>
      </c>
      <c r="L138">
        <f t="shared" si="21"/>
        <v>3.839064132600246E-5</v>
      </c>
      <c r="M138">
        <f t="shared" si="22"/>
        <v>3.8390641326002487E-5</v>
      </c>
    </row>
    <row r="139" spans="5:13" x14ac:dyDescent="0.25">
      <c r="E139" s="19">
        <f t="shared" si="16"/>
        <v>137</v>
      </c>
      <c r="F139">
        <f t="shared" si="17"/>
        <v>137.5</v>
      </c>
      <c r="G139">
        <f t="array" ref="G139">SUM(IF(($A$2:$A$54&gt;=E139)*(($A$2:$A$54&lt;E140)+(E140=0)),1,0))</f>
        <v>0</v>
      </c>
      <c r="H139">
        <f t="shared" si="18"/>
        <v>0</v>
      </c>
      <c r="I139" t="str">
        <f t="shared" si="19"/>
        <v/>
      </c>
      <c r="J139" t="str">
        <f t="shared" si="19"/>
        <v/>
      </c>
      <c r="K139">
        <f t="shared" si="20"/>
        <v>1.0371786496035363E-15</v>
      </c>
      <c r="L139">
        <f t="shared" si="21"/>
        <v>3.6402008567941138E-5</v>
      </c>
      <c r="M139">
        <f t="shared" si="22"/>
        <v>3.6402008567941138E-5</v>
      </c>
    </row>
    <row r="140" spans="5:13" x14ac:dyDescent="0.25">
      <c r="E140" s="19">
        <f t="shared" si="16"/>
        <v>138</v>
      </c>
      <c r="F140">
        <f t="shared" si="17"/>
        <v>138.5</v>
      </c>
      <c r="G140">
        <f t="array" ref="G140">SUM(IF(($A$2:$A$54&gt;=E140)*(($A$2:$A$54&lt;E141)+(E141=0)),1,0))</f>
        <v>0</v>
      </c>
      <c r="H140">
        <f t="shared" si="18"/>
        <v>0</v>
      </c>
      <c r="I140" t="str">
        <f t="shared" si="19"/>
        <v/>
      </c>
      <c r="J140" t="str">
        <f t="shared" si="19"/>
        <v/>
      </c>
      <c r="K140">
        <f t="shared" si="20"/>
        <v>7.4848602062913184E-16</v>
      </c>
      <c r="L140">
        <f t="shared" si="21"/>
        <v>3.4516386859183515E-5</v>
      </c>
      <c r="M140">
        <f t="shared" si="22"/>
        <v>3.4516386859183549E-5</v>
      </c>
    </row>
    <row r="141" spans="5:13" x14ac:dyDescent="0.25">
      <c r="E141" s="19">
        <f t="shared" si="16"/>
        <v>139</v>
      </c>
      <c r="F141">
        <f t="shared" si="17"/>
        <v>139.5</v>
      </c>
      <c r="G141">
        <f t="array" ref="G141">SUM(IF(($A$2:$A$54&gt;=E141)*(($A$2:$A$54&lt;E142)+(E142=0)),1,0))</f>
        <v>0</v>
      </c>
      <c r="H141">
        <f t="shared" si="18"/>
        <v>0</v>
      </c>
      <c r="I141" t="str">
        <f t="shared" si="19"/>
        <v/>
      </c>
      <c r="J141" t="str">
        <f t="shared" si="19"/>
        <v/>
      </c>
      <c r="K141">
        <f t="shared" si="20"/>
        <v>5.3997243612426891E-16</v>
      </c>
      <c r="L141">
        <f t="shared" si="21"/>
        <v>3.2728440233983527E-5</v>
      </c>
      <c r="M141">
        <f t="shared" si="22"/>
        <v>3.2728440233983527E-5</v>
      </c>
    </row>
    <row r="142" spans="5:13" x14ac:dyDescent="0.25">
      <c r="E142" s="19">
        <f t="shared" si="16"/>
        <v>140</v>
      </c>
      <c r="F142">
        <f t="shared" si="17"/>
        <v>140.5</v>
      </c>
      <c r="G142">
        <f t="array" ref="G142">SUM(IF(($A$2:$A$54&gt;=E142)*(($A$2:$A$54&lt;E143)+(E143=0)),1,0))</f>
        <v>0</v>
      </c>
      <c r="H142">
        <f t="shared" si="18"/>
        <v>0</v>
      </c>
      <c r="I142" t="str">
        <f t="shared" si="19"/>
        <v/>
      </c>
      <c r="J142" t="str">
        <f t="shared" si="19"/>
        <v/>
      </c>
      <c r="K142">
        <f t="shared" si="20"/>
        <v>3.8942093275469859E-16</v>
      </c>
      <c r="L142">
        <f t="shared" si="21"/>
        <v>3.1033109129278333E-5</v>
      </c>
      <c r="M142">
        <f t="shared" si="22"/>
        <v>3.1033109129278353E-5</v>
      </c>
    </row>
    <row r="143" spans="5:13" x14ac:dyDescent="0.25">
      <c r="E143" s="19">
        <f t="shared" si="16"/>
        <v>141</v>
      </c>
      <c r="F143">
        <f t="shared" si="17"/>
        <v>141.5</v>
      </c>
      <c r="G143">
        <f t="array" ref="G143">SUM(IF(($A$2:$A$54&gt;=E143)*(($A$2:$A$54&lt;E144)+(E144=0)),1,0))</f>
        <v>0</v>
      </c>
      <c r="H143">
        <f t="shared" si="18"/>
        <v>0</v>
      </c>
      <c r="I143" t="str">
        <f t="shared" si="19"/>
        <v/>
      </c>
      <c r="J143" t="str">
        <f t="shared" si="19"/>
        <v/>
      </c>
      <c r="K143">
        <f t="shared" si="20"/>
        <v>2.8075583240907112E-16</v>
      </c>
      <c r="L143">
        <f t="shared" si="21"/>
        <v>2.9425596067047317E-5</v>
      </c>
      <c r="M143">
        <f t="shared" si="22"/>
        <v>2.9425596067047317E-5</v>
      </c>
    </row>
    <row r="144" spans="5:13" x14ac:dyDescent="0.25">
      <c r="E144" s="19">
        <f t="shared" si="16"/>
        <v>142</v>
      </c>
      <c r="F144">
        <f t="shared" si="17"/>
        <v>142.5</v>
      </c>
      <c r="G144">
        <f t="array" ref="G144">SUM(IF(($A$2:$A$54&gt;=E144)*(($A$2:$A$54&lt;E145)+(E145=0)),1,0))</f>
        <v>0</v>
      </c>
      <c r="H144">
        <f t="shared" si="18"/>
        <v>0</v>
      </c>
      <c r="I144" t="str">
        <f t="shared" si="19"/>
        <v/>
      </c>
      <c r="J144" t="str">
        <f t="shared" si="19"/>
        <v/>
      </c>
      <c r="K144">
        <f t="shared" si="20"/>
        <v>2.0234944647974536E-16</v>
      </c>
      <c r="L144">
        <f t="shared" si="21"/>
        <v>2.7901352078323496E-5</v>
      </c>
      <c r="M144">
        <f t="shared" si="22"/>
        <v>2.7901352078323519E-5</v>
      </c>
    </row>
    <row r="145" spans="5:13" x14ac:dyDescent="0.25">
      <c r="E145" s="19">
        <f t="shared" si="16"/>
        <v>143</v>
      </c>
      <c r="F145">
        <f t="shared" si="17"/>
        <v>143.5</v>
      </c>
      <c r="G145">
        <f t="array" ref="G145">SUM(IF(($A$2:$A$54&gt;=E145)*(($A$2:$A$54&lt;E146)+(E146=0)),1,0))</f>
        <v>0</v>
      </c>
      <c r="H145">
        <f t="shared" si="18"/>
        <v>0</v>
      </c>
      <c r="I145" t="str">
        <f t="shared" si="19"/>
        <v/>
      </c>
      <c r="J145" t="str">
        <f t="shared" si="19"/>
        <v/>
      </c>
      <c r="K145">
        <f t="shared" si="20"/>
        <v>1.4579441899202476E-16</v>
      </c>
      <c r="L145">
        <f t="shared" si="21"/>
        <v>2.6456063830440664E-5</v>
      </c>
      <c r="M145">
        <f t="shared" si="22"/>
        <v>2.6456063830440664E-5</v>
      </c>
    </row>
    <row r="146" spans="5:13" x14ac:dyDescent="0.25">
      <c r="E146" s="19">
        <f t="shared" si="16"/>
        <v>144</v>
      </c>
      <c r="F146">
        <f t="shared" si="17"/>
        <v>144.5</v>
      </c>
      <c r="G146">
        <f t="array" ref="G146">SUM(IF(($A$2:$A$54&gt;=E146)*(($A$2:$A$54&lt;E147)+(E147=0)),1,0))</f>
        <v>0</v>
      </c>
      <c r="H146">
        <f t="shared" si="18"/>
        <v>0</v>
      </c>
      <c r="I146" t="str">
        <f t="shared" si="19"/>
        <v/>
      </c>
      <c r="J146" t="str">
        <f t="shared" si="19"/>
        <v/>
      </c>
      <c r="K146">
        <f t="shared" si="20"/>
        <v>1.0501402135468207E-16</v>
      </c>
      <c r="L146">
        <f t="shared" si="21"/>
        <v>2.5085641421087947E-5</v>
      </c>
      <c r="M146">
        <f t="shared" si="22"/>
        <v>2.5085641421087971E-5</v>
      </c>
    </row>
    <row r="147" spans="5:13" x14ac:dyDescent="0.25">
      <c r="E147" s="19">
        <f t="shared" si="16"/>
        <v>145</v>
      </c>
      <c r="F147">
        <f t="shared" si="17"/>
        <v>145.5</v>
      </c>
      <c r="G147">
        <f t="array" ref="G147">SUM(IF(($A$2:$A$54&gt;=E147)*(($A$2:$A$54&lt;E148)+(E148=0)),1,0))</f>
        <v>0</v>
      </c>
      <c r="H147">
        <f t="shared" si="18"/>
        <v>0</v>
      </c>
      <c r="I147" t="str">
        <f t="shared" si="19"/>
        <v/>
      </c>
      <c r="J147" t="str">
        <f t="shared" si="19"/>
        <v/>
      </c>
      <c r="K147">
        <f t="shared" si="20"/>
        <v>7.5617622405018527E-17</v>
      </c>
      <c r="L147">
        <f t="shared" si="21"/>
        <v>2.378620680463191E-5</v>
      </c>
      <c r="M147">
        <f t="shared" si="22"/>
        <v>2.3786206804631931E-5</v>
      </c>
    </row>
    <row r="148" spans="5:13" x14ac:dyDescent="0.25">
      <c r="E148" s="19">
        <f t="shared" si="16"/>
        <v>146</v>
      </c>
      <c r="F148">
        <f t="shared" si="17"/>
        <v>146.5</v>
      </c>
      <c r="G148">
        <f t="array" ref="G148">SUM(IF(($A$2:$A$54&gt;=E148)*(($A$2:$A$54&lt;E149)+(E149=0)),1,0))</f>
        <v>0</v>
      </c>
      <c r="H148">
        <f t="shared" si="18"/>
        <v>0</v>
      </c>
      <c r="I148" t="str">
        <f t="shared" si="19"/>
        <v/>
      </c>
      <c r="J148" t="str">
        <f t="shared" si="19"/>
        <v/>
      </c>
      <c r="K148">
        <f t="shared" si="20"/>
        <v>5.443395313715273E-17</v>
      </c>
      <c r="L148">
        <f t="shared" si="21"/>
        <v>2.2554082817954102E-5</v>
      </c>
      <c r="M148">
        <f t="shared" si="22"/>
        <v>2.2554082817954102E-5</v>
      </c>
    </row>
    <row r="149" spans="5:13" x14ac:dyDescent="0.25">
      <c r="E149" s="19">
        <f t="shared" si="16"/>
        <v>147</v>
      </c>
      <c r="F149">
        <f t="shared" si="17"/>
        <v>147.5</v>
      </c>
      <c r="G149">
        <f t="array" ref="G149">SUM(IF(($A$2:$A$54&gt;=E149)*(($A$2:$A$54&lt;E150)+(E150=0)),1,0))</f>
        <v>0</v>
      </c>
      <c r="H149">
        <f t="shared" si="18"/>
        <v>0</v>
      </c>
      <c r="I149" t="str">
        <f t="shared" si="19"/>
        <v/>
      </c>
      <c r="J149" t="str">
        <f t="shared" si="19"/>
        <v/>
      </c>
      <c r="K149">
        <f t="shared" si="20"/>
        <v>3.9173250887427754E-17</v>
      </c>
      <c r="L149">
        <f t="shared" si="21"/>
        <v>2.1385782774749729E-5</v>
      </c>
      <c r="M149">
        <f t="shared" si="22"/>
        <v>2.1385782774749749E-5</v>
      </c>
    </row>
    <row r="150" spans="5:13" x14ac:dyDescent="0.25">
      <c r="E150" s="19">
        <f t="shared" si="16"/>
        <v>148</v>
      </c>
      <c r="F150">
        <f t="shared" si="17"/>
        <v>148.5</v>
      </c>
      <c r="G150">
        <f t="array" ref="G150">SUM(IF(($A$2:$A$54&gt;=E150)*(($A$2:$A$54&lt;E151)+(E151=0)),1,0))</f>
        <v>0</v>
      </c>
      <c r="H150">
        <f t="shared" si="18"/>
        <v>0</v>
      </c>
      <c r="I150" t="str">
        <f t="shared" si="19"/>
        <v/>
      </c>
      <c r="J150" t="str">
        <f t="shared" si="19"/>
        <v/>
      </c>
      <c r="K150">
        <f t="shared" si="20"/>
        <v>2.8182787931734859E-17</v>
      </c>
      <c r="L150">
        <f t="shared" si="21"/>
        <v>2.0278000598840996E-5</v>
      </c>
      <c r="M150">
        <f t="shared" si="22"/>
        <v>2.0278000598840996E-5</v>
      </c>
    </row>
    <row r="151" spans="5:13" x14ac:dyDescent="0.25">
      <c r="E151" s="19">
        <f t="shared" si="16"/>
        <v>149</v>
      </c>
      <c r="F151">
        <f t="shared" si="17"/>
        <v>149.5</v>
      </c>
      <c r="G151">
        <f t="array" ref="G151">SUM(IF(($A$2:$A$54&gt;=E151)*(($A$2:$A$54&lt;E152)+(E152=0)),1,0))</f>
        <v>0</v>
      </c>
      <c r="H151">
        <f t="shared" si="18"/>
        <v>0</v>
      </c>
      <c r="I151" t="str">
        <f t="shared" si="19"/>
        <v/>
      </c>
      <c r="J151" t="str">
        <f t="shared" si="19"/>
        <v/>
      </c>
      <c r="K151">
        <f t="shared" si="20"/>
        <v>2.027003853578863E-17</v>
      </c>
      <c r="L151">
        <f t="shared" si="21"/>
        <v>1.9227601468583957E-5</v>
      </c>
      <c r="M151">
        <f t="shared" si="22"/>
        <v>1.9227601468583974E-5</v>
      </c>
    </row>
    <row r="152" spans="5:13" x14ac:dyDescent="0.25">
      <c r="E152" s="19">
        <f t="shared" si="16"/>
        <v>150</v>
      </c>
      <c r="F152">
        <f t="shared" si="17"/>
        <v>150.5</v>
      </c>
      <c r="G152">
        <f t="array" ref="G152">SUM(IF(($A$2:$A$54&gt;=E152)*(($A$2:$A$54&lt;E153)+(E153=0)),1,0))</f>
        <v>0</v>
      </c>
      <c r="H152">
        <f t="shared" si="18"/>
        <v>0</v>
      </c>
      <c r="I152" t="str">
        <f t="shared" si="19"/>
        <v/>
      </c>
      <c r="J152" t="str">
        <f t="shared" si="19"/>
        <v/>
      </c>
      <c r="K152">
        <f t="shared" si="20"/>
        <v>1.4574817604648846E-17</v>
      </c>
      <c r="L152">
        <f t="shared" si="21"/>
        <v>1.8231612945894814E-5</v>
      </c>
      <c r="M152">
        <f t="shared" si="22"/>
        <v>1.8231612945894814E-5</v>
      </c>
    </row>
    <row r="153" spans="5:13" x14ac:dyDescent="0.25">
      <c r="E153" s="19">
        <f t="shared" si="16"/>
        <v>151</v>
      </c>
      <c r="F153">
        <f t="shared" si="17"/>
        <v>151.5</v>
      </c>
      <c r="G153">
        <f t="array" ref="G153">SUM(IF(($A$2:$A$54&gt;=E153)*(($A$2:$A$54&lt;E154)+(E154=0)),1,0))</f>
        <v>0</v>
      </c>
      <c r="H153">
        <f t="shared" si="18"/>
        <v>0</v>
      </c>
      <c r="I153" t="str">
        <f t="shared" si="19"/>
        <v/>
      </c>
      <c r="J153" t="str">
        <f t="shared" si="19"/>
        <v/>
      </c>
      <c r="K153">
        <f t="shared" si="20"/>
        <v>1.047686220702588E-17</v>
      </c>
      <c r="L153">
        <f t="shared" si="21"/>
        <v>1.7287216564791771E-5</v>
      </c>
      <c r="M153">
        <f t="shared" si="22"/>
        <v>1.7287216564791771E-5</v>
      </c>
    </row>
    <row r="154" spans="5:13" x14ac:dyDescent="0.25">
      <c r="E154" s="19">
        <f t="shared" si="16"/>
        <v>152</v>
      </c>
      <c r="F154">
        <f t="shared" si="17"/>
        <v>152.5</v>
      </c>
      <c r="G154">
        <f t="array" ref="G154">SUM(IF(($A$2:$A$54&gt;=E154)*(($A$2:$A$54&lt;E155)+(E155=0)),1,0))</f>
        <v>0</v>
      </c>
      <c r="H154">
        <f t="shared" si="18"/>
        <v>0</v>
      </c>
      <c r="I154" t="str">
        <f t="shared" si="19"/>
        <v/>
      </c>
      <c r="J154" t="str">
        <f t="shared" si="19"/>
        <v/>
      </c>
      <c r="K154">
        <f t="shared" si="20"/>
        <v>7.5290550024417848E-18</v>
      </c>
      <c r="L154">
        <f t="shared" si="21"/>
        <v>1.639173985565013E-5</v>
      </c>
      <c r="M154">
        <f t="shared" si="22"/>
        <v>1.639173985565016E-5</v>
      </c>
    </row>
    <row r="155" spans="5:13" x14ac:dyDescent="0.25">
      <c r="E155" s="19">
        <f t="shared" si="16"/>
        <v>153</v>
      </c>
      <c r="F155">
        <f t="shared" si="17"/>
        <v>153.5</v>
      </c>
      <c r="G155">
        <f t="array" ref="G155">SUM(IF(($A$2:$A$54&gt;=E155)*(($A$2:$A$54&lt;E156)+(E156=0)),1,0))</f>
        <v>0</v>
      </c>
      <c r="H155">
        <f t="shared" si="18"/>
        <v>0</v>
      </c>
      <c r="I155" t="str">
        <f t="shared" si="19"/>
        <v/>
      </c>
      <c r="J155" t="str">
        <f t="shared" si="19"/>
        <v/>
      </c>
      <c r="K155">
        <f t="shared" si="20"/>
        <v>5.4091919826539723E-18</v>
      </c>
      <c r="L155">
        <f t="shared" si="21"/>
        <v>1.5542648782600351E-5</v>
      </c>
      <c r="M155">
        <f t="shared" si="22"/>
        <v>1.5542648782600351E-5</v>
      </c>
    </row>
    <row r="156" spans="5:13" x14ac:dyDescent="0.25">
      <c r="E156" s="19">
        <f t="shared" si="16"/>
        <v>154</v>
      </c>
      <c r="F156">
        <f t="shared" si="17"/>
        <v>154.5</v>
      </c>
      <c r="G156">
        <f t="array" ref="G156">SUM(IF(($A$2:$A$54&gt;=E156)*(($A$2:$A$54&lt;E157)+(E157=0)),1,0))</f>
        <v>0</v>
      </c>
      <c r="H156">
        <f t="shared" si="18"/>
        <v>0</v>
      </c>
      <c r="I156" t="str">
        <f t="shared" si="19"/>
        <v/>
      </c>
      <c r="J156" t="str">
        <f t="shared" si="19"/>
        <v/>
      </c>
      <c r="K156">
        <f t="shared" si="20"/>
        <v>3.8851566393582335E-18</v>
      </c>
      <c r="L156">
        <f t="shared" si="21"/>
        <v>1.4737540572668296E-5</v>
      </c>
      <c r="M156">
        <f t="shared" si="22"/>
        <v>1.4737540572668296E-5</v>
      </c>
    </row>
    <row r="157" spans="5:13" x14ac:dyDescent="0.25">
      <c r="E157" s="19">
        <f t="shared" si="16"/>
        <v>155</v>
      </c>
      <c r="F157">
        <f t="shared" si="17"/>
        <v>155.5</v>
      </c>
      <c r="G157">
        <f t="array" ref="G157">SUM(IF(($A$2:$A$54&gt;=E157)*(($A$2:$A$54&lt;E158)+(E158=0)),1,0))</f>
        <v>0</v>
      </c>
      <c r="H157">
        <f t="shared" si="18"/>
        <v>0</v>
      </c>
      <c r="I157" t="str">
        <f t="shared" si="19"/>
        <v/>
      </c>
      <c r="J157" t="str">
        <f t="shared" si="19"/>
        <v/>
      </c>
      <c r="K157">
        <f t="shared" si="20"/>
        <v>2.7897826962831001E-18</v>
      </c>
      <c r="L157">
        <f t="shared" si="21"/>
        <v>1.3974136916365842E-5</v>
      </c>
      <c r="M157">
        <f t="shared" si="22"/>
        <v>1.3974136916365842E-5</v>
      </c>
    </row>
    <row r="158" spans="5:13" x14ac:dyDescent="0.25">
      <c r="E158" s="19">
        <f t="shared" si="16"/>
        <v>156</v>
      </c>
      <c r="F158">
        <f t="shared" si="17"/>
        <v>156.5</v>
      </c>
      <c r="G158">
        <f t="array" ref="G158">SUM(IF(($A$2:$A$54&gt;=E158)*(($A$2:$A$54&lt;E159)+(E159=0)),1,0))</f>
        <v>0</v>
      </c>
      <c r="H158">
        <f t="shared" si="18"/>
        <v>0</v>
      </c>
      <c r="I158" t="str">
        <f t="shared" si="19"/>
        <v/>
      </c>
      <c r="J158" t="str">
        <f t="shared" si="19"/>
        <v/>
      </c>
      <c r="K158">
        <f t="shared" si="20"/>
        <v>2.0027161053654013E-18</v>
      </c>
      <c r="L158">
        <f t="shared" si="21"/>
        <v>1.3250277520490175E-5</v>
      </c>
      <c r="M158">
        <f t="shared" si="22"/>
        <v>1.3250277520490197E-5</v>
      </c>
    </row>
    <row r="159" spans="5:13" x14ac:dyDescent="0.25">
      <c r="E159" s="19">
        <f t="shared" si="16"/>
        <v>157</v>
      </c>
      <c r="F159">
        <f t="shared" si="17"/>
        <v>157.5</v>
      </c>
      <c r="G159">
        <f t="array" ref="G159">SUM(IF(($A$2:$A$54&gt;=E159)*(($A$2:$A$54&lt;E160)+(E160=0)),1,0))</f>
        <v>0</v>
      </c>
      <c r="H159">
        <f t="shared" si="18"/>
        <v>0</v>
      </c>
      <c r="I159" t="str">
        <f t="shared" si="19"/>
        <v/>
      </c>
      <c r="J159" t="str">
        <f t="shared" si="19"/>
        <v/>
      </c>
      <c r="K159">
        <f t="shared" si="20"/>
        <v>1.4373317291651941E-18</v>
      </c>
      <c r="L159">
        <f t="shared" si="21"/>
        <v>1.2563913994887838E-5</v>
      </c>
      <c r="M159">
        <f t="shared" si="22"/>
        <v>1.2563913994887838E-5</v>
      </c>
    </row>
    <row r="160" spans="5:13" x14ac:dyDescent="0.25">
      <c r="E160" s="19">
        <f t="shared" si="16"/>
        <v>158</v>
      </c>
      <c r="F160">
        <f t="shared" si="17"/>
        <v>158.5</v>
      </c>
      <c r="G160">
        <f t="array" ref="G160">SUM(IF(($A$2:$A$54&gt;=E160)*(($A$2:$A$54&lt;E161)+(E161=0)),1,0))</f>
        <v>0</v>
      </c>
      <c r="H160">
        <f t="shared" si="18"/>
        <v>0</v>
      </c>
      <c r="I160" t="str">
        <f t="shared" si="19"/>
        <v/>
      </c>
      <c r="J160" t="str">
        <f t="shared" si="19"/>
        <v/>
      </c>
      <c r="K160">
        <f t="shared" si="20"/>
        <v>1.0312991351283777E-18</v>
      </c>
      <c r="L160">
        <f t="shared" si="21"/>
        <v>1.1913104055883858E-5</v>
      </c>
      <c r="M160">
        <f t="shared" si="22"/>
        <v>1.1913104055883858E-5</v>
      </c>
    </row>
    <row r="161" spans="5:13" x14ac:dyDescent="0.25">
      <c r="E161" s="19">
        <f t="shared" si="16"/>
        <v>159</v>
      </c>
      <c r="F161">
        <f t="shared" si="17"/>
        <v>159.5</v>
      </c>
      <c r="G161">
        <f t="array" ref="G161">SUM(IF(($A$2:$A$54&gt;=E161)*(($A$2:$A$54&lt;E162)+(E162=0)),1,0))</f>
        <v>0</v>
      </c>
      <c r="H161">
        <f t="shared" si="18"/>
        <v>0</v>
      </c>
      <c r="I161" t="str">
        <f t="shared" si="19"/>
        <v/>
      </c>
      <c r="J161" t="str">
        <f t="shared" si="19"/>
        <v/>
      </c>
      <c r="K161">
        <f t="shared" si="20"/>
        <v>7.397818910477659E-19</v>
      </c>
      <c r="L161">
        <f t="shared" si="21"/>
        <v>1.1296006029973097E-5</v>
      </c>
      <c r="M161">
        <f t="shared" si="22"/>
        <v>1.1296006029973116E-5</v>
      </c>
    </row>
    <row r="162" spans="5:13" x14ac:dyDescent="0.25">
      <c r="E162" s="19">
        <f t="shared" si="16"/>
        <v>160</v>
      </c>
      <c r="F162">
        <f t="shared" si="17"/>
        <v>160.5</v>
      </c>
      <c r="G162">
        <f t="array" ref="G162">SUM(IF(($A$2:$A$54&gt;=E162)*(($A$2:$A$54&lt;E163)+(E163=0)),1,0))</f>
        <v>0</v>
      </c>
      <c r="H162">
        <f t="shared" si="18"/>
        <v>0</v>
      </c>
      <c r="I162" t="str">
        <f t="shared" si="19"/>
        <v/>
      </c>
      <c r="J162" t="str">
        <f t="shared" si="19"/>
        <v/>
      </c>
      <c r="K162">
        <f t="shared" si="20"/>
        <v>5.3053678095310104E-19</v>
      </c>
      <c r="L162">
        <f t="shared" si="21"/>
        <v>1.0710873642219831E-5</v>
      </c>
      <c r="M162">
        <f t="shared" si="22"/>
        <v>1.0710873642219849E-5</v>
      </c>
    </row>
    <row r="163" spans="5:13" x14ac:dyDescent="0.25">
      <c r="E163" s="19">
        <f t="shared" si="16"/>
        <v>161</v>
      </c>
      <c r="F163">
        <f t="shared" si="17"/>
        <v>161.5</v>
      </c>
      <c r="G163">
        <f t="array" ref="G163">SUM(IF(($A$2:$A$54&gt;=E163)*(($A$2:$A$54&lt;E164)+(E164=0)),1,0))</f>
        <v>0</v>
      </c>
      <c r="H163">
        <f t="shared" si="18"/>
        <v>0</v>
      </c>
      <c r="I163" t="str">
        <f t="shared" si="19"/>
        <v/>
      </c>
      <c r="J163" t="str">
        <f t="shared" si="19"/>
        <v/>
      </c>
      <c r="K163">
        <f t="shared" si="20"/>
        <v>3.8038325574851397E-19</v>
      </c>
      <c r="L163">
        <f t="shared" si="21"/>
        <v>1.0156051074618002E-5</v>
      </c>
      <c r="M163">
        <f t="shared" si="22"/>
        <v>1.0156051074618002E-5</v>
      </c>
    </row>
    <row r="164" spans="5:13" x14ac:dyDescent="0.25">
      <c r="E164" s="19">
        <f t="shared" si="16"/>
        <v>162</v>
      </c>
      <c r="F164">
        <f t="shared" si="17"/>
        <v>162.5</v>
      </c>
      <c r="G164">
        <f t="array" ref="G164">SUM(IF(($A$2:$A$54&gt;=E164)*(($A$2:$A$54&lt;E165)+(E165=0)),1,0))</f>
        <v>0</v>
      </c>
      <c r="H164">
        <f t="shared" si="18"/>
        <v>0</v>
      </c>
      <c r="I164" t="str">
        <f t="shared" si="19"/>
        <v/>
      </c>
      <c r="J164" t="str">
        <f t="shared" si="19"/>
        <v/>
      </c>
      <c r="K164">
        <f t="shared" si="20"/>
        <v>2.7266078681748925E-19</v>
      </c>
      <c r="L164">
        <f t="shared" si="21"/>
        <v>9.6299682804280009E-6</v>
      </c>
      <c r="M164">
        <f t="shared" si="22"/>
        <v>9.6299682804280009E-6</v>
      </c>
    </row>
    <row r="165" spans="5:13" x14ac:dyDescent="0.25">
      <c r="E165" s="19">
        <f t="shared" si="16"/>
        <v>163</v>
      </c>
      <c r="F165">
        <f t="shared" si="17"/>
        <v>163.5</v>
      </c>
      <c r="G165">
        <f t="array" ref="G165">SUM(IF(($A$2:$A$54&gt;=E165)*(($A$2:$A$54&lt;E166)+(E166=0)),1,0))</f>
        <v>0</v>
      </c>
      <c r="H165">
        <f t="shared" si="18"/>
        <v>0</v>
      </c>
      <c r="I165" t="str">
        <f t="shared" si="19"/>
        <v/>
      </c>
      <c r="J165" t="str">
        <f t="shared" si="19"/>
        <v/>
      </c>
      <c r="K165">
        <f t="shared" si="20"/>
        <v>1.9539824486116518E-19</v>
      </c>
      <c r="L165">
        <f t="shared" si="21"/>
        <v>9.1311365412306666E-6</v>
      </c>
      <c r="M165">
        <f t="shared" si="22"/>
        <v>9.1311365412306835E-6</v>
      </c>
    </row>
    <row r="166" spans="5:13" x14ac:dyDescent="0.25">
      <c r="E166" s="19">
        <f t="shared" si="16"/>
        <v>164</v>
      </c>
      <c r="F166">
        <f t="shared" si="17"/>
        <v>164.5</v>
      </c>
      <c r="G166">
        <f t="array" ref="G166">SUM(IF(($A$2:$A$54&gt;=E166)*(($A$2:$A$54&lt;E167)+(E167=0)),1,0))</f>
        <v>0</v>
      </c>
      <c r="H166">
        <f t="shared" si="18"/>
        <v>0</v>
      </c>
      <c r="I166" t="str">
        <f t="shared" si="19"/>
        <v/>
      </c>
      <c r="J166" t="str">
        <f t="shared" si="19"/>
        <v/>
      </c>
      <c r="K166">
        <f t="shared" si="20"/>
        <v>1.3999630576771143E-19</v>
      </c>
      <c r="L166">
        <f t="shared" si="21"/>
        <v>8.6581442541254557E-6</v>
      </c>
      <c r="M166">
        <f t="shared" si="22"/>
        <v>8.6581442541254557E-6</v>
      </c>
    </row>
    <row r="167" spans="5:13" x14ac:dyDescent="0.25">
      <c r="E167" s="19">
        <f t="shared" si="16"/>
        <v>165</v>
      </c>
      <c r="F167">
        <f t="shared" si="17"/>
        <v>165.5</v>
      </c>
      <c r="G167">
        <f t="array" ref="G167">SUM(IF(($A$2:$A$54&gt;=E167)*(($A$2:$A$54&lt;E168)+(E168=0)),1,0))</f>
        <v>0</v>
      </c>
      <c r="H167">
        <f t="shared" si="18"/>
        <v>0</v>
      </c>
      <c r="I167" t="str">
        <f t="shared" si="19"/>
        <v/>
      </c>
      <c r="J167" t="str">
        <f t="shared" si="19"/>
        <v/>
      </c>
      <c r="K167">
        <f t="shared" si="20"/>
        <v>1.0027938743713066E-19</v>
      </c>
      <c r="L167">
        <f t="shared" si="21"/>
        <v>8.2096529371514768E-6</v>
      </c>
      <c r="M167">
        <f t="shared" si="22"/>
        <v>8.2096529371514768E-6</v>
      </c>
    </row>
    <row r="168" spans="5:13" x14ac:dyDescent="0.25">
      <c r="E168" s="19">
        <f t="shared" si="16"/>
        <v>166</v>
      </c>
      <c r="F168">
        <f t="shared" si="17"/>
        <v>166.5</v>
      </c>
      <c r="G168">
        <f t="array" ref="G168">SUM(IF(($A$2:$A$54&gt;=E168)*(($A$2:$A$54&lt;E169)+(E169=0)),1,0))</f>
        <v>0</v>
      </c>
      <c r="H168">
        <f t="shared" si="18"/>
        <v>0</v>
      </c>
      <c r="I168" t="str">
        <f t="shared" si="19"/>
        <v/>
      </c>
      <c r="J168" t="str">
        <f t="shared" si="19"/>
        <v/>
      </c>
      <c r="K168">
        <f t="shared" si="20"/>
        <v>7.1813676889825386E-20</v>
      </c>
      <c r="L168">
        <f t="shared" si="21"/>
        <v>7.784393441627597E-6</v>
      </c>
      <c r="M168">
        <f t="shared" si="22"/>
        <v>7.784393441627597E-6</v>
      </c>
    </row>
    <row r="169" spans="5:13" x14ac:dyDescent="0.25">
      <c r="E169" s="19">
        <f t="shared" si="16"/>
        <v>167</v>
      </c>
      <c r="F169">
        <f t="shared" si="17"/>
        <v>167.5</v>
      </c>
      <c r="G169">
        <f t="array" ref="G169">SUM(IF(($A$2:$A$54&gt;=E169)*(($A$2:$A$54&lt;E170)+(E170=0)),1,0))</f>
        <v>0</v>
      </c>
      <c r="H169">
        <f t="shared" si="18"/>
        <v>0</v>
      </c>
      <c r="I169" t="str">
        <f t="shared" si="19"/>
        <v/>
      </c>
      <c r="J169" t="str">
        <f t="shared" si="19"/>
        <v/>
      </c>
      <c r="K169">
        <f t="shared" si="20"/>
        <v>5.1416704962080101E-20</v>
      </c>
      <c r="L169">
        <f t="shared" si="21"/>
        <v>7.3811623606929428E-6</v>
      </c>
      <c r="M169">
        <f t="shared" si="22"/>
        <v>7.3811623606929564E-6</v>
      </c>
    </row>
    <row r="170" spans="5:13" x14ac:dyDescent="0.25">
      <c r="E170" s="19">
        <f t="shared" si="16"/>
        <v>168</v>
      </c>
      <c r="F170">
        <f t="shared" si="17"/>
        <v>168.5</v>
      </c>
      <c r="G170">
        <f t="array" ref="G170">SUM(IF(($A$2:$A$54&gt;=E170)*(($A$2:$A$54&lt;E171)+(E171=0)),1,0))</f>
        <v>0</v>
      </c>
      <c r="H170">
        <f t="shared" si="18"/>
        <v>0</v>
      </c>
      <c r="I170" t="str">
        <f t="shared" si="19"/>
        <v/>
      </c>
      <c r="J170" t="str">
        <f t="shared" si="19"/>
        <v/>
      </c>
      <c r="K170">
        <f t="shared" si="20"/>
        <v>3.6804767472645168E-20</v>
      </c>
      <c r="L170">
        <f t="shared" si="21"/>
        <v>6.9988186238848506E-6</v>
      </c>
      <c r="M170">
        <f t="shared" si="22"/>
        <v>6.9988186238848506E-6</v>
      </c>
    </row>
    <row r="171" spans="5:13" x14ac:dyDescent="0.25">
      <c r="E171" s="19">
        <f t="shared" si="16"/>
        <v>169</v>
      </c>
      <c r="F171">
        <f t="shared" si="17"/>
        <v>169.5</v>
      </c>
      <c r="G171">
        <f t="array" ref="G171">SUM(IF(($A$2:$A$54&gt;=E171)*(($A$2:$A$54&lt;E172)+(E172=0)),1,0))</f>
        <v>0</v>
      </c>
      <c r="H171">
        <f t="shared" si="18"/>
        <v>0</v>
      </c>
      <c r="I171" t="str">
        <f t="shared" si="19"/>
        <v/>
      </c>
      <c r="J171" t="str">
        <f t="shared" si="19"/>
        <v/>
      </c>
      <c r="K171">
        <f t="shared" si="20"/>
        <v>2.6339518076634098E-20</v>
      </c>
      <c r="L171">
        <f t="shared" si="21"/>
        <v>6.6362802681173898E-6</v>
      </c>
      <c r="M171">
        <f t="shared" si="22"/>
        <v>6.6362802681173898E-6</v>
      </c>
    </row>
    <row r="172" spans="5:13" x14ac:dyDescent="0.25">
      <c r="E172" s="19">
        <f t="shared" si="16"/>
        <v>170</v>
      </c>
      <c r="F172">
        <f t="shared" si="17"/>
        <v>170.5</v>
      </c>
      <c r="G172">
        <f t="array" ref="G172">SUM(IF(($A$2:$A$54&gt;=E172)*(($A$2:$A$54&lt;E173)+(E173=0)),1,0))</f>
        <v>0</v>
      </c>
      <c r="H172">
        <f t="shared" si="18"/>
        <v>0</v>
      </c>
      <c r="I172" t="str">
        <f t="shared" si="19"/>
        <v/>
      </c>
      <c r="J172" t="str">
        <f t="shared" si="19"/>
        <v/>
      </c>
      <c r="K172">
        <f t="shared" si="20"/>
        <v>1.8845888221744216E-20</v>
      </c>
      <c r="L172">
        <f t="shared" si="21"/>
        <v>6.2925213759231139E-6</v>
      </c>
      <c r="M172">
        <f t="shared" si="22"/>
        <v>6.2925213759231139E-6</v>
      </c>
    </row>
    <row r="173" spans="5:13" x14ac:dyDescent="0.25">
      <c r="E173" s="19">
        <f t="shared" si="16"/>
        <v>171</v>
      </c>
      <c r="F173">
        <f t="shared" si="17"/>
        <v>171.5</v>
      </c>
      <c r="G173">
        <f t="array" ref="G173">SUM(IF(($A$2:$A$54&gt;=E173)*(($A$2:$A$54&lt;E174)+(E174=0)),1,0))</f>
        <v>0</v>
      </c>
      <c r="H173">
        <f t="shared" si="18"/>
        <v>0</v>
      </c>
      <c r="I173" t="str">
        <f t="shared" si="19"/>
        <v/>
      </c>
      <c r="J173" t="str">
        <f t="shared" si="19"/>
        <v/>
      </c>
      <c r="K173">
        <f t="shared" si="20"/>
        <v>1.3481293006515991E-20</v>
      </c>
      <c r="L173">
        <f t="shared" si="21"/>
        <v>5.9665691722935699E-6</v>
      </c>
      <c r="M173">
        <f t="shared" si="22"/>
        <v>5.9665691722935801E-6</v>
      </c>
    </row>
    <row r="174" spans="5:13" x14ac:dyDescent="0.25">
      <c r="E174" s="19">
        <f t="shared" si="16"/>
        <v>172</v>
      </c>
      <c r="F174">
        <f t="shared" si="17"/>
        <v>172.5</v>
      </c>
      <c r="G174">
        <f t="array" ref="G174">SUM(IF(($A$2:$A$54&gt;=E174)*(($A$2:$A$54&lt;E175)+(E175=0)),1,0))</f>
        <v>0</v>
      </c>
      <c r="H174">
        <f t="shared" si="18"/>
        <v>0</v>
      </c>
      <c r="I174" t="str">
        <f t="shared" si="19"/>
        <v/>
      </c>
      <c r="J174" t="str">
        <f t="shared" si="19"/>
        <v/>
      </c>
      <c r="K174">
        <f t="shared" si="20"/>
        <v>9.6417024962433978E-21</v>
      </c>
      <c r="L174">
        <f t="shared" si="21"/>
        <v>5.6575012719033493E-6</v>
      </c>
      <c r="M174">
        <f t="shared" si="22"/>
        <v>5.6575012719033493E-6</v>
      </c>
    </row>
    <row r="175" spans="5:13" x14ac:dyDescent="0.25">
      <c r="E175" s="19">
        <f t="shared" si="16"/>
        <v>173</v>
      </c>
      <c r="F175">
        <f t="shared" si="17"/>
        <v>173.5</v>
      </c>
      <c r="G175">
        <f t="array" ref="G175">SUM(IF(($A$2:$A$54&gt;=E175)*(($A$2:$A$54&lt;E176)+(E176=0)),1,0))</f>
        <v>0</v>
      </c>
      <c r="H175">
        <f t="shared" si="18"/>
        <v>0</v>
      </c>
      <c r="I175" t="str">
        <f t="shared" si="19"/>
        <v/>
      </c>
      <c r="J175" t="str">
        <f t="shared" si="19"/>
        <v/>
      </c>
      <c r="K175">
        <f t="shared" si="20"/>
        <v>6.8942054273617166E-21</v>
      </c>
      <c r="L175">
        <f t="shared" si="21"/>
        <v>5.3644430689277058E-6</v>
      </c>
      <c r="M175">
        <f t="shared" si="22"/>
        <v>5.3644430689277058E-6</v>
      </c>
    </row>
    <row r="176" spans="5:13" x14ac:dyDescent="0.25">
      <c r="E176" s="19">
        <f t="shared" si="16"/>
        <v>174</v>
      </c>
      <c r="F176">
        <f t="shared" si="17"/>
        <v>174.5</v>
      </c>
      <c r="G176">
        <f t="array" ref="G176">SUM(IF(($A$2:$A$54&gt;=E176)*(($A$2:$A$54&lt;E177)+(E177=0)),1,0))</f>
        <v>0</v>
      </c>
      <c r="H176">
        <f t="shared" si="18"/>
        <v>0</v>
      </c>
      <c r="I176" t="str">
        <f t="shared" si="19"/>
        <v/>
      </c>
      <c r="J176" t="str">
        <f t="shared" si="19"/>
        <v/>
      </c>
      <c r="K176">
        <f t="shared" si="20"/>
        <v>4.9286057721928488E-21</v>
      </c>
      <c r="L176">
        <f t="shared" si="21"/>
        <v>5.0865652620675408E-6</v>
      </c>
      <c r="M176">
        <f t="shared" si="22"/>
        <v>5.0865652620675493E-6</v>
      </c>
    </row>
    <row r="177" spans="5:13" x14ac:dyDescent="0.25">
      <c r="E177" s="19">
        <f t="shared" si="16"/>
        <v>175</v>
      </c>
      <c r="F177">
        <f t="shared" si="17"/>
        <v>175.5</v>
      </c>
      <c r="G177">
        <f t="array" ref="G177">SUM(IF(($A$2:$A$54&gt;=E177)*(($A$2:$A$54&lt;E178)+(E178=0)),1,0))</f>
        <v>0</v>
      </c>
      <c r="H177">
        <f t="shared" si="18"/>
        <v>0</v>
      </c>
      <c r="I177" t="str">
        <f t="shared" si="19"/>
        <v/>
      </c>
      <c r="J177" t="str">
        <f t="shared" si="19"/>
        <v/>
      </c>
      <c r="K177">
        <f t="shared" si="20"/>
        <v>3.5226893518229055E-21</v>
      </c>
      <c r="L177">
        <f t="shared" si="21"/>
        <v>4.8230815077778409E-6</v>
      </c>
      <c r="M177">
        <f t="shared" si="22"/>
        <v>4.8230815077778494E-6</v>
      </c>
    </row>
    <row r="178" spans="5:13" x14ac:dyDescent="0.25">
      <c r="E178" s="19">
        <f t="shared" si="16"/>
        <v>176</v>
      </c>
      <c r="F178">
        <f t="shared" si="17"/>
        <v>176.5</v>
      </c>
      <c r="G178">
        <f t="array" ref="G178">SUM(IF(($A$2:$A$54&gt;=E178)*(($A$2:$A$54&lt;E179)+(E179=0)),1,0))</f>
        <v>0</v>
      </c>
      <c r="H178">
        <f t="shared" si="18"/>
        <v>0</v>
      </c>
      <c r="I178" t="str">
        <f t="shared" si="19"/>
        <v/>
      </c>
      <c r="J178" t="str">
        <f t="shared" si="19"/>
        <v/>
      </c>
      <c r="K178">
        <f t="shared" si="20"/>
        <v>2.5173061338084058E-21</v>
      </c>
      <c r="L178">
        <f t="shared" si="21"/>
        <v>4.5732461950587931E-6</v>
      </c>
      <c r="M178">
        <f t="shared" si="22"/>
        <v>4.5732461950587931E-6</v>
      </c>
    </row>
    <row r="179" spans="5:13" x14ac:dyDescent="0.25">
      <c r="E179" s="19">
        <f t="shared" si="16"/>
        <v>177</v>
      </c>
      <c r="F179">
        <f t="shared" si="17"/>
        <v>177.5</v>
      </c>
      <c r="G179">
        <f t="array" ref="G179">SUM(IF(($A$2:$A$54&gt;=E179)*(($A$2:$A$54&lt;E180)+(E180=0)),1,0))</f>
        <v>0</v>
      </c>
      <c r="H179">
        <f t="shared" si="18"/>
        <v>0</v>
      </c>
      <c r="I179" t="str">
        <f t="shared" si="19"/>
        <v/>
      </c>
      <c r="J179" t="str">
        <f t="shared" si="19"/>
        <v/>
      </c>
      <c r="K179">
        <f t="shared" si="20"/>
        <v>1.7984987670746043E-21</v>
      </c>
      <c r="L179">
        <f t="shared" si="21"/>
        <v>4.3363523355125203E-6</v>
      </c>
      <c r="M179">
        <f t="shared" si="22"/>
        <v>4.3363523355125203E-6</v>
      </c>
    </row>
    <row r="180" spans="5:13" x14ac:dyDescent="0.25">
      <c r="E180" s="19">
        <f t="shared" si="16"/>
        <v>178</v>
      </c>
      <c r="F180">
        <f t="shared" si="17"/>
        <v>178.5</v>
      </c>
      <c r="G180">
        <f t="array" ref="G180">SUM(IF(($A$2:$A$54&gt;=E180)*(($A$2:$A$54&lt;E181)+(E181=0)),1,0))</f>
        <v>0</v>
      </c>
      <c r="H180">
        <f t="shared" si="18"/>
        <v>0</v>
      </c>
      <c r="I180" t="str">
        <f t="shared" si="19"/>
        <v/>
      </c>
      <c r="J180" t="str">
        <f t="shared" si="19"/>
        <v/>
      </c>
      <c r="K180">
        <f t="shared" si="20"/>
        <v>1.2846879832807326E-21</v>
      </c>
      <c r="L180">
        <f t="shared" si="21"/>
        <v>4.1117295626948315E-6</v>
      </c>
      <c r="M180">
        <f t="shared" si="22"/>
        <v>4.1117295626948392E-6</v>
      </c>
    </row>
    <row r="181" spans="5:13" x14ac:dyDescent="0.25">
      <c r="E181" s="19">
        <f t="shared" si="16"/>
        <v>179</v>
      </c>
      <c r="F181">
        <f t="shared" si="17"/>
        <v>179.5</v>
      </c>
      <c r="G181">
        <f t="array" ref="G181">SUM(IF(($A$2:$A$54&gt;=E181)*(($A$2:$A$54&lt;E182)+(E182=0)),1,0))</f>
        <v>0</v>
      </c>
      <c r="H181">
        <f t="shared" si="18"/>
        <v>0</v>
      </c>
      <c r="I181" t="str">
        <f t="shared" si="19"/>
        <v/>
      </c>
      <c r="J181" t="str">
        <f t="shared" si="19"/>
        <v/>
      </c>
      <c r="K181">
        <f t="shared" si="20"/>
        <v>9.1748622760567385E-22</v>
      </c>
      <c r="L181">
        <f t="shared" si="21"/>
        <v>3.8987422351003391E-6</v>
      </c>
      <c r="M181">
        <f t="shared" si="22"/>
        <v>3.8987422351003391E-6</v>
      </c>
    </row>
    <row r="182" spans="5:13" x14ac:dyDescent="0.25">
      <c r="E182" s="19">
        <f t="shared" si="16"/>
        <v>180</v>
      </c>
      <c r="F182">
        <f t="shared" si="17"/>
        <v>180.5</v>
      </c>
      <c r="G182">
        <f t="array" ref="G182">SUM(IF(($A$2:$A$54&gt;=E182)*(($A$2:$A$54&lt;E183)+(E183=0)),1,0))</f>
        <v>0</v>
      </c>
      <c r="H182">
        <f t="shared" si="18"/>
        <v>0</v>
      </c>
      <c r="I182" t="str">
        <f t="shared" si="19"/>
        <v/>
      </c>
      <c r="J182" t="str">
        <f t="shared" si="19"/>
        <v/>
      </c>
      <c r="K182">
        <f t="shared" si="20"/>
        <v>6.5511383573624196E-22</v>
      </c>
      <c r="L182">
        <f t="shared" si="21"/>
        <v>3.6967876374128416E-6</v>
      </c>
      <c r="M182">
        <f t="shared" si="22"/>
        <v>3.6967876374128416E-6</v>
      </c>
    </row>
    <row r="183" spans="5:13" x14ac:dyDescent="0.25">
      <c r="E183" s="19">
        <f t="shared" si="16"/>
        <v>181</v>
      </c>
      <c r="F183">
        <f t="shared" si="17"/>
        <v>181.5</v>
      </c>
      <c r="G183">
        <f t="array" ref="G183">SUM(IF(($A$2:$A$54&gt;=E183)*(($A$2:$A$54&lt;E184)+(E184=0)),1,0))</f>
        <v>0</v>
      </c>
      <c r="H183">
        <f t="shared" si="18"/>
        <v>0</v>
      </c>
      <c r="I183" t="str">
        <f t="shared" si="19"/>
        <v/>
      </c>
      <c r="J183" t="str">
        <f t="shared" si="19"/>
        <v/>
      </c>
      <c r="K183">
        <f t="shared" si="20"/>
        <v>4.6768156478817358E-22</v>
      </c>
      <c r="L183">
        <f t="shared" si="21"/>
        <v>3.5052942749308734E-6</v>
      </c>
      <c r="M183">
        <f t="shared" si="22"/>
        <v>3.5052942749308734E-6</v>
      </c>
    </row>
    <row r="184" spans="5:13" x14ac:dyDescent="0.25">
      <c r="E184" s="19">
        <f t="shared" si="16"/>
        <v>182</v>
      </c>
      <c r="F184">
        <f t="shared" si="17"/>
        <v>182.5</v>
      </c>
      <c r="G184">
        <f t="array" ref="G184">SUM(IF(($A$2:$A$54&gt;=E184)*(($A$2:$A$54&lt;E185)+(E185=0)),1,0))</f>
        <v>0</v>
      </c>
      <c r="H184">
        <f t="shared" si="18"/>
        <v>0</v>
      </c>
      <c r="I184" t="str">
        <f t="shared" si="19"/>
        <v/>
      </c>
      <c r="J184" t="str">
        <f t="shared" si="19"/>
        <v/>
      </c>
      <c r="K184">
        <f t="shared" si="20"/>
        <v>3.3381120640097316E-22</v>
      </c>
      <c r="L184">
        <f t="shared" si="21"/>
        <v>3.3237202563418416E-6</v>
      </c>
      <c r="M184">
        <f t="shared" si="22"/>
        <v>3.3237202563418471E-6</v>
      </c>
    </row>
    <row r="185" spans="5:13" x14ac:dyDescent="0.25">
      <c r="E185" s="19">
        <f t="shared" si="16"/>
        <v>183</v>
      </c>
      <c r="F185">
        <f t="shared" si="17"/>
        <v>183.5</v>
      </c>
      <c r="G185">
        <f t="array" ref="G185">SUM(IF(($A$2:$A$54&gt;=E185)*(($A$2:$A$54&lt;E186)+(E186=0)),1,0))</f>
        <v>0</v>
      </c>
      <c r="H185">
        <f t="shared" si="18"/>
        <v>0</v>
      </c>
      <c r="I185" t="str">
        <f t="shared" si="19"/>
        <v/>
      </c>
      <c r="J185" t="str">
        <f t="shared" si="19"/>
        <v/>
      </c>
      <c r="K185">
        <f t="shared" si="20"/>
        <v>2.3821530477614228E-22</v>
      </c>
      <c r="L185">
        <f t="shared" si="21"/>
        <v>3.1515517602683874E-6</v>
      </c>
      <c r="M185">
        <f t="shared" si="22"/>
        <v>3.1515517602683874E-6</v>
      </c>
    </row>
    <row r="186" spans="5:13" x14ac:dyDescent="0.25">
      <c r="E186" s="19">
        <f t="shared" si="16"/>
        <v>184</v>
      </c>
      <c r="F186">
        <f t="shared" si="17"/>
        <v>184.5</v>
      </c>
      <c r="G186">
        <f t="array" ref="G186">SUM(IF(($A$2:$A$54&gt;=E186)*(($A$2:$A$54&lt;E187)+(E187=0)),1,0))</f>
        <v>0</v>
      </c>
      <c r="H186">
        <f t="shared" si="18"/>
        <v>0</v>
      </c>
      <c r="I186" t="str">
        <f t="shared" si="19"/>
        <v/>
      </c>
      <c r="J186" t="str">
        <f t="shared" si="19"/>
        <v/>
      </c>
      <c r="K186">
        <f t="shared" si="20"/>
        <v>1.6996417315519319E-22</v>
      </c>
      <c r="L186">
        <f t="shared" si="21"/>
        <v>2.988301581247525E-6</v>
      </c>
      <c r="M186">
        <f t="shared" si="22"/>
        <v>2.988301581247525E-6</v>
      </c>
    </row>
    <row r="187" spans="5:13" x14ac:dyDescent="0.25">
      <c r="E187" s="19">
        <f t="shared" si="16"/>
        <v>185</v>
      </c>
      <c r="F187">
        <f t="shared" si="17"/>
        <v>185.5</v>
      </c>
      <c r="G187">
        <f t="array" ref="G187">SUM(IF(($A$2:$A$54&gt;=E187)*(($A$2:$A$54&lt;E188)+(E188=0)),1,0))</f>
        <v>0</v>
      </c>
      <c r="H187">
        <f t="shared" si="18"/>
        <v>0</v>
      </c>
      <c r="I187" t="str">
        <f t="shared" si="19"/>
        <v/>
      </c>
      <c r="J187" t="str">
        <f t="shared" si="19"/>
        <v/>
      </c>
      <c r="K187">
        <f t="shared" si="20"/>
        <v>1.2124531451658163E-22</v>
      </c>
      <c r="L187">
        <f t="shared" si="21"/>
        <v>2.8335077510280143E-6</v>
      </c>
      <c r="M187">
        <f t="shared" si="22"/>
        <v>2.8335077510280143E-6</v>
      </c>
    </row>
    <row r="188" spans="5:13" x14ac:dyDescent="0.25">
      <c r="E188" s="19">
        <f t="shared" si="16"/>
        <v>186</v>
      </c>
      <c r="F188">
        <f t="shared" si="17"/>
        <v>186.5</v>
      </c>
      <c r="G188">
        <f t="array" ref="G188">SUM(IF(($A$2:$A$54&gt;=E188)*(($A$2:$A$54&lt;E189)+(E189=0)),1,0))</f>
        <v>0</v>
      </c>
      <c r="H188">
        <f t="shared" si="18"/>
        <v>0</v>
      </c>
      <c r="I188" t="str">
        <f t="shared" si="19"/>
        <v/>
      </c>
      <c r="J188" t="str">
        <f t="shared" si="19"/>
        <v/>
      </c>
      <c r="K188">
        <f t="shared" si="20"/>
        <v>8.6475535094582308E-23</v>
      </c>
      <c r="L188">
        <f t="shared" si="21"/>
        <v>2.6867322312843906E-6</v>
      </c>
      <c r="M188">
        <f t="shared" si="22"/>
        <v>2.6867322312843953E-6</v>
      </c>
    </row>
    <row r="189" spans="5:13" x14ac:dyDescent="0.25">
      <c r="E189" s="19">
        <f t="shared" si="16"/>
        <v>187</v>
      </c>
      <c r="F189">
        <f t="shared" si="17"/>
        <v>187.5</v>
      </c>
      <c r="G189">
        <f t="array" ref="G189">SUM(IF(($A$2:$A$54&gt;=E189)*(($A$2:$A$54&lt;E190)+(E190=0)),1,0))</f>
        <v>0</v>
      </c>
      <c r="H189">
        <f t="shared" si="18"/>
        <v>0</v>
      </c>
      <c r="I189" t="str">
        <f t="shared" si="19"/>
        <v/>
      </c>
      <c r="J189" t="str">
        <f t="shared" si="19"/>
        <v/>
      </c>
      <c r="K189">
        <f t="shared" si="20"/>
        <v>6.1665621737635647E-23</v>
      </c>
      <c r="L189">
        <f t="shared" si="21"/>
        <v>2.5475596740483537E-6</v>
      </c>
      <c r="M189">
        <f t="shared" si="22"/>
        <v>2.5475596740483537E-6</v>
      </c>
    </row>
    <row r="190" spans="5:13" x14ac:dyDescent="0.25">
      <c r="E190" s="19">
        <f t="shared" si="16"/>
        <v>188</v>
      </c>
      <c r="F190">
        <f t="shared" si="17"/>
        <v>188.5</v>
      </c>
      <c r="G190">
        <f t="array" ref="G190">SUM(IF(($A$2:$A$54&gt;=E190)*(($A$2:$A$54&lt;E191)+(E191=0)),1,0))</f>
        <v>0</v>
      </c>
      <c r="H190">
        <f t="shared" si="18"/>
        <v>0</v>
      </c>
      <c r="I190" t="str">
        <f t="shared" si="19"/>
        <v/>
      </c>
      <c r="J190" t="str">
        <f t="shared" si="19"/>
        <v/>
      </c>
      <c r="K190">
        <f t="shared" si="20"/>
        <v>4.396583933925501E-23</v>
      </c>
      <c r="L190">
        <f t="shared" si="21"/>
        <v>2.415596246349706E-6</v>
      </c>
      <c r="M190">
        <f t="shared" si="22"/>
        <v>2.415596246349706E-6</v>
      </c>
    </row>
    <row r="191" spans="5:13" x14ac:dyDescent="0.25">
      <c r="E191" s="19">
        <f t="shared" si="16"/>
        <v>189</v>
      </c>
      <c r="F191">
        <f t="shared" si="17"/>
        <v>189.5</v>
      </c>
      <c r="G191">
        <f t="array" ref="G191">SUM(IF(($A$2:$A$54&gt;=E191)*(($A$2:$A$54&lt;E192)+(E192=0)),1,0))</f>
        <v>0</v>
      </c>
      <c r="H191">
        <f t="shared" si="18"/>
        <v>0</v>
      </c>
      <c r="I191" t="str">
        <f t="shared" si="19"/>
        <v/>
      </c>
      <c r="J191" t="str">
        <f t="shared" si="19"/>
        <v/>
      </c>
      <c r="K191">
        <f t="shared" si="20"/>
        <v>3.1340855072536239E-23</v>
      </c>
      <c r="L191">
        <f t="shared" si="21"/>
        <v>2.290468515740855E-6</v>
      </c>
      <c r="M191">
        <f t="shared" si="22"/>
        <v>2.2904685157408592E-6</v>
      </c>
    </row>
    <row r="192" spans="5:13" x14ac:dyDescent="0.25">
      <c r="E192" s="19">
        <f t="shared" si="16"/>
        <v>190</v>
      </c>
      <c r="F192">
        <f t="shared" si="17"/>
        <v>190.5</v>
      </c>
      <c r="G192">
        <f t="array" ref="G192">SUM(IF(($A$2:$A$54&gt;=E192)*(($A$2:$A$54&lt;E193)+(E193=0)),1,0))</f>
        <v>0</v>
      </c>
      <c r="H192">
        <f t="shared" si="18"/>
        <v>0</v>
      </c>
      <c r="I192" t="str">
        <f t="shared" si="19"/>
        <v/>
      </c>
      <c r="J192" t="str">
        <f t="shared" si="19"/>
        <v/>
      </c>
      <c r="K192">
        <f t="shared" si="20"/>
        <v>2.233728269569608E-23</v>
      </c>
      <c r="L192">
        <f t="shared" si="21"/>
        <v>2.1718223935510355E-6</v>
      </c>
      <c r="M192">
        <f t="shared" si="22"/>
        <v>2.1718223935510393E-6</v>
      </c>
    </row>
    <row r="193" spans="5:15" x14ac:dyDescent="0.25">
      <c r="E193" s="19">
        <f t="shared" si="16"/>
        <v>191</v>
      </c>
      <c r="F193">
        <f t="shared" si="17"/>
        <v>191.5</v>
      </c>
      <c r="G193">
        <f t="array" ref="G193">SUM(IF(($A$2:$A$54&gt;=E193)*(($A$2:$A$54&lt;E194)+(E194=0)),1,0))</f>
        <v>0</v>
      </c>
      <c r="H193">
        <f t="shared" si="18"/>
        <v>0</v>
      </c>
      <c r="I193" t="str">
        <f t="shared" si="19"/>
        <v/>
      </c>
      <c r="J193" t="str">
        <f t="shared" si="19"/>
        <v/>
      </c>
      <c r="K193">
        <f t="shared" si="20"/>
        <v>1.5917492810661445E-23</v>
      </c>
      <c r="L193">
        <f t="shared" si="21"/>
        <v>2.0593221328799179E-6</v>
      </c>
      <c r="M193">
        <f t="shared" si="22"/>
        <v>2.0593221328799179E-6</v>
      </c>
    </row>
    <row r="194" spans="5:15" x14ac:dyDescent="0.25">
      <c r="E194" s="19">
        <f t="shared" si="16"/>
        <v>192</v>
      </c>
      <c r="F194">
        <f t="shared" si="17"/>
        <v>192.5</v>
      </c>
      <c r="G194">
        <f t="array" ref="G194">SUM(IF(($A$2:$A$54&gt;=E194)*(($A$2:$A$54&lt;E195)+(E195=0)),1,0))</f>
        <v>0</v>
      </c>
      <c r="H194">
        <f t="shared" si="18"/>
        <v>0</v>
      </c>
      <c r="I194" t="str">
        <f t="shared" si="19"/>
        <v/>
      </c>
      <c r="J194" t="str">
        <f t="shared" si="19"/>
        <v/>
      </c>
      <c r="K194">
        <f t="shared" si="20"/>
        <v>1.1340823453120176E-23</v>
      </c>
      <c r="L194">
        <f t="shared" si="21"/>
        <v>1.9526493784950615E-6</v>
      </c>
      <c r="M194">
        <f t="shared" si="22"/>
        <v>1.9526493784950615E-6</v>
      </c>
    </row>
    <row r="195" spans="5:15" x14ac:dyDescent="0.25">
      <c r="E195" s="19">
        <f t="shared" ref="E195:E213" si="23">E194+$U$2</f>
        <v>193</v>
      </c>
      <c r="F195">
        <f t="shared" ref="F195:F202" si="24">E195+$U$2/2</f>
        <v>193.5</v>
      </c>
      <c r="G195">
        <f t="array" ref="G195">SUM(IF(($A$2:$A$54&gt;=E195)*(($A$2:$A$54&lt;E196)+(E196=0)),1,0))</f>
        <v>0</v>
      </c>
      <c r="H195">
        <f t="shared" ref="H195:H202" si="25">G195/SUM($G$2:$G$202)</f>
        <v>0</v>
      </c>
      <c r="I195" t="str">
        <f t="shared" ref="I195:J202" si="26">IFERROR(LOG(G195),"")</f>
        <v/>
      </c>
      <c r="J195" t="str">
        <f t="shared" si="26"/>
        <v/>
      </c>
      <c r="K195">
        <f t="shared" ref="K195:K202" si="27">_xlfn.GAMMA.DIST(F195,$V$5,$V$6,FALSE)*$U$2</f>
        <v>8.0786890682343689E-24</v>
      </c>
      <c r="L195">
        <f t="shared" ref="L195:L202" si="28">-1*$V$17*EXP($V$17*E195)</f>
        <v>1.8515022659446561E-6</v>
      </c>
      <c r="M195">
        <f t="shared" ref="M195:M202" si="29">1/$V$9*EXP(-E195/$V$9)</f>
        <v>1.8515022659446595E-6</v>
      </c>
    </row>
    <row r="196" spans="5:15" x14ac:dyDescent="0.25">
      <c r="E196" s="19">
        <f t="shared" si="23"/>
        <v>194</v>
      </c>
      <c r="F196">
        <f t="shared" si="24"/>
        <v>194.5</v>
      </c>
      <c r="G196">
        <f t="array" ref="G196">SUM(IF(($A$2:$A$54&gt;=E196)*(($A$2:$A$54&lt;E197)+(E197=0)),1,0))</f>
        <v>0</v>
      </c>
      <c r="H196">
        <f t="shared" si="25"/>
        <v>0</v>
      </c>
      <c r="I196" t="str">
        <f t="shared" si="26"/>
        <v/>
      </c>
      <c r="J196" t="str">
        <f t="shared" si="26"/>
        <v/>
      </c>
      <c r="K196">
        <f t="shared" si="27"/>
        <v>5.7539267986122957E-24</v>
      </c>
      <c r="L196">
        <f t="shared" si="28"/>
        <v>1.7555945673361309E-6</v>
      </c>
      <c r="M196">
        <f t="shared" si="29"/>
        <v>1.7555945673361309E-6</v>
      </c>
    </row>
    <row r="197" spans="5:15" x14ac:dyDescent="0.25">
      <c r="E197" s="19">
        <f t="shared" si="23"/>
        <v>195</v>
      </c>
      <c r="F197">
        <f t="shared" si="24"/>
        <v>195.5</v>
      </c>
      <c r="G197">
        <f t="array" ref="G197">SUM(IF(($A$2:$A$54&gt;=E197)*(($A$2:$A$54&lt;E198)+(E198=0)),1,0))</f>
        <v>0</v>
      </c>
      <c r="H197">
        <f t="shared" si="25"/>
        <v>0</v>
      </c>
      <c r="I197" t="str">
        <f t="shared" si="26"/>
        <v/>
      </c>
      <c r="J197" t="str">
        <f t="shared" si="26"/>
        <v/>
      </c>
      <c r="K197">
        <f t="shared" si="27"/>
        <v>4.0974687910547483E-24</v>
      </c>
      <c r="L197">
        <f t="shared" si="28"/>
        <v>1.6646548813633801E-6</v>
      </c>
      <c r="M197">
        <f t="shared" si="29"/>
        <v>1.6646548813633801E-6</v>
      </c>
    </row>
    <row r="198" spans="5:15" x14ac:dyDescent="0.25">
      <c r="E198" s="19">
        <f t="shared" si="23"/>
        <v>196</v>
      </c>
      <c r="F198">
        <f t="shared" si="24"/>
        <v>196.5</v>
      </c>
      <c r="G198">
        <f t="array" ref="G198">SUM(IF(($A$2:$A$54&gt;=E198)*(($A$2:$A$54&lt;E199)+(E199=0)),1,0))</f>
        <v>0</v>
      </c>
      <c r="H198">
        <f t="shared" si="25"/>
        <v>0</v>
      </c>
      <c r="I198" t="str">
        <f t="shared" si="26"/>
        <v/>
      </c>
      <c r="J198" t="str">
        <f t="shared" si="26"/>
        <v/>
      </c>
      <c r="K198">
        <f t="shared" si="27"/>
        <v>2.9173974225887006E-24</v>
      </c>
      <c r="L198">
        <f t="shared" si="28"/>
        <v>1.5784258652905547E-6</v>
      </c>
      <c r="M198">
        <f t="shared" si="29"/>
        <v>1.5784258652905547E-6</v>
      </c>
    </row>
    <row r="199" spans="5:15" x14ac:dyDescent="0.25">
      <c r="E199" s="19">
        <f t="shared" si="23"/>
        <v>197</v>
      </c>
      <c r="F199">
        <f t="shared" si="24"/>
        <v>197.5</v>
      </c>
      <c r="G199">
        <f t="array" ref="G199">SUM(IF(($A$2:$A$54&gt;=E199)*(($A$2:$A$54&lt;E200)+(E200=0)),1,0))</f>
        <v>0</v>
      </c>
      <c r="H199">
        <f t="shared" si="25"/>
        <v>0</v>
      </c>
      <c r="I199" t="str">
        <f t="shared" si="26"/>
        <v/>
      </c>
      <c r="J199" t="str">
        <f t="shared" si="26"/>
        <v/>
      </c>
      <c r="K199">
        <f t="shared" si="27"/>
        <v>2.0768487947829533E-24</v>
      </c>
      <c r="L199">
        <f t="shared" si="28"/>
        <v>1.4966635067190113E-6</v>
      </c>
      <c r="M199">
        <f t="shared" si="29"/>
        <v>1.4966635067190138E-6</v>
      </c>
    </row>
    <row r="200" spans="5:15" x14ac:dyDescent="0.25">
      <c r="E200" s="19">
        <f t="shared" si="23"/>
        <v>198</v>
      </c>
      <c r="F200">
        <f t="shared" si="24"/>
        <v>198.5</v>
      </c>
      <c r="G200">
        <f t="array" ref="G200">SUM(IF(($A$2:$A$54&gt;=E200)*(($A$2:$A$54&lt;E201)+(E201=0)),1,0))</f>
        <v>0</v>
      </c>
      <c r="H200">
        <f t="shared" si="25"/>
        <v>0</v>
      </c>
      <c r="I200" t="str">
        <f t="shared" si="26"/>
        <v/>
      </c>
      <c r="J200" t="str">
        <f t="shared" si="26"/>
        <v/>
      </c>
      <c r="K200">
        <f t="shared" si="27"/>
        <v>1.478237515257514E-24</v>
      </c>
      <c r="L200">
        <f t="shared" si="28"/>
        <v>1.4191364330767065E-6</v>
      </c>
      <c r="M200">
        <f t="shared" si="29"/>
        <v>1.4191364330767065E-6</v>
      </c>
    </row>
    <row r="201" spans="5:15" x14ac:dyDescent="0.25">
      <c r="E201" s="19">
        <f t="shared" si="23"/>
        <v>199</v>
      </c>
      <c r="F201">
        <f t="shared" si="24"/>
        <v>199.5</v>
      </c>
      <c r="G201">
        <f t="array" ref="G201">SUM(IF(($A$2:$A$54&gt;=E201)*(($A$2:$A$54&lt;E202)+(E202=0)),1,0))</f>
        <v>0</v>
      </c>
      <c r="H201">
        <f t="shared" si="25"/>
        <v>0</v>
      </c>
      <c r="I201" t="str">
        <f t="shared" si="26"/>
        <v/>
      </c>
      <c r="J201" t="str">
        <f t="shared" si="26"/>
        <v/>
      </c>
      <c r="K201">
        <f t="shared" si="27"/>
        <v>1.0519965624760059E-24</v>
      </c>
      <c r="L201">
        <f t="shared" si="28"/>
        <v>1.3456252568759795E-6</v>
      </c>
      <c r="M201">
        <f t="shared" si="29"/>
        <v>1.3456252568759795E-6</v>
      </c>
    </row>
    <row r="202" spans="5:15" x14ac:dyDescent="0.25">
      <c r="E202" s="19">
        <f t="shared" si="23"/>
        <v>200</v>
      </c>
      <c r="F202">
        <f t="shared" si="24"/>
        <v>200.5</v>
      </c>
      <c r="G202">
        <f t="array" ref="G202">SUM(IF(($A$2:$A$54&gt;=E202)*(($A$2:$A$54&lt;E203)+(E203=0)),1,0))</f>
        <v>0</v>
      </c>
      <c r="H202">
        <f t="shared" si="25"/>
        <v>0</v>
      </c>
      <c r="I202" t="str">
        <f t="shared" si="26"/>
        <v/>
      </c>
      <c r="J202" t="str">
        <f t="shared" si="26"/>
        <v/>
      </c>
      <c r="K202">
        <f t="shared" si="27"/>
        <v>7.4854148436408906E-25</v>
      </c>
      <c r="L202">
        <f t="shared" si="28"/>
        <v>1.275921954886965E-6</v>
      </c>
      <c r="M202">
        <f t="shared" si="29"/>
        <v>1.275921954886965E-6</v>
      </c>
      <c r="O202">
        <v>20.000000000000014</v>
      </c>
    </row>
    <row r="203" spans="5:15" x14ac:dyDescent="0.25">
      <c r="E203" s="19"/>
      <c r="F203" s="19"/>
    </row>
    <row r="204" spans="5:15" x14ac:dyDescent="0.25">
      <c r="E204" s="19"/>
      <c r="F204" s="19"/>
    </row>
    <row r="205" spans="5:15" x14ac:dyDescent="0.25">
      <c r="E205" s="19"/>
      <c r="F205" s="19"/>
    </row>
    <row r="206" spans="5:15" x14ac:dyDescent="0.25">
      <c r="E206" s="19"/>
      <c r="F206" s="19"/>
    </row>
    <row r="207" spans="5:15" x14ac:dyDescent="0.25">
      <c r="E207" s="19"/>
      <c r="F207" s="19"/>
    </row>
    <row r="208" spans="5:15" x14ac:dyDescent="0.25">
      <c r="E208" s="19"/>
      <c r="F208" s="19"/>
    </row>
    <row r="209" spans="5:6" x14ac:dyDescent="0.25">
      <c r="E209" s="19"/>
      <c r="F209" s="19"/>
    </row>
    <row r="210" spans="5:6" x14ac:dyDescent="0.25">
      <c r="E210" s="19"/>
      <c r="F210" s="19"/>
    </row>
    <row r="211" spans="5:6" x14ac:dyDescent="0.25">
      <c r="E211" s="19"/>
      <c r="F211" s="19"/>
    </row>
    <row r="212" spans="5:6" x14ac:dyDescent="0.25">
      <c r="E212" s="19"/>
      <c r="F212" s="19"/>
    </row>
    <row r="213" spans="5:6" x14ac:dyDescent="0.25">
      <c r="E213" s="19"/>
      <c r="F213" s="19"/>
    </row>
    <row r="214" spans="5:6" x14ac:dyDescent="0.25">
      <c r="E214" s="19"/>
      <c r="F214" s="19"/>
    </row>
    <row r="215" spans="5:6" x14ac:dyDescent="0.25">
      <c r="E215" s="19"/>
      <c r="F215" s="19"/>
    </row>
    <row r="216" spans="5:6" x14ac:dyDescent="0.25">
      <c r="E216" s="19"/>
      <c r="F216" s="19"/>
    </row>
    <row r="217" spans="5:6" x14ac:dyDescent="0.25">
      <c r="E217" s="19"/>
      <c r="F217" s="19"/>
    </row>
    <row r="218" spans="5:6" x14ac:dyDescent="0.25">
      <c r="E218" s="19"/>
      <c r="F218" s="19"/>
    </row>
    <row r="219" spans="5:6" x14ac:dyDescent="0.25">
      <c r="E219" s="19"/>
      <c r="F219" s="19"/>
    </row>
    <row r="220" spans="5:6" x14ac:dyDescent="0.25">
      <c r="E220" s="19"/>
      <c r="F220" s="19"/>
    </row>
    <row r="221" spans="5:6" x14ac:dyDescent="0.25">
      <c r="E221" s="19"/>
      <c r="F221" s="19"/>
    </row>
    <row r="222" spans="5:6" x14ac:dyDescent="0.25">
      <c r="E222" s="19"/>
      <c r="F222" s="19"/>
    </row>
    <row r="223" spans="5:6" x14ac:dyDescent="0.25">
      <c r="E223" s="19"/>
      <c r="F223" s="19"/>
    </row>
    <row r="224" spans="5:6" x14ac:dyDescent="0.25">
      <c r="E224" s="19"/>
      <c r="F224" s="19"/>
    </row>
    <row r="225" spans="5:6" x14ac:dyDescent="0.25">
      <c r="E225" s="19"/>
      <c r="F225" s="19"/>
    </row>
    <row r="226" spans="5:6" x14ac:dyDescent="0.25">
      <c r="E226" s="19"/>
      <c r="F226" s="19"/>
    </row>
    <row r="227" spans="5:6" x14ac:dyDescent="0.25">
      <c r="E227" s="19"/>
      <c r="F227" s="19"/>
    </row>
    <row r="228" spans="5:6" x14ac:dyDescent="0.25">
      <c r="E228" s="19"/>
      <c r="F228" s="19"/>
    </row>
    <row r="229" spans="5:6" x14ac:dyDescent="0.25">
      <c r="E229" s="19"/>
      <c r="F229" s="19"/>
    </row>
    <row r="230" spans="5:6" x14ac:dyDescent="0.25">
      <c r="E230" s="19"/>
      <c r="F230" s="19"/>
    </row>
    <row r="231" spans="5:6" x14ac:dyDescent="0.25">
      <c r="E231" s="19"/>
      <c r="F231" s="19"/>
    </row>
    <row r="232" spans="5:6" x14ac:dyDescent="0.25">
      <c r="E232" s="19"/>
      <c r="F232" s="19"/>
    </row>
    <row r="233" spans="5:6" x14ac:dyDescent="0.25">
      <c r="E233" s="19"/>
      <c r="F233" s="19"/>
    </row>
    <row r="234" spans="5:6" x14ac:dyDescent="0.25">
      <c r="E234" s="19"/>
      <c r="F234" s="19"/>
    </row>
    <row r="235" spans="5:6" x14ac:dyDescent="0.25">
      <c r="E235" s="19"/>
      <c r="F235" s="19"/>
    </row>
    <row r="236" spans="5:6" x14ac:dyDescent="0.25">
      <c r="E236" s="19"/>
      <c r="F236" s="19"/>
    </row>
    <row r="237" spans="5:6" x14ac:dyDescent="0.25">
      <c r="E237" s="19"/>
      <c r="F237" s="19"/>
    </row>
    <row r="238" spans="5:6" x14ac:dyDescent="0.25">
      <c r="E238" s="19"/>
      <c r="F238" s="19"/>
    </row>
    <row r="239" spans="5:6" x14ac:dyDescent="0.25">
      <c r="E239" s="19"/>
      <c r="F239" s="19"/>
    </row>
    <row r="240" spans="5:6" x14ac:dyDescent="0.25">
      <c r="E240" s="19"/>
      <c r="F240" s="19"/>
    </row>
    <row r="241" spans="5:6" x14ac:dyDescent="0.25">
      <c r="E241" s="19"/>
      <c r="F241" s="19"/>
    </row>
    <row r="242" spans="5:6" x14ac:dyDescent="0.25">
      <c r="E242" s="19"/>
      <c r="F242" s="19"/>
    </row>
    <row r="243" spans="5:6" x14ac:dyDescent="0.25">
      <c r="E243" s="19"/>
      <c r="F243" s="19"/>
    </row>
    <row r="244" spans="5:6" x14ac:dyDescent="0.25">
      <c r="E244" s="19"/>
      <c r="F244" s="19"/>
    </row>
    <row r="245" spans="5:6" x14ac:dyDescent="0.25">
      <c r="E245" s="19"/>
      <c r="F245" s="19"/>
    </row>
    <row r="246" spans="5:6" x14ac:dyDescent="0.25">
      <c r="E246" s="19"/>
      <c r="F246" s="19"/>
    </row>
    <row r="247" spans="5:6" x14ac:dyDescent="0.25">
      <c r="E247" s="19"/>
      <c r="F247" s="19"/>
    </row>
    <row r="248" spans="5:6" x14ac:dyDescent="0.25">
      <c r="E248" s="19"/>
      <c r="F248" s="19"/>
    </row>
    <row r="249" spans="5:6" x14ac:dyDescent="0.25">
      <c r="E249" s="19"/>
      <c r="F249" s="19"/>
    </row>
    <row r="250" spans="5:6" x14ac:dyDescent="0.25">
      <c r="E250" s="19"/>
      <c r="F250" s="19"/>
    </row>
    <row r="251" spans="5:6" x14ac:dyDescent="0.25">
      <c r="E251" s="19"/>
      <c r="F251" s="19"/>
    </row>
    <row r="252" spans="5:6" x14ac:dyDescent="0.25">
      <c r="E252" s="19"/>
      <c r="F252" s="19"/>
    </row>
    <row r="253" spans="5:6" x14ac:dyDescent="0.25">
      <c r="E253" s="19"/>
      <c r="F253" s="19"/>
    </row>
    <row r="254" spans="5:6" x14ac:dyDescent="0.25">
      <c r="E254" s="19"/>
      <c r="F254" s="19"/>
    </row>
    <row r="255" spans="5:6" x14ac:dyDescent="0.25">
      <c r="E255" s="19"/>
      <c r="F255" s="19"/>
    </row>
    <row r="256" spans="5:6" x14ac:dyDescent="0.25">
      <c r="E256" s="19"/>
      <c r="F256" s="19"/>
    </row>
    <row r="257" spans="5:6" x14ac:dyDescent="0.25">
      <c r="E257" s="19"/>
      <c r="F257" s="19"/>
    </row>
    <row r="258" spans="5:6" x14ac:dyDescent="0.25">
      <c r="E258" s="19"/>
      <c r="F258" s="19"/>
    </row>
    <row r="259" spans="5:6" x14ac:dyDescent="0.25">
      <c r="E259" s="19"/>
      <c r="F259" s="19"/>
    </row>
    <row r="260" spans="5:6" x14ac:dyDescent="0.25">
      <c r="E260" s="19"/>
      <c r="F260" s="19"/>
    </row>
    <row r="261" spans="5:6" x14ac:dyDescent="0.25">
      <c r="E261" s="19"/>
      <c r="F261" s="19"/>
    </row>
    <row r="262" spans="5:6" x14ac:dyDescent="0.25">
      <c r="E262" s="19"/>
      <c r="F262" s="19"/>
    </row>
    <row r="263" spans="5:6" x14ac:dyDescent="0.25">
      <c r="E263" s="19"/>
      <c r="F263" s="19"/>
    </row>
    <row r="264" spans="5:6" x14ac:dyDescent="0.25">
      <c r="E264" s="19"/>
      <c r="F264" s="19"/>
    </row>
    <row r="265" spans="5:6" x14ac:dyDescent="0.25">
      <c r="E265" s="19"/>
      <c r="F265" s="19"/>
    </row>
    <row r="266" spans="5:6" x14ac:dyDescent="0.25">
      <c r="E266" s="19"/>
      <c r="F266" s="19"/>
    </row>
    <row r="267" spans="5:6" x14ac:dyDescent="0.25">
      <c r="E267" s="19"/>
      <c r="F267" s="19"/>
    </row>
    <row r="268" spans="5:6" x14ac:dyDescent="0.25">
      <c r="E268" s="19"/>
      <c r="F268" s="19"/>
    </row>
    <row r="269" spans="5:6" x14ac:dyDescent="0.25">
      <c r="E269" s="19"/>
      <c r="F269" s="19"/>
    </row>
    <row r="270" spans="5:6" x14ac:dyDescent="0.25">
      <c r="E270" s="19"/>
      <c r="F270" s="19"/>
    </row>
    <row r="271" spans="5:6" x14ac:dyDescent="0.25">
      <c r="E271" s="19"/>
      <c r="F271" s="19"/>
    </row>
    <row r="272" spans="5:6" x14ac:dyDescent="0.25">
      <c r="E272" s="19"/>
      <c r="F272" s="19"/>
    </row>
    <row r="273" spans="5:6" x14ac:dyDescent="0.25">
      <c r="E273" s="19"/>
      <c r="F273" s="19"/>
    </row>
    <row r="274" spans="5:6" x14ac:dyDescent="0.25">
      <c r="E274" s="19"/>
      <c r="F274" s="19"/>
    </row>
    <row r="275" spans="5:6" x14ac:dyDescent="0.25">
      <c r="E275" s="19"/>
      <c r="F275" s="19"/>
    </row>
    <row r="276" spans="5:6" x14ac:dyDescent="0.25">
      <c r="E276" s="19"/>
      <c r="F276" s="19"/>
    </row>
    <row r="277" spans="5:6" x14ac:dyDescent="0.25">
      <c r="E277" s="19"/>
      <c r="F277" s="19"/>
    </row>
    <row r="278" spans="5:6" x14ac:dyDescent="0.25">
      <c r="E278" s="19"/>
      <c r="F278" s="19"/>
    </row>
    <row r="279" spans="5:6" x14ac:dyDescent="0.25">
      <c r="E279" s="19"/>
      <c r="F279" s="19"/>
    </row>
    <row r="280" spans="5:6" x14ac:dyDescent="0.25">
      <c r="E280" s="19"/>
      <c r="F280" s="19"/>
    </row>
    <row r="281" spans="5:6" x14ac:dyDescent="0.25">
      <c r="E281" s="19"/>
      <c r="F281" s="19"/>
    </row>
    <row r="282" spans="5:6" x14ac:dyDescent="0.25">
      <c r="E282" s="19"/>
      <c r="F282" s="19"/>
    </row>
    <row r="283" spans="5:6" x14ac:dyDescent="0.25">
      <c r="E283" s="19"/>
      <c r="F283" s="19"/>
    </row>
    <row r="284" spans="5:6" x14ac:dyDescent="0.25">
      <c r="E284" s="19"/>
      <c r="F284" s="19"/>
    </row>
    <row r="285" spans="5:6" x14ac:dyDescent="0.25">
      <c r="E285" s="19"/>
      <c r="F285" s="19"/>
    </row>
    <row r="286" spans="5:6" x14ac:dyDescent="0.25">
      <c r="E286" s="19"/>
      <c r="F286" s="19"/>
    </row>
    <row r="287" spans="5:6" x14ac:dyDescent="0.25">
      <c r="E287" s="19"/>
      <c r="F287" s="19"/>
    </row>
    <row r="288" spans="5:6" x14ac:dyDescent="0.25">
      <c r="E288" s="19"/>
      <c r="F288" s="19"/>
    </row>
    <row r="289" spans="5:6" x14ac:dyDescent="0.25">
      <c r="E289" s="19"/>
      <c r="F289" s="19"/>
    </row>
    <row r="290" spans="5:6" x14ac:dyDescent="0.25">
      <c r="E290" s="19"/>
      <c r="F290" s="19"/>
    </row>
    <row r="291" spans="5:6" x14ac:dyDescent="0.25">
      <c r="E291" s="19"/>
      <c r="F291" s="19"/>
    </row>
    <row r="292" spans="5:6" x14ac:dyDescent="0.25">
      <c r="E292" s="19"/>
      <c r="F292" s="19"/>
    </row>
    <row r="293" spans="5:6" x14ac:dyDescent="0.25">
      <c r="E293" s="19"/>
      <c r="F293" s="19"/>
    </row>
    <row r="294" spans="5:6" x14ac:dyDescent="0.25">
      <c r="E294" s="19"/>
      <c r="F294" s="19"/>
    </row>
    <row r="295" spans="5:6" x14ac:dyDescent="0.25">
      <c r="E295" s="19"/>
      <c r="F295" s="19"/>
    </row>
    <row r="296" spans="5:6" x14ac:dyDescent="0.25">
      <c r="E296" s="19"/>
      <c r="F296" s="19"/>
    </row>
    <row r="297" spans="5:6" x14ac:dyDescent="0.25">
      <c r="E297" s="19"/>
      <c r="F297" s="19"/>
    </row>
    <row r="298" spans="5:6" x14ac:dyDescent="0.25">
      <c r="E298" s="19"/>
      <c r="F298" s="19"/>
    </row>
    <row r="299" spans="5:6" x14ac:dyDescent="0.25">
      <c r="E299" s="19"/>
      <c r="F299" s="19"/>
    </row>
    <row r="300" spans="5:6" x14ac:dyDescent="0.25">
      <c r="E300" s="19"/>
      <c r="F300" s="19"/>
    </row>
    <row r="301" spans="5:6" x14ac:dyDescent="0.25">
      <c r="E301" s="19"/>
      <c r="F301" s="19"/>
    </row>
    <row r="302" spans="5:6" x14ac:dyDescent="0.25">
      <c r="E302" s="19"/>
      <c r="F302" s="19"/>
    </row>
    <row r="303" spans="5:6" x14ac:dyDescent="0.25">
      <c r="E303" s="19"/>
      <c r="F303" s="19"/>
    </row>
    <row r="304" spans="5:6" x14ac:dyDescent="0.25">
      <c r="E304" s="19"/>
      <c r="F304" s="19"/>
    </row>
    <row r="305" spans="5:6" x14ac:dyDescent="0.25">
      <c r="E305" s="19"/>
      <c r="F305" s="19"/>
    </row>
    <row r="306" spans="5:6" x14ac:dyDescent="0.25">
      <c r="E306" s="19"/>
      <c r="F306" s="19"/>
    </row>
    <row r="307" spans="5:6" x14ac:dyDescent="0.25">
      <c r="E307" s="19"/>
      <c r="F307" s="19"/>
    </row>
    <row r="308" spans="5:6" x14ac:dyDescent="0.25">
      <c r="E308" s="19"/>
      <c r="F308" s="19"/>
    </row>
    <row r="309" spans="5:6" x14ac:dyDescent="0.25">
      <c r="E309" s="19"/>
      <c r="F309" s="19"/>
    </row>
    <row r="310" spans="5:6" x14ac:dyDescent="0.25">
      <c r="E310" s="19"/>
      <c r="F310" s="19"/>
    </row>
    <row r="311" spans="5:6" x14ac:dyDescent="0.25">
      <c r="E311" s="19"/>
      <c r="F311" s="19"/>
    </row>
    <row r="312" spans="5:6" x14ac:dyDescent="0.25">
      <c r="E312" s="19"/>
      <c r="F312" s="19"/>
    </row>
    <row r="313" spans="5:6" x14ac:dyDescent="0.25">
      <c r="E313" s="19"/>
      <c r="F313" s="19"/>
    </row>
    <row r="314" spans="5:6" x14ac:dyDescent="0.25">
      <c r="E314" s="19"/>
      <c r="F314" s="19"/>
    </row>
    <row r="315" spans="5:6" x14ac:dyDescent="0.25">
      <c r="E315" s="19"/>
      <c r="F315" s="19"/>
    </row>
    <row r="316" spans="5:6" x14ac:dyDescent="0.25">
      <c r="E316" s="19"/>
      <c r="F316" s="19"/>
    </row>
    <row r="317" spans="5:6" x14ac:dyDescent="0.25">
      <c r="E317" s="19"/>
      <c r="F317" s="19"/>
    </row>
    <row r="318" spans="5:6" x14ac:dyDescent="0.25">
      <c r="E318" s="19"/>
      <c r="F318" s="19"/>
    </row>
    <row r="319" spans="5:6" x14ac:dyDescent="0.25">
      <c r="E319" s="19"/>
      <c r="F319" s="19"/>
    </row>
    <row r="320" spans="5:6" x14ac:dyDescent="0.25">
      <c r="E320" s="19"/>
      <c r="F320" s="19"/>
    </row>
    <row r="321" spans="5:6" x14ac:dyDescent="0.25">
      <c r="E321" s="19"/>
      <c r="F321" s="19"/>
    </row>
    <row r="322" spans="5:6" x14ac:dyDescent="0.25">
      <c r="E322" s="19"/>
      <c r="F322" s="19"/>
    </row>
    <row r="323" spans="5:6" x14ac:dyDescent="0.25">
      <c r="E323" s="19"/>
      <c r="F323" s="19"/>
    </row>
    <row r="324" spans="5:6" x14ac:dyDescent="0.25">
      <c r="E324" s="19"/>
      <c r="F324" s="19"/>
    </row>
    <row r="325" spans="5:6" x14ac:dyDescent="0.25">
      <c r="E325" s="19"/>
      <c r="F325" s="19"/>
    </row>
    <row r="326" spans="5:6" x14ac:dyDescent="0.25">
      <c r="E326" s="19"/>
      <c r="F326" s="19"/>
    </row>
    <row r="327" spans="5:6" x14ac:dyDescent="0.25">
      <c r="E327" s="19"/>
      <c r="F327" s="19"/>
    </row>
    <row r="328" spans="5:6" x14ac:dyDescent="0.25">
      <c r="E328" s="19"/>
      <c r="F328" s="19"/>
    </row>
    <row r="329" spans="5:6" x14ac:dyDescent="0.25">
      <c r="E329" s="19"/>
      <c r="F329" s="19"/>
    </row>
    <row r="330" spans="5:6" x14ac:dyDescent="0.25">
      <c r="E330" s="19"/>
      <c r="F330" s="19"/>
    </row>
    <row r="331" spans="5:6" x14ac:dyDescent="0.25">
      <c r="E331" s="19"/>
      <c r="F331" s="19"/>
    </row>
    <row r="332" spans="5:6" x14ac:dyDescent="0.25">
      <c r="E332" s="19"/>
      <c r="F332" s="19"/>
    </row>
    <row r="333" spans="5:6" x14ac:dyDescent="0.25">
      <c r="E333" s="19"/>
      <c r="F333" s="19"/>
    </row>
    <row r="334" spans="5:6" x14ac:dyDescent="0.25">
      <c r="E334" s="19"/>
      <c r="F334" s="19"/>
    </row>
    <row r="335" spans="5:6" x14ac:dyDescent="0.25">
      <c r="E335" s="19"/>
      <c r="F335" s="19"/>
    </row>
    <row r="336" spans="5:6" x14ac:dyDescent="0.25">
      <c r="E336" s="19"/>
      <c r="F336" s="19"/>
    </row>
    <row r="337" spans="5:6" x14ac:dyDescent="0.25">
      <c r="E337" s="19"/>
      <c r="F337" s="19"/>
    </row>
    <row r="338" spans="5:6" x14ac:dyDescent="0.25">
      <c r="E338" s="19"/>
      <c r="F338" s="19"/>
    </row>
    <row r="339" spans="5:6" x14ac:dyDescent="0.25">
      <c r="E339" s="19"/>
      <c r="F339" s="19"/>
    </row>
    <row r="340" spans="5:6" x14ac:dyDescent="0.25">
      <c r="E340" s="19"/>
      <c r="F340" s="19"/>
    </row>
    <row r="341" spans="5:6" x14ac:dyDescent="0.25">
      <c r="E341" s="19"/>
      <c r="F341" s="19"/>
    </row>
    <row r="342" spans="5:6" x14ac:dyDescent="0.25">
      <c r="E342" s="19"/>
      <c r="F342" s="19"/>
    </row>
    <row r="343" spans="5:6" x14ac:dyDescent="0.25">
      <c r="E343" s="19"/>
      <c r="F343" s="19"/>
    </row>
    <row r="344" spans="5:6" x14ac:dyDescent="0.25">
      <c r="E344" s="19"/>
      <c r="F344" s="19"/>
    </row>
    <row r="345" spans="5:6" x14ac:dyDescent="0.25">
      <c r="E345" s="19"/>
      <c r="F345" s="19"/>
    </row>
    <row r="346" spans="5:6" x14ac:dyDescent="0.25">
      <c r="E346" s="19"/>
      <c r="F346" s="19"/>
    </row>
    <row r="347" spans="5:6" x14ac:dyDescent="0.25">
      <c r="E347" s="19"/>
      <c r="F347" s="19"/>
    </row>
    <row r="348" spans="5:6" x14ac:dyDescent="0.25">
      <c r="E348" s="19"/>
      <c r="F348" s="19"/>
    </row>
    <row r="349" spans="5:6" x14ac:dyDescent="0.25">
      <c r="E349" s="19"/>
      <c r="F349" s="19"/>
    </row>
    <row r="350" spans="5:6" x14ac:dyDescent="0.25">
      <c r="E350" s="19"/>
      <c r="F350" s="19"/>
    </row>
    <row r="351" spans="5:6" x14ac:dyDescent="0.25">
      <c r="E351" s="19"/>
      <c r="F351" s="19"/>
    </row>
    <row r="352" spans="5:6" x14ac:dyDescent="0.25">
      <c r="E352" s="19"/>
      <c r="F352" s="19"/>
    </row>
    <row r="353" spans="5:6" x14ac:dyDescent="0.25">
      <c r="E353" s="19"/>
      <c r="F353" s="19"/>
    </row>
    <row r="354" spans="5:6" x14ac:dyDescent="0.25">
      <c r="E354" s="19"/>
      <c r="F354" s="19"/>
    </row>
    <row r="355" spans="5:6" x14ac:dyDescent="0.25">
      <c r="E355" s="19"/>
      <c r="F355" s="19"/>
    </row>
    <row r="356" spans="5:6" x14ac:dyDescent="0.25">
      <c r="E356" s="19"/>
      <c r="F356" s="19"/>
    </row>
    <row r="357" spans="5:6" x14ac:dyDescent="0.25">
      <c r="E357" s="19"/>
      <c r="F357" s="19"/>
    </row>
    <row r="358" spans="5:6" x14ac:dyDescent="0.25">
      <c r="E358" s="19"/>
      <c r="F358" s="19"/>
    </row>
    <row r="359" spans="5:6" x14ac:dyDescent="0.25">
      <c r="E359" s="19"/>
      <c r="F359" s="19"/>
    </row>
    <row r="360" spans="5:6" x14ac:dyDescent="0.25">
      <c r="E360" s="19"/>
      <c r="F360" s="19"/>
    </row>
    <row r="361" spans="5:6" x14ac:dyDescent="0.25">
      <c r="E361" s="19"/>
      <c r="F361" s="19"/>
    </row>
    <row r="362" spans="5:6" x14ac:dyDescent="0.25">
      <c r="E362" s="19"/>
      <c r="F362" s="19"/>
    </row>
    <row r="363" spans="5:6" x14ac:dyDescent="0.25">
      <c r="E363" s="19"/>
      <c r="F363" s="19"/>
    </row>
    <row r="364" spans="5:6" x14ac:dyDescent="0.25">
      <c r="E364" s="19"/>
      <c r="F364" s="19"/>
    </row>
    <row r="365" spans="5:6" x14ac:dyDescent="0.25">
      <c r="E365" s="19"/>
      <c r="F365" s="19"/>
    </row>
    <row r="366" spans="5:6" x14ac:dyDescent="0.25">
      <c r="E366" s="19"/>
      <c r="F366" s="19"/>
    </row>
    <row r="367" spans="5:6" x14ac:dyDescent="0.25">
      <c r="E367" s="19"/>
      <c r="F367" s="19"/>
    </row>
    <row r="368" spans="5:6" x14ac:dyDescent="0.25">
      <c r="E368" s="19"/>
      <c r="F368" s="19"/>
    </row>
    <row r="369" spans="5:6" x14ac:dyDescent="0.25">
      <c r="E369" s="19"/>
      <c r="F369" s="19"/>
    </row>
    <row r="370" spans="5:6" x14ac:dyDescent="0.25">
      <c r="E370" s="19"/>
      <c r="F370" s="19"/>
    </row>
    <row r="371" spans="5:6" x14ac:dyDescent="0.25">
      <c r="E371" s="19"/>
      <c r="F371" s="19"/>
    </row>
    <row r="372" spans="5:6" x14ac:dyDescent="0.25">
      <c r="E372" s="19"/>
      <c r="F372" s="19"/>
    </row>
    <row r="373" spans="5:6" x14ac:dyDescent="0.25">
      <c r="E373" s="19"/>
      <c r="F373" s="19"/>
    </row>
    <row r="374" spans="5:6" x14ac:dyDescent="0.25">
      <c r="E374" s="19"/>
      <c r="F374" s="19"/>
    </row>
    <row r="375" spans="5:6" x14ac:dyDescent="0.25">
      <c r="E375" s="19"/>
      <c r="F375" s="19"/>
    </row>
    <row r="376" spans="5:6" x14ac:dyDescent="0.25">
      <c r="E376" s="19"/>
      <c r="F376" s="19"/>
    </row>
    <row r="377" spans="5:6" x14ac:dyDescent="0.25">
      <c r="E377" s="19"/>
      <c r="F377" s="19"/>
    </row>
    <row r="378" spans="5:6" x14ac:dyDescent="0.25">
      <c r="E378" s="19"/>
      <c r="F378" s="19"/>
    </row>
    <row r="379" spans="5:6" x14ac:dyDescent="0.25">
      <c r="E379" s="19"/>
      <c r="F379" s="19"/>
    </row>
    <row r="380" spans="5:6" x14ac:dyDescent="0.25">
      <c r="E380" s="19"/>
      <c r="F380" s="19"/>
    </row>
    <row r="381" spans="5:6" x14ac:dyDescent="0.25">
      <c r="E381" s="19"/>
      <c r="F381" s="19"/>
    </row>
    <row r="382" spans="5:6" x14ac:dyDescent="0.25">
      <c r="E382" s="19"/>
      <c r="F382" s="19"/>
    </row>
    <row r="383" spans="5:6" x14ac:dyDescent="0.25">
      <c r="E383" s="19"/>
      <c r="F383" s="19"/>
    </row>
    <row r="384" spans="5:6" x14ac:dyDescent="0.25">
      <c r="E384" s="19"/>
      <c r="F384" s="19"/>
    </row>
    <row r="385" spans="5:6" x14ac:dyDescent="0.25">
      <c r="E385" s="19"/>
      <c r="F385" s="19"/>
    </row>
    <row r="386" spans="5:6" x14ac:dyDescent="0.25">
      <c r="E386" s="19"/>
      <c r="F386" s="19"/>
    </row>
    <row r="387" spans="5:6" x14ac:dyDescent="0.25">
      <c r="E387" s="19"/>
      <c r="F387" s="19"/>
    </row>
    <row r="388" spans="5:6" x14ac:dyDescent="0.25">
      <c r="E388" s="19"/>
      <c r="F388" s="19"/>
    </row>
    <row r="389" spans="5:6" x14ac:dyDescent="0.25">
      <c r="E389" s="19"/>
      <c r="F389" s="19"/>
    </row>
    <row r="390" spans="5:6" x14ac:dyDescent="0.25">
      <c r="E390" s="19"/>
      <c r="F390" s="19"/>
    </row>
    <row r="391" spans="5:6" x14ac:dyDescent="0.25">
      <c r="E391" s="19"/>
      <c r="F391" s="19"/>
    </row>
    <row r="392" spans="5:6" x14ac:dyDescent="0.25">
      <c r="E392" s="19"/>
      <c r="F392" s="19"/>
    </row>
    <row r="393" spans="5:6" x14ac:dyDescent="0.25">
      <c r="E393" s="19"/>
      <c r="F393" s="19"/>
    </row>
    <row r="394" spans="5:6" x14ac:dyDescent="0.25">
      <c r="E394" s="19"/>
      <c r="F394" s="19"/>
    </row>
    <row r="395" spans="5:6" x14ac:dyDescent="0.25">
      <c r="E395" s="19"/>
      <c r="F395" s="19"/>
    </row>
    <row r="396" spans="5:6" x14ac:dyDescent="0.25">
      <c r="E396" s="19"/>
      <c r="F396" s="19"/>
    </row>
    <row r="397" spans="5:6" x14ac:dyDescent="0.25">
      <c r="E397" s="19"/>
      <c r="F397" s="19"/>
    </row>
    <row r="398" spans="5:6" x14ac:dyDescent="0.25">
      <c r="E398" s="19"/>
      <c r="F398" s="19"/>
    </row>
    <row r="399" spans="5:6" x14ac:dyDescent="0.25">
      <c r="E399" s="19"/>
      <c r="F399" s="19"/>
    </row>
    <row r="400" spans="5:6" x14ac:dyDescent="0.25">
      <c r="E400" s="19"/>
      <c r="F400" s="19"/>
    </row>
    <row r="401" spans="5:6" x14ac:dyDescent="0.25">
      <c r="E401" s="19"/>
      <c r="F401" s="19"/>
    </row>
    <row r="402" spans="5:6" x14ac:dyDescent="0.25">
      <c r="E402" s="19"/>
      <c r="F402" s="19"/>
    </row>
    <row r="403" spans="5:6" x14ac:dyDescent="0.25">
      <c r="E403" s="19"/>
      <c r="F403" s="19"/>
    </row>
    <row r="404" spans="5:6" x14ac:dyDescent="0.25">
      <c r="E404" s="19"/>
      <c r="F404" s="19"/>
    </row>
    <row r="405" spans="5:6" x14ac:dyDescent="0.25">
      <c r="E405" s="19"/>
      <c r="F405" s="19"/>
    </row>
    <row r="406" spans="5:6" x14ac:dyDescent="0.25">
      <c r="E406" s="19"/>
      <c r="F406" s="19"/>
    </row>
    <row r="407" spans="5:6" x14ac:dyDescent="0.25">
      <c r="E407" s="19"/>
      <c r="F407" s="19"/>
    </row>
    <row r="408" spans="5:6" x14ac:dyDescent="0.25">
      <c r="E408" s="19"/>
      <c r="F408" s="19"/>
    </row>
    <row r="409" spans="5:6" x14ac:dyDescent="0.25">
      <c r="E409" s="19"/>
      <c r="F409" s="19"/>
    </row>
    <row r="410" spans="5:6" x14ac:dyDescent="0.25">
      <c r="E410" s="19"/>
      <c r="F410" s="19"/>
    </row>
    <row r="411" spans="5:6" x14ac:dyDescent="0.25">
      <c r="E411" s="19"/>
      <c r="F411" s="19"/>
    </row>
    <row r="412" spans="5:6" x14ac:dyDescent="0.25">
      <c r="E412" s="19"/>
      <c r="F412" s="19"/>
    </row>
    <row r="413" spans="5:6" x14ac:dyDescent="0.25">
      <c r="E413" s="19"/>
      <c r="F413" s="19"/>
    </row>
    <row r="414" spans="5:6" x14ac:dyDescent="0.25">
      <c r="E414" s="19"/>
      <c r="F414" s="19"/>
    </row>
    <row r="415" spans="5:6" x14ac:dyDescent="0.25">
      <c r="E415" s="19"/>
      <c r="F415" s="19"/>
    </row>
    <row r="416" spans="5:6" x14ac:dyDescent="0.25">
      <c r="E416" s="19"/>
      <c r="F416" s="19"/>
    </row>
    <row r="417" spans="5:6" x14ac:dyDescent="0.25">
      <c r="E417" s="19"/>
      <c r="F417" s="19"/>
    </row>
    <row r="418" spans="5:6" x14ac:dyDescent="0.25">
      <c r="E418" s="19"/>
      <c r="F418" s="19"/>
    </row>
    <row r="419" spans="5:6" x14ac:dyDescent="0.25">
      <c r="E419" s="19"/>
      <c r="F419" s="19"/>
    </row>
    <row r="420" spans="5:6" x14ac:dyDescent="0.25">
      <c r="E420" s="19"/>
      <c r="F420" s="19"/>
    </row>
    <row r="421" spans="5:6" x14ac:dyDescent="0.25">
      <c r="E421" s="19"/>
      <c r="F421" s="19"/>
    </row>
    <row r="422" spans="5:6" x14ac:dyDescent="0.25">
      <c r="E422" s="19"/>
      <c r="F422" s="19"/>
    </row>
    <row r="423" spans="5:6" x14ac:dyDescent="0.25">
      <c r="E423" s="19"/>
      <c r="F423" s="19"/>
    </row>
    <row r="424" spans="5:6" x14ac:dyDescent="0.25">
      <c r="E424" s="19"/>
      <c r="F424" s="19"/>
    </row>
    <row r="425" spans="5:6" x14ac:dyDescent="0.25">
      <c r="E425" s="19"/>
      <c r="F425" s="19"/>
    </row>
    <row r="426" spans="5:6" x14ac:dyDescent="0.25">
      <c r="E426" s="19"/>
      <c r="F426" s="19"/>
    </row>
    <row r="427" spans="5:6" x14ac:dyDescent="0.25">
      <c r="E427" s="19"/>
      <c r="F427" s="19"/>
    </row>
    <row r="428" spans="5:6" x14ac:dyDescent="0.25">
      <c r="E428" s="19"/>
      <c r="F428" s="19"/>
    </row>
    <row r="429" spans="5:6" x14ac:dyDescent="0.25">
      <c r="E429" s="19"/>
      <c r="F429" s="19"/>
    </row>
    <row r="430" spans="5:6" x14ac:dyDescent="0.25">
      <c r="E430" s="19"/>
      <c r="F430" s="19"/>
    </row>
    <row r="431" spans="5:6" x14ac:dyDescent="0.25">
      <c r="E431" s="19"/>
      <c r="F431" s="19"/>
    </row>
    <row r="432" spans="5:6" x14ac:dyDescent="0.25">
      <c r="E432" s="19"/>
      <c r="F432" s="19"/>
    </row>
    <row r="433" spans="5:6" x14ac:dyDescent="0.25">
      <c r="E433" s="19"/>
      <c r="F433" s="19"/>
    </row>
    <row r="434" spans="5:6" x14ac:dyDescent="0.25">
      <c r="E434" s="19"/>
      <c r="F434" s="19"/>
    </row>
    <row r="435" spans="5:6" x14ac:dyDescent="0.25">
      <c r="E435" s="19"/>
      <c r="F435" s="19"/>
    </row>
    <row r="436" spans="5:6" x14ac:dyDescent="0.25">
      <c r="E436" s="19"/>
      <c r="F436" s="19"/>
    </row>
    <row r="437" spans="5:6" x14ac:dyDescent="0.25">
      <c r="E437" s="19"/>
      <c r="F437" s="19"/>
    </row>
    <row r="438" spans="5:6" x14ac:dyDescent="0.25">
      <c r="E438" s="19"/>
      <c r="F438" s="19"/>
    </row>
    <row r="439" spans="5:6" x14ac:dyDescent="0.25">
      <c r="E439" s="19"/>
      <c r="F439" s="19"/>
    </row>
    <row r="440" spans="5:6" x14ac:dyDescent="0.25">
      <c r="E440" s="19"/>
      <c r="F440" s="19"/>
    </row>
    <row r="441" spans="5:6" x14ac:dyDescent="0.25">
      <c r="E441" s="19"/>
      <c r="F441" s="19"/>
    </row>
    <row r="442" spans="5:6" x14ac:dyDescent="0.25">
      <c r="E442" s="19"/>
      <c r="F442" s="19"/>
    </row>
    <row r="443" spans="5:6" x14ac:dyDescent="0.25">
      <c r="E443" s="19"/>
      <c r="F443" s="19"/>
    </row>
    <row r="444" spans="5:6" x14ac:dyDescent="0.25">
      <c r="E444" s="19"/>
      <c r="F444" s="19"/>
    </row>
    <row r="445" spans="5:6" x14ac:dyDescent="0.25">
      <c r="E445" s="19"/>
      <c r="F445" s="19"/>
    </row>
    <row r="446" spans="5:6" x14ac:dyDescent="0.25">
      <c r="E446" s="19"/>
      <c r="F446" s="19"/>
    </row>
    <row r="447" spans="5:6" x14ac:dyDescent="0.25">
      <c r="E447" s="19"/>
      <c r="F447" s="19"/>
    </row>
    <row r="448" spans="5:6" x14ac:dyDescent="0.25">
      <c r="E448" s="19"/>
      <c r="F448" s="19"/>
    </row>
    <row r="449" spans="5:6" x14ac:dyDescent="0.25">
      <c r="E449" s="19"/>
      <c r="F449" s="19"/>
    </row>
    <row r="450" spans="5:6" x14ac:dyDescent="0.25">
      <c r="E450" s="19"/>
      <c r="F450" s="19"/>
    </row>
    <row r="451" spans="5:6" x14ac:dyDescent="0.25">
      <c r="E451" s="19"/>
      <c r="F451" s="19"/>
    </row>
    <row r="452" spans="5:6" x14ac:dyDescent="0.25">
      <c r="E452" s="19"/>
      <c r="F452" s="19"/>
    </row>
    <row r="453" spans="5:6" x14ac:dyDescent="0.25">
      <c r="E453" s="19"/>
      <c r="F453" s="19"/>
    </row>
    <row r="454" spans="5:6" x14ac:dyDescent="0.25">
      <c r="E454" s="19"/>
      <c r="F454" s="19"/>
    </row>
    <row r="455" spans="5:6" x14ac:dyDescent="0.25">
      <c r="E455" s="19"/>
      <c r="F455" s="19"/>
    </row>
    <row r="456" spans="5:6" x14ac:dyDescent="0.25">
      <c r="E456" s="19"/>
      <c r="F456" s="19"/>
    </row>
    <row r="457" spans="5:6" x14ac:dyDescent="0.25">
      <c r="E457" s="19"/>
      <c r="F457" s="19"/>
    </row>
    <row r="458" spans="5:6" x14ac:dyDescent="0.25">
      <c r="E458" s="19"/>
      <c r="F458" s="19"/>
    </row>
    <row r="459" spans="5:6" x14ac:dyDescent="0.25">
      <c r="E459" s="19"/>
      <c r="F459" s="19"/>
    </row>
    <row r="460" spans="5:6" x14ac:dyDescent="0.25">
      <c r="E460" s="19"/>
      <c r="F460" s="19"/>
    </row>
    <row r="461" spans="5:6" x14ac:dyDescent="0.25">
      <c r="E461" s="19"/>
      <c r="F461" s="19"/>
    </row>
    <row r="462" spans="5:6" x14ac:dyDescent="0.25">
      <c r="E462" s="19"/>
      <c r="F462" s="19"/>
    </row>
    <row r="463" spans="5:6" x14ac:dyDescent="0.25">
      <c r="E463" s="19"/>
      <c r="F463" s="19"/>
    </row>
    <row r="464" spans="5:6" x14ac:dyDescent="0.25">
      <c r="E464" s="19"/>
      <c r="F464" s="19"/>
    </row>
    <row r="465" spans="5:6" x14ac:dyDescent="0.25">
      <c r="E465" s="19"/>
      <c r="F465" s="19"/>
    </row>
    <row r="466" spans="5:6" x14ac:dyDescent="0.25">
      <c r="E466" s="19"/>
      <c r="F466" s="19"/>
    </row>
    <row r="467" spans="5:6" x14ac:dyDescent="0.25">
      <c r="E467" s="19"/>
      <c r="F467" s="19"/>
    </row>
    <row r="468" spans="5:6" x14ac:dyDescent="0.25">
      <c r="E468" s="19"/>
      <c r="F468" s="19"/>
    </row>
    <row r="469" spans="5:6" x14ac:dyDescent="0.25">
      <c r="E469" s="19"/>
      <c r="F469" s="19"/>
    </row>
    <row r="470" spans="5:6" x14ac:dyDescent="0.25">
      <c r="E470" s="19"/>
      <c r="F470" s="19"/>
    </row>
    <row r="471" spans="5:6" x14ac:dyDescent="0.25">
      <c r="E471" s="19"/>
      <c r="F471" s="19"/>
    </row>
    <row r="472" spans="5:6" x14ac:dyDescent="0.25">
      <c r="E472" s="19"/>
      <c r="F472" s="19"/>
    </row>
    <row r="473" spans="5:6" x14ac:dyDescent="0.25">
      <c r="E473" s="19"/>
      <c r="F473" s="19"/>
    </row>
    <row r="474" spans="5:6" x14ac:dyDescent="0.25">
      <c r="E474" s="19"/>
      <c r="F474" s="19"/>
    </row>
    <row r="475" spans="5:6" x14ac:dyDescent="0.25">
      <c r="E475" s="19"/>
      <c r="F475" s="19"/>
    </row>
    <row r="476" spans="5:6" x14ac:dyDescent="0.25">
      <c r="E476" s="19"/>
      <c r="F476" s="19"/>
    </row>
    <row r="477" spans="5:6" x14ac:dyDescent="0.25">
      <c r="E477" s="19"/>
      <c r="F477" s="19"/>
    </row>
    <row r="478" spans="5:6" x14ac:dyDescent="0.25">
      <c r="E478" s="19"/>
      <c r="F478" s="19"/>
    </row>
    <row r="479" spans="5:6" x14ac:dyDescent="0.25">
      <c r="E479" s="19"/>
      <c r="F479" s="19"/>
    </row>
    <row r="480" spans="5:6" x14ac:dyDescent="0.25">
      <c r="E480" s="19"/>
      <c r="F480" s="19"/>
    </row>
    <row r="481" spans="5:6" x14ac:dyDescent="0.25">
      <c r="E481" s="19"/>
      <c r="F481" s="19"/>
    </row>
    <row r="482" spans="5:6" x14ac:dyDescent="0.25">
      <c r="E482" s="19"/>
      <c r="F482" s="19"/>
    </row>
    <row r="483" spans="5:6" x14ac:dyDescent="0.25">
      <c r="E483" s="19"/>
      <c r="F483" s="19"/>
    </row>
    <row r="484" spans="5:6" x14ac:dyDescent="0.25">
      <c r="E484" s="19"/>
      <c r="F484" s="19"/>
    </row>
    <row r="485" spans="5:6" x14ac:dyDescent="0.25">
      <c r="E485" s="19"/>
      <c r="F485" s="19"/>
    </row>
    <row r="486" spans="5:6" x14ac:dyDescent="0.25">
      <c r="E486" s="19"/>
      <c r="F486" s="19"/>
    </row>
    <row r="487" spans="5:6" x14ac:dyDescent="0.25">
      <c r="E487" s="19"/>
      <c r="F487" s="19"/>
    </row>
    <row r="488" spans="5:6" x14ac:dyDescent="0.25">
      <c r="E488" s="19"/>
      <c r="F488" s="19"/>
    </row>
    <row r="489" spans="5:6" x14ac:dyDescent="0.25">
      <c r="E489" s="19"/>
      <c r="F489" s="19"/>
    </row>
    <row r="490" spans="5:6" x14ac:dyDescent="0.25">
      <c r="E490" s="19"/>
      <c r="F490" s="19"/>
    </row>
    <row r="491" spans="5:6" x14ac:dyDescent="0.25">
      <c r="E491" s="19"/>
      <c r="F491" s="19"/>
    </row>
    <row r="492" spans="5:6" x14ac:dyDescent="0.25">
      <c r="E492" s="19"/>
      <c r="F492" s="19"/>
    </row>
    <row r="493" spans="5:6" x14ac:dyDescent="0.25">
      <c r="E493" s="19"/>
      <c r="F493" s="19"/>
    </row>
    <row r="494" spans="5:6" x14ac:dyDescent="0.25">
      <c r="E494" s="19"/>
      <c r="F494" s="19"/>
    </row>
    <row r="495" spans="5:6" x14ac:dyDescent="0.25">
      <c r="E495" s="19"/>
      <c r="F495" s="19"/>
    </row>
    <row r="496" spans="5:6" x14ac:dyDescent="0.25">
      <c r="E496" s="19"/>
      <c r="F496" s="19"/>
    </row>
    <row r="497" spans="5:6" x14ac:dyDescent="0.25">
      <c r="E497" s="19"/>
      <c r="F497" s="19"/>
    </row>
    <row r="498" spans="5:6" x14ac:dyDescent="0.25">
      <c r="E498" s="19"/>
      <c r="F498" s="19"/>
    </row>
    <row r="499" spans="5:6" x14ac:dyDescent="0.25">
      <c r="E499" s="19"/>
      <c r="F499" s="19"/>
    </row>
    <row r="500" spans="5:6" x14ac:dyDescent="0.25">
      <c r="E500" s="19"/>
      <c r="F500" s="19"/>
    </row>
    <row r="501" spans="5:6" x14ac:dyDescent="0.25">
      <c r="E501" s="19"/>
      <c r="F501" s="19"/>
    </row>
    <row r="502" spans="5:6" x14ac:dyDescent="0.25">
      <c r="E502" s="19"/>
      <c r="F502" s="19"/>
    </row>
    <row r="503" spans="5:6" x14ac:dyDescent="0.25">
      <c r="E503" s="19"/>
      <c r="F503" s="19"/>
    </row>
    <row r="504" spans="5:6" x14ac:dyDescent="0.25">
      <c r="E504" s="19"/>
      <c r="F504" s="19"/>
    </row>
    <row r="505" spans="5:6" x14ac:dyDescent="0.25">
      <c r="E505" s="19"/>
      <c r="F505" s="19"/>
    </row>
    <row r="506" spans="5:6" x14ac:dyDescent="0.25">
      <c r="E506" s="19"/>
      <c r="F506" s="19"/>
    </row>
    <row r="507" spans="5:6" x14ac:dyDescent="0.25">
      <c r="E507" s="19"/>
      <c r="F507" s="19"/>
    </row>
    <row r="508" spans="5:6" x14ac:dyDescent="0.25">
      <c r="E508" s="19"/>
      <c r="F508" s="19"/>
    </row>
    <row r="509" spans="5:6" x14ac:dyDescent="0.25">
      <c r="E509" s="19"/>
      <c r="F509" s="19"/>
    </row>
    <row r="510" spans="5:6" x14ac:dyDescent="0.25">
      <c r="E510" s="19"/>
      <c r="F510" s="19"/>
    </row>
    <row r="511" spans="5:6" x14ac:dyDescent="0.25">
      <c r="E511" s="19"/>
      <c r="F511" s="19"/>
    </row>
    <row r="512" spans="5:6" x14ac:dyDescent="0.25">
      <c r="E512" s="19"/>
      <c r="F512" s="19"/>
    </row>
    <row r="513" spans="5:6" x14ac:dyDescent="0.25">
      <c r="E513" s="19"/>
      <c r="F513" s="19"/>
    </row>
    <row r="514" spans="5:6" x14ac:dyDescent="0.25">
      <c r="E514" s="19"/>
      <c r="F514" s="19"/>
    </row>
    <row r="515" spans="5:6" x14ac:dyDescent="0.25">
      <c r="E515" s="19"/>
      <c r="F515" s="19"/>
    </row>
    <row r="516" spans="5:6" x14ac:dyDescent="0.25">
      <c r="E516" s="19"/>
      <c r="F516" s="19"/>
    </row>
    <row r="517" spans="5:6" x14ac:dyDescent="0.25">
      <c r="E517" s="19"/>
      <c r="F517" s="19"/>
    </row>
    <row r="518" spans="5:6" x14ac:dyDescent="0.25">
      <c r="E518" s="19"/>
      <c r="F518" s="19"/>
    </row>
    <row r="519" spans="5:6" x14ac:dyDescent="0.25">
      <c r="E519" s="19"/>
      <c r="F519" s="19"/>
    </row>
    <row r="520" spans="5:6" x14ac:dyDescent="0.25">
      <c r="E520" s="19"/>
      <c r="F520" s="19"/>
    </row>
    <row r="521" spans="5:6" x14ac:dyDescent="0.25">
      <c r="E521" s="19"/>
      <c r="F521" s="19"/>
    </row>
    <row r="522" spans="5:6" x14ac:dyDescent="0.25">
      <c r="E522" s="19"/>
      <c r="F522" s="19"/>
    </row>
    <row r="523" spans="5:6" x14ac:dyDescent="0.25">
      <c r="E523" s="19"/>
      <c r="F523" s="19"/>
    </row>
    <row r="524" spans="5:6" x14ac:dyDescent="0.25">
      <c r="E524" s="19"/>
      <c r="F524" s="19"/>
    </row>
    <row r="525" spans="5:6" x14ac:dyDescent="0.25">
      <c r="E525" s="19"/>
      <c r="F525" s="19"/>
    </row>
    <row r="526" spans="5:6" x14ac:dyDescent="0.25">
      <c r="E526" s="19"/>
      <c r="F526" s="19"/>
    </row>
    <row r="527" spans="5:6" x14ac:dyDescent="0.25">
      <c r="E527" s="19"/>
      <c r="F527" s="19"/>
    </row>
    <row r="528" spans="5:6" x14ac:dyDescent="0.25">
      <c r="E528" s="19"/>
      <c r="F528" s="19"/>
    </row>
    <row r="529" spans="5:6" x14ac:dyDescent="0.25">
      <c r="E529" s="19"/>
      <c r="F529" s="19"/>
    </row>
    <row r="530" spans="5:6" x14ac:dyDescent="0.25">
      <c r="E530" s="19"/>
      <c r="F530" s="19"/>
    </row>
    <row r="531" spans="5:6" x14ac:dyDescent="0.25">
      <c r="E531" s="19"/>
      <c r="F531" s="19"/>
    </row>
    <row r="532" spans="5:6" x14ac:dyDescent="0.25">
      <c r="E532" s="19"/>
      <c r="F532" s="19"/>
    </row>
    <row r="533" spans="5:6" x14ac:dyDescent="0.25">
      <c r="E533" s="19"/>
      <c r="F533" s="19"/>
    </row>
    <row r="534" spans="5:6" x14ac:dyDescent="0.25">
      <c r="E534" s="19"/>
      <c r="F534" s="19"/>
    </row>
    <row r="535" spans="5:6" x14ac:dyDescent="0.25">
      <c r="E535" s="19"/>
      <c r="F535" s="19"/>
    </row>
    <row r="536" spans="5:6" x14ac:dyDescent="0.25">
      <c r="E536" s="19"/>
      <c r="F536" s="19"/>
    </row>
    <row r="537" spans="5:6" x14ac:dyDescent="0.25">
      <c r="E537" s="19"/>
      <c r="F537" s="19"/>
    </row>
    <row r="538" spans="5:6" x14ac:dyDescent="0.25">
      <c r="E538" s="19"/>
      <c r="F538" s="19"/>
    </row>
    <row r="539" spans="5:6" x14ac:dyDescent="0.25">
      <c r="E539" s="19"/>
      <c r="F539" s="19"/>
    </row>
    <row r="540" spans="5:6" x14ac:dyDescent="0.25">
      <c r="E540" s="19"/>
      <c r="F540" s="19"/>
    </row>
    <row r="541" spans="5:6" x14ac:dyDescent="0.25">
      <c r="E541" s="19"/>
      <c r="F541" s="19"/>
    </row>
    <row r="542" spans="5:6" x14ac:dyDescent="0.25">
      <c r="E542" s="19"/>
      <c r="F542" s="19"/>
    </row>
    <row r="543" spans="5:6" x14ac:dyDescent="0.25">
      <c r="E543" s="19"/>
      <c r="F543" s="19"/>
    </row>
    <row r="544" spans="5:6" x14ac:dyDescent="0.25">
      <c r="E544" s="19"/>
      <c r="F544" s="19"/>
    </row>
    <row r="545" spans="5:6" x14ac:dyDescent="0.25">
      <c r="E545" s="19"/>
      <c r="F545" s="19"/>
    </row>
    <row r="546" spans="5:6" x14ac:dyDescent="0.25">
      <c r="E546" s="19"/>
      <c r="F546" s="19"/>
    </row>
    <row r="547" spans="5:6" x14ac:dyDescent="0.25">
      <c r="E547" s="19"/>
      <c r="F547" s="19"/>
    </row>
    <row r="548" spans="5:6" x14ac:dyDescent="0.25">
      <c r="E548" s="19"/>
      <c r="F548" s="19"/>
    </row>
    <row r="549" spans="5:6" x14ac:dyDescent="0.25">
      <c r="E549" s="19"/>
      <c r="F549" s="19"/>
    </row>
    <row r="550" spans="5:6" x14ac:dyDescent="0.25">
      <c r="E550" s="19"/>
      <c r="F550" s="19"/>
    </row>
    <row r="551" spans="5:6" x14ac:dyDescent="0.25">
      <c r="E551" s="19"/>
      <c r="F551" s="19"/>
    </row>
    <row r="552" spans="5:6" x14ac:dyDescent="0.25">
      <c r="E552" s="19"/>
      <c r="F552" s="19"/>
    </row>
    <row r="553" spans="5:6" x14ac:dyDescent="0.25">
      <c r="E553" s="19"/>
      <c r="F553" s="19"/>
    </row>
    <row r="554" spans="5:6" x14ac:dyDescent="0.25">
      <c r="E554" s="19"/>
      <c r="F554" s="19"/>
    </row>
    <row r="555" spans="5:6" x14ac:dyDescent="0.25">
      <c r="E555" s="19"/>
      <c r="F555" s="19"/>
    </row>
    <row r="556" spans="5:6" x14ac:dyDescent="0.25">
      <c r="E556" s="19"/>
      <c r="F556" s="19"/>
    </row>
    <row r="557" spans="5:6" x14ac:dyDescent="0.25">
      <c r="E557" s="19"/>
      <c r="F557" s="19"/>
    </row>
    <row r="558" spans="5:6" x14ac:dyDescent="0.25">
      <c r="E558" s="19"/>
      <c r="F558" s="19"/>
    </row>
    <row r="559" spans="5:6" x14ac:dyDescent="0.25">
      <c r="E559" s="19"/>
      <c r="F559" s="19"/>
    </row>
    <row r="560" spans="5:6" x14ac:dyDescent="0.25">
      <c r="E560" s="19"/>
      <c r="F560" s="19"/>
    </row>
    <row r="561" spans="5:6" x14ac:dyDescent="0.25">
      <c r="E561" s="19"/>
      <c r="F561" s="19"/>
    </row>
    <row r="562" spans="5:6" x14ac:dyDescent="0.25">
      <c r="E562" s="19"/>
      <c r="F562" s="19"/>
    </row>
    <row r="563" spans="5:6" x14ac:dyDescent="0.25">
      <c r="E563" s="19"/>
      <c r="F563" s="19"/>
    </row>
    <row r="564" spans="5:6" x14ac:dyDescent="0.25">
      <c r="E564" s="19"/>
      <c r="F564" s="19"/>
    </row>
    <row r="565" spans="5:6" x14ac:dyDescent="0.25">
      <c r="E565" s="19"/>
      <c r="F565" s="19"/>
    </row>
    <row r="566" spans="5:6" x14ac:dyDescent="0.25">
      <c r="E566" s="19"/>
      <c r="F566" s="19"/>
    </row>
    <row r="567" spans="5:6" x14ac:dyDescent="0.25">
      <c r="E567" s="19"/>
      <c r="F567" s="19"/>
    </row>
    <row r="568" spans="5:6" x14ac:dyDescent="0.25">
      <c r="E568" s="19"/>
      <c r="F568" s="19"/>
    </row>
    <row r="569" spans="5:6" x14ac:dyDescent="0.25">
      <c r="E569" s="19"/>
      <c r="F569" s="19"/>
    </row>
    <row r="570" spans="5:6" x14ac:dyDescent="0.25">
      <c r="E570" s="19"/>
      <c r="F570" s="19"/>
    </row>
    <row r="571" spans="5:6" x14ac:dyDescent="0.25">
      <c r="E571" s="19"/>
      <c r="F571" s="19"/>
    </row>
    <row r="572" spans="5:6" x14ac:dyDescent="0.25">
      <c r="E572" s="19"/>
      <c r="F572" s="19"/>
    </row>
    <row r="573" spans="5:6" x14ac:dyDescent="0.25">
      <c r="E573" s="19"/>
      <c r="F573" s="19"/>
    </row>
    <row r="574" spans="5:6" x14ac:dyDescent="0.25">
      <c r="E574" s="19"/>
      <c r="F574" s="19"/>
    </row>
    <row r="575" spans="5:6" x14ac:dyDescent="0.25">
      <c r="E575" s="19"/>
      <c r="F575" s="19"/>
    </row>
    <row r="576" spans="5:6" x14ac:dyDescent="0.25">
      <c r="E576" s="19"/>
      <c r="F576" s="19"/>
    </row>
    <row r="577" spans="5:6" x14ac:dyDescent="0.25">
      <c r="E577" s="19"/>
      <c r="F577" s="19"/>
    </row>
    <row r="578" spans="5:6" x14ac:dyDescent="0.25">
      <c r="E578" s="19"/>
      <c r="F578" s="19"/>
    </row>
    <row r="579" spans="5:6" x14ac:dyDescent="0.25">
      <c r="E579" s="19"/>
      <c r="F579" s="19"/>
    </row>
    <row r="580" spans="5:6" x14ac:dyDescent="0.25">
      <c r="E580" s="19"/>
      <c r="F580" s="19"/>
    </row>
    <row r="581" spans="5:6" x14ac:dyDescent="0.25">
      <c r="E581" s="19"/>
      <c r="F581" s="19"/>
    </row>
    <row r="582" spans="5:6" x14ac:dyDescent="0.25">
      <c r="E582" s="19"/>
      <c r="F582" s="19"/>
    </row>
    <row r="583" spans="5:6" x14ac:dyDescent="0.25">
      <c r="E583" s="19"/>
      <c r="F583" s="19"/>
    </row>
    <row r="584" spans="5:6" x14ac:dyDescent="0.25">
      <c r="E584" s="19"/>
      <c r="F584" s="19"/>
    </row>
    <row r="585" spans="5:6" x14ac:dyDescent="0.25">
      <c r="E585" s="19"/>
      <c r="F585" s="19"/>
    </row>
    <row r="586" spans="5:6" x14ac:dyDescent="0.25">
      <c r="E586" s="19"/>
      <c r="F586" s="19"/>
    </row>
    <row r="587" spans="5:6" x14ac:dyDescent="0.25">
      <c r="E587" s="19"/>
      <c r="F587" s="19"/>
    </row>
    <row r="588" spans="5:6" x14ac:dyDescent="0.25">
      <c r="E588" s="19"/>
      <c r="F588" s="19"/>
    </row>
    <row r="589" spans="5:6" x14ac:dyDescent="0.25">
      <c r="E589" s="19"/>
      <c r="F589" s="19"/>
    </row>
    <row r="590" spans="5:6" x14ac:dyDescent="0.25">
      <c r="E590" s="19"/>
      <c r="F590" s="19"/>
    </row>
    <row r="591" spans="5:6" x14ac:dyDescent="0.25">
      <c r="E591" s="19"/>
      <c r="F591" s="19"/>
    </row>
    <row r="592" spans="5:6" x14ac:dyDescent="0.25">
      <c r="E592" s="19"/>
      <c r="F592" s="19"/>
    </row>
    <row r="593" spans="5:6" x14ac:dyDescent="0.25">
      <c r="E593" s="19"/>
      <c r="F593" s="19"/>
    </row>
    <row r="594" spans="5:6" x14ac:dyDescent="0.25">
      <c r="E594" s="19"/>
      <c r="F594" s="19"/>
    </row>
    <row r="595" spans="5:6" x14ac:dyDescent="0.25">
      <c r="E595" s="19"/>
      <c r="F595" s="19"/>
    </row>
    <row r="596" spans="5:6" x14ac:dyDescent="0.25">
      <c r="E596" s="19"/>
      <c r="F596" s="19"/>
    </row>
    <row r="597" spans="5:6" x14ac:dyDescent="0.25">
      <c r="E597" s="19"/>
      <c r="F597" s="19"/>
    </row>
    <row r="598" spans="5:6" x14ac:dyDescent="0.25">
      <c r="E598" s="19"/>
      <c r="F598" s="19"/>
    </row>
    <row r="599" spans="5:6" x14ac:dyDescent="0.25">
      <c r="E599" s="19"/>
      <c r="F599" s="19"/>
    </row>
    <row r="600" spans="5:6" x14ac:dyDescent="0.25">
      <c r="E600" s="19"/>
      <c r="F600" s="19"/>
    </row>
    <row r="601" spans="5:6" x14ac:dyDescent="0.25">
      <c r="E601" s="19"/>
      <c r="F601" s="19"/>
    </row>
    <row r="602" spans="5:6" x14ac:dyDescent="0.25">
      <c r="E602" s="19"/>
      <c r="F602" s="19"/>
    </row>
    <row r="603" spans="5:6" x14ac:dyDescent="0.25">
      <c r="E603" s="19"/>
      <c r="F603" s="19"/>
    </row>
    <row r="604" spans="5:6" x14ac:dyDescent="0.25">
      <c r="E604" s="19"/>
      <c r="F604" s="19"/>
    </row>
    <row r="605" spans="5:6" x14ac:dyDescent="0.25">
      <c r="E605" s="19"/>
      <c r="F605" s="19"/>
    </row>
    <row r="606" spans="5:6" x14ac:dyDescent="0.25">
      <c r="E606" s="19"/>
      <c r="F606" s="19"/>
    </row>
    <row r="607" spans="5:6" x14ac:dyDescent="0.25">
      <c r="E607" s="19"/>
      <c r="F607" s="19"/>
    </row>
    <row r="608" spans="5:6" x14ac:dyDescent="0.25">
      <c r="E608" s="19"/>
      <c r="F608" s="19"/>
    </row>
    <row r="609" spans="5:6" x14ac:dyDescent="0.25">
      <c r="E609" s="19"/>
      <c r="F609" s="19"/>
    </row>
    <row r="610" spans="5:6" x14ac:dyDescent="0.25">
      <c r="E610" s="19"/>
      <c r="F610" s="19"/>
    </row>
    <row r="611" spans="5:6" x14ac:dyDescent="0.25">
      <c r="E611" s="19"/>
      <c r="F611" s="19"/>
    </row>
    <row r="612" spans="5:6" x14ac:dyDescent="0.25">
      <c r="E612" s="19"/>
      <c r="F612" s="19"/>
    </row>
    <row r="613" spans="5:6" x14ac:dyDescent="0.25">
      <c r="E613" s="19"/>
      <c r="F613" s="19"/>
    </row>
    <row r="614" spans="5:6" x14ac:dyDescent="0.25">
      <c r="E614" s="19"/>
      <c r="F614" s="19"/>
    </row>
    <row r="615" spans="5:6" x14ac:dyDescent="0.25">
      <c r="E615" s="19"/>
      <c r="F615" s="19"/>
    </row>
    <row r="616" spans="5:6" x14ac:dyDescent="0.25">
      <c r="E616" s="19"/>
      <c r="F616" s="19"/>
    </row>
    <row r="617" spans="5:6" x14ac:dyDescent="0.25">
      <c r="E617" s="19"/>
      <c r="F617" s="19"/>
    </row>
    <row r="618" spans="5:6" x14ac:dyDescent="0.25">
      <c r="E618" s="19"/>
      <c r="F618" s="19"/>
    </row>
    <row r="619" spans="5:6" x14ac:dyDescent="0.25">
      <c r="E619" s="19"/>
      <c r="F619" s="19"/>
    </row>
    <row r="620" spans="5:6" x14ac:dyDescent="0.25">
      <c r="E620" s="19"/>
      <c r="F620" s="19"/>
    </row>
    <row r="621" spans="5:6" x14ac:dyDescent="0.25">
      <c r="E621" s="19"/>
      <c r="F621" s="19"/>
    </row>
    <row r="622" spans="5:6" x14ac:dyDescent="0.25">
      <c r="E622" s="19"/>
      <c r="F622" s="19"/>
    </row>
    <row r="623" spans="5:6" x14ac:dyDescent="0.25">
      <c r="E623" s="19"/>
      <c r="F623" s="19"/>
    </row>
    <row r="624" spans="5:6" x14ac:dyDescent="0.25">
      <c r="E624" s="19"/>
      <c r="F624" s="19"/>
    </row>
    <row r="625" spans="5:6" x14ac:dyDescent="0.25">
      <c r="E625" s="19"/>
      <c r="F625" s="19"/>
    </row>
    <row r="626" spans="5:6" x14ac:dyDescent="0.25">
      <c r="E626" s="19"/>
      <c r="F626" s="19"/>
    </row>
    <row r="627" spans="5:6" x14ac:dyDescent="0.25">
      <c r="E627" s="19"/>
      <c r="F627" s="19"/>
    </row>
    <row r="628" spans="5:6" x14ac:dyDescent="0.25">
      <c r="E628" s="19"/>
      <c r="F628" s="19"/>
    </row>
    <row r="629" spans="5:6" x14ac:dyDescent="0.25">
      <c r="E629" s="19"/>
      <c r="F629" s="19"/>
    </row>
    <row r="630" spans="5:6" x14ac:dyDescent="0.25">
      <c r="E630" s="19"/>
      <c r="F630" s="19"/>
    </row>
    <row r="631" spans="5:6" x14ac:dyDescent="0.25">
      <c r="E631" s="19"/>
      <c r="F631" s="19"/>
    </row>
    <row r="632" spans="5:6" x14ac:dyDescent="0.25">
      <c r="E632" s="19"/>
      <c r="F632" s="19"/>
    </row>
    <row r="633" spans="5:6" x14ac:dyDescent="0.25">
      <c r="E633" s="19"/>
      <c r="F633" s="19"/>
    </row>
    <row r="634" spans="5:6" x14ac:dyDescent="0.25">
      <c r="E634" s="19"/>
      <c r="F634" s="19"/>
    </row>
    <row r="635" spans="5:6" x14ac:dyDescent="0.25">
      <c r="E635" s="19"/>
      <c r="F635" s="19"/>
    </row>
    <row r="636" spans="5:6" x14ac:dyDescent="0.25">
      <c r="E636" s="19"/>
      <c r="F636" s="19"/>
    </row>
    <row r="637" spans="5:6" x14ac:dyDescent="0.25">
      <c r="E637" s="19"/>
      <c r="F637" s="19"/>
    </row>
    <row r="638" spans="5:6" x14ac:dyDescent="0.25">
      <c r="E638" s="19"/>
      <c r="F638" s="19"/>
    </row>
    <row r="639" spans="5:6" x14ac:dyDescent="0.25">
      <c r="E639" s="19"/>
      <c r="F639" s="19"/>
    </row>
    <row r="640" spans="5:6" x14ac:dyDescent="0.25">
      <c r="E640" s="19"/>
      <c r="F640" s="19"/>
    </row>
    <row r="641" spans="5:6" x14ac:dyDescent="0.25">
      <c r="E641" s="19"/>
      <c r="F641" s="19"/>
    </row>
    <row r="642" spans="5:6" x14ac:dyDescent="0.25">
      <c r="E642" s="19"/>
      <c r="F642" s="19"/>
    </row>
    <row r="643" spans="5:6" x14ac:dyDescent="0.25">
      <c r="E643" s="19"/>
      <c r="F643" s="19"/>
    </row>
    <row r="644" spans="5:6" x14ac:dyDescent="0.25">
      <c r="E644" s="19"/>
      <c r="F644" s="19"/>
    </row>
    <row r="645" spans="5:6" x14ac:dyDescent="0.25">
      <c r="E645" s="19"/>
      <c r="F645" s="19"/>
    </row>
    <row r="646" spans="5:6" x14ac:dyDescent="0.25">
      <c r="E646" s="19"/>
      <c r="F646" s="19"/>
    </row>
    <row r="647" spans="5:6" x14ac:dyDescent="0.25">
      <c r="E647" s="19"/>
      <c r="F647" s="19"/>
    </row>
    <row r="648" spans="5:6" x14ac:dyDescent="0.25">
      <c r="E648" s="19"/>
      <c r="F648" s="19"/>
    </row>
    <row r="649" spans="5:6" x14ac:dyDescent="0.25">
      <c r="E649" s="19"/>
      <c r="F649" s="19"/>
    </row>
    <row r="650" spans="5:6" x14ac:dyDescent="0.25">
      <c r="E650" s="19"/>
      <c r="F650" s="19"/>
    </row>
    <row r="651" spans="5:6" x14ac:dyDescent="0.25">
      <c r="E651" s="19"/>
      <c r="F651" s="19"/>
    </row>
    <row r="652" spans="5:6" x14ac:dyDescent="0.25">
      <c r="E652" s="19"/>
      <c r="F652" s="19"/>
    </row>
    <row r="653" spans="5:6" x14ac:dyDescent="0.25">
      <c r="E653" s="19"/>
      <c r="F653" s="19"/>
    </row>
    <row r="654" spans="5:6" x14ac:dyDescent="0.25">
      <c r="E654" s="19"/>
      <c r="F654" s="19"/>
    </row>
    <row r="655" spans="5:6" x14ac:dyDescent="0.25">
      <c r="E655" s="19"/>
      <c r="F655" s="19"/>
    </row>
    <row r="656" spans="5:6" x14ac:dyDescent="0.25">
      <c r="E656" s="19"/>
      <c r="F656" s="19"/>
    </row>
    <row r="657" spans="5:6" x14ac:dyDescent="0.25">
      <c r="E657" s="19"/>
      <c r="F657" s="19"/>
    </row>
    <row r="658" spans="5:6" x14ac:dyDescent="0.25">
      <c r="E658" s="19"/>
      <c r="F658" s="19"/>
    </row>
    <row r="659" spans="5:6" x14ac:dyDescent="0.25">
      <c r="E659" s="19"/>
      <c r="F659" s="19"/>
    </row>
    <row r="660" spans="5:6" x14ac:dyDescent="0.25">
      <c r="E660" s="19"/>
      <c r="F660" s="19"/>
    </row>
    <row r="661" spans="5:6" x14ac:dyDescent="0.25">
      <c r="E661" s="19"/>
      <c r="F661" s="19"/>
    </row>
    <row r="662" spans="5:6" x14ac:dyDescent="0.25">
      <c r="E662" s="19"/>
      <c r="F662" s="19"/>
    </row>
    <row r="663" spans="5:6" x14ac:dyDescent="0.25">
      <c r="E663" s="19"/>
      <c r="F663" s="19"/>
    </row>
    <row r="664" spans="5:6" x14ac:dyDescent="0.25">
      <c r="E664" s="19"/>
      <c r="F664" s="19"/>
    </row>
    <row r="665" spans="5:6" x14ac:dyDescent="0.25">
      <c r="E665" s="19"/>
      <c r="F665" s="19"/>
    </row>
    <row r="666" spans="5:6" x14ac:dyDescent="0.25">
      <c r="E666" s="19"/>
      <c r="F666" s="19"/>
    </row>
    <row r="667" spans="5:6" x14ac:dyDescent="0.25">
      <c r="E667" s="19"/>
      <c r="F667" s="19"/>
    </row>
    <row r="668" spans="5:6" x14ac:dyDescent="0.25">
      <c r="E668" s="19"/>
      <c r="F668" s="19"/>
    </row>
    <row r="669" spans="5:6" x14ac:dyDescent="0.25">
      <c r="E669" s="19"/>
      <c r="F669" s="19"/>
    </row>
    <row r="670" spans="5:6" x14ac:dyDescent="0.25">
      <c r="E670" s="19"/>
      <c r="F670" s="19"/>
    </row>
    <row r="671" spans="5:6" x14ac:dyDescent="0.25">
      <c r="E671" s="19"/>
      <c r="F671" s="19"/>
    </row>
    <row r="672" spans="5:6" x14ac:dyDescent="0.25">
      <c r="E672" s="19"/>
      <c r="F672" s="19"/>
    </row>
    <row r="673" spans="5:6" x14ac:dyDescent="0.25">
      <c r="E673" s="19"/>
      <c r="F673" s="19"/>
    </row>
    <row r="674" spans="5:6" x14ac:dyDescent="0.25">
      <c r="E674" s="19"/>
      <c r="F674" s="19"/>
    </row>
    <row r="675" spans="5:6" x14ac:dyDescent="0.25">
      <c r="E675" s="19"/>
      <c r="F675" s="19"/>
    </row>
    <row r="676" spans="5:6" x14ac:dyDescent="0.25">
      <c r="E676" s="19"/>
      <c r="F676" s="19"/>
    </row>
    <row r="677" spans="5:6" x14ac:dyDescent="0.25">
      <c r="E677" s="19"/>
      <c r="F677" s="19"/>
    </row>
    <row r="678" spans="5:6" x14ac:dyDescent="0.25">
      <c r="E678" s="19"/>
      <c r="F678" s="19"/>
    </row>
    <row r="679" spans="5:6" x14ac:dyDescent="0.25">
      <c r="E679" s="19"/>
      <c r="F679" s="19"/>
    </row>
    <row r="680" spans="5:6" x14ac:dyDescent="0.25">
      <c r="E680" s="19"/>
      <c r="F680" s="19"/>
    </row>
    <row r="681" spans="5:6" x14ac:dyDescent="0.25">
      <c r="E681" s="19"/>
      <c r="F681" s="19"/>
    </row>
    <row r="682" spans="5:6" x14ac:dyDescent="0.25">
      <c r="E682" s="19"/>
      <c r="F682" s="19"/>
    </row>
    <row r="683" spans="5:6" x14ac:dyDescent="0.25">
      <c r="E683" s="19"/>
      <c r="F683" s="19"/>
    </row>
    <row r="684" spans="5:6" x14ac:dyDescent="0.25">
      <c r="E684" s="19"/>
      <c r="F684" s="19"/>
    </row>
    <row r="685" spans="5:6" x14ac:dyDescent="0.25">
      <c r="E685" s="19"/>
      <c r="F685" s="19"/>
    </row>
    <row r="686" spans="5:6" x14ac:dyDescent="0.25">
      <c r="E686" s="19"/>
      <c r="F686" s="19"/>
    </row>
    <row r="687" spans="5:6" x14ac:dyDescent="0.25">
      <c r="E687" s="19"/>
      <c r="F687" s="19"/>
    </row>
    <row r="688" spans="5:6" x14ac:dyDescent="0.25">
      <c r="E688" s="19"/>
      <c r="F688" s="19"/>
    </row>
    <row r="689" spans="5:6" x14ac:dyDescent="0.25">
      <c r="E689" s="19"/>
      <c r="F689" s="19"/>
    </row>
    <row r="690" spans="5:6" x14ac:dyDescent="0.25">
      <c r="E690" s="19"/>
      <c r="F690" s="19"/>
    </row>
    <row r="691" spans="5:6" x14ac:dyDescent="0.25">
      <c r="E691" s="19"/>
      <c r="F691" s="19"/>
    </row>
    <row r="692" spans="5:6" x14ac:dyDescent="0.25">
      <c r="E692" s="19"/>
      <c r="F692" s="19"/>
    </row>
    <row r="693" spans="5:6" x14ac:dyDescent="0.25">
      <c r="E693" s="19"/>
      <c r="F693" s="19"/>
    </row>
    <row r="694" spans="5:6" x14ac:dyDescent="0.25">
      <c r="E694" s="19"/>
      <c r="F694" s="19"/>
    </row>
    <row r="695" spans="5:6" x14ac:dyDescent="0.25">
      <c r="E695" s="19"/>
      <c r="F695" s="19"/>
    </row>
    <row r="696" spans="5:6" x14ac:dyDescent="0.25">
      <c r="E696" s="19"/>
      <c r="F696" s="19"/>
    </row>
    <row r="697" spans="5:6" x14ac:dyDescent="0.25">
      <c r="E697" s="19"/>
      <c r="F697" s="19"/>
    </row>
    <row r="698" spans="5:6" x14ac:dyDescent="0.25">
      <c r="E698" s="19"/>
      <c r="F698" s="19"/>
    </row>
    <row r="699" spans="5:6" x14ac:dyDescent="0.25">
      <c r="E699" s="19"/>
      <c r="F699" s="19"/>
    </row>
    <row r="700" spans="5:6" x14ac:dyDescent="0.25">
      <c r="E700" s="19"/>
      <c r="F700" s="19"/>
    </row>
    <row r="701" spans="5:6" x14ac:dyDescent="0.25">
      <c r="E701" s="19"/>
      <c r="F701" s="19"/>
    </row>
    <row r="702" spans="5:6" x14ac:dyDescent="0.25">
      <c r="E702" s="19"/>
      <c r="F702" s="19"/>
    </row>
    <row r="703" spans="5:6" x14ac:dyDescent="0.25">
      <c r="E703" s="19"/>
      <c r="F703" s="19"/>
    </row>
    <row r="704" spans="5:6" x14ac:dyDescent="0.25">
      <c r="E704" s="19"/>
      <c r="F704" s="19"/>
    </row>
    <row r="705" spans="5:6" x14ac:dyDescent="0.25">
      <c r="E705" s="19"/>
      <c r="F705" s="19"/>
    </row>
    <row r="706" spans="5:6" x14ac:dyDescent="0.25">
      <c r="E706" s="19"/>
      <c r="F706" s="19"/>
    </row>
    <row r="707" spans="5:6" x14ac:dyDescent="0.25">
      <c r="E707" s="19"/>
      <c r="F707" s="19"/>
    </row>
    <row r="708" spans="5:6" x14ac:dyDescent="0.25">
      <c r="E708" s="19"/>
      <c r="F708" s="19"/>
    </row>
    <row r="709" spans="5:6" x14ac:dyDescent="0.25">
      <c r="E709" s="19"/>
      <c r="F709" s="19"/>
    </row>
    <row r="710" spans="5:6" x14ac:dyDescent="0.25">
      <c r="E710" s="19"/>
      <c r="F710" s="19"/>
    </row>
    <row r="711" spans="5:6" x14ac:dyDescent="0.25">
      <c r="E711" s="19"/>
      <c r="F711" s="19"/>
    </row>
    <row r="712" spans="5:6" x14ac:dyDescent="0.25">
      <c r="E712" s="19"/>
      <c r="F712" s="19"/>
    </row>
    <row r="713" spans="5:6" x14ac:dyDescent="0.25">
      <c r="E713" s="19"/>
      <c r="F713" s="19"/>
    </row>
    <row r="714" spans="5:6" x14ac:dyDescent="0.25">
      <c r="E714" s="19"/>
      <c r="F714" s="19"/>
    </row>
    <row r="715" spans="5:6" x14ac:dyDescent="0.25">
      <c r="E715" s="19"/>
      <c r="F715" s="19"/>
    </row>
    <row r="716" spans="5:6" x14ac:dyDescent="0.25">
      <c r="E716" s="19"/>
      <c r="F716" s="19"/>
    </row>
    <row r="717" spans="5:6" x14ac:dyDescent="0.25">
      <c r="E717" s="19"/>
      <c r="F717" s="19"/>
    </row>
    <row r="718" spans="5:6" x14ac:dyDescent="0.25">
      <c r="E718" s="19"/>
      <c r="F718" s="19"/>
    </row>
    <row r="719" spans="5:6" x14ac:dyDescent="0.25">
      <c r="E719" s="19"/>
      <c r="F719" s="19"/>
    </row>
    <row r="720" spans="5:6" x14ac:dyDescent="0.25">
      <c r="E720" s="19"/>
      <c r="F720" s="19"/>
    </row>
    <row r="721" spans="5:6" x14ac:dyDescent="0.25">
      <c r="E721" s="19"/>
      <c r="F721" s="19"/>
    </row>
    <row r="722" spans="5:6" x14ac:dyDescent="0.25">
      <c r="E722" s="19"/>
      <c r="F722" s="19"/>
    </row>
    <row r="723" spans="5:6" x14ac:dyDescent="0.25">
      <c r="E723" s="19"/>
      <c r="F723" s="19"/>
    </row>
    <row r="724" spans="5:6" x14ac:dyDescent="0.25">
      <c r="E724" s="19"/>
      <c r="F724" s="19"/>
    </row>
    <row r="725" spans="5:6" x14ac:dyDescent="0.25">
      <c r="E725" s="19"/>
      <c r="F725" s="19"/>
    </row>
    <row r="726" spans="5:6" x14ac:dyDescent="0.25">
      <c r="E726" s="19"/>
      <c r="F726" s="19"/>
    </row>
    <row r="727" spans="5:6" x14ac:dyDescent="0.25">
      <c r="E727" s="19"/>
      <c r="F727" s="19"/>
    </row>
    <row r="728" spans="5:6" x14ac:dyDescent="0.25">
      <c r="E728" s="19"/>
      <c r="F728" s="19"/>
    </row>
    <row r="729" spans="5:6" x14ac:dyDescent="0.25">
      <c r="E729" s="19"/>
      <c r="F729" s="19"/>
    </row>
    <row r="730" spans="5:6" x14ac:dyDescent="0.25">
      <c r="E730" s="19"/>
      <c r="F730" s="19"/>
    </row>
    <row r="731" spans="5:6" x14ac:dyDescent="0.25">
      <c r="E731" s="19"/>
      <c r="F731" s="19"/>
    </row>
    <row r="732" spans="5:6" x14ac:dyDescent="0.25">
      <c r="E732" s="19"/>
      <c r="F732" s="19"/>
    </row>
    <row r="733" spans="5:6" x14ac:dyDescent="0.25">
      <c r="E733" s="19"/>
      <c r="F733" s="19"/>
    </row>
    <row r="734" spans="5:6" x14ac:dyDescent="0.25">
      <c r="E734" s="19"/>
      <c r="F734" s="19"/>
    </row>
    <row r="735" spans="5:6" x14ac:dyDescent="0.25">
      <c r="E735" s="19"/>
      <c r="F735" s="19"/>
    </row>
    <row r="736" spans="5:6" x14ac:dyDescent="0.25">
      <c r="E736" s="19"/>
      <c r="F736" s="19"/>
    </row>
    <row r="737" spans="5:6" x14ac:dyDescent="0.25">
      <c r="E737" s="19"/>
      <c r="F737" s="19"/>
    </row>
    <row r="738" spans="5:6" x14ac:dyDescent="0.25">
      <c r="E738" s="19"/>
      <c r="F738" s="19"/>
    </row>
    <row r="739" spans="5:6" x14ac:dyDescent="0.25">
      <c r="E739" s="19"/>
      <c r="F739" s="19"/>
    </row>
    <row r="740" spans="5:6" x14ac:dyDescent="0.25">
      <c r="E740" s="19"/>
      <c r="F740" s="19"/>
    </row>
    <row r="741" spans="5:6" x14ac:dyDescent="0.25">
      <c r="E741" s="19"/>
      <c r="F741" s="19"/>
    </row>
    <row r="742" spans="5:6" x14ac:dyDescent="0.25">
      <c r="E742" s="19"/>
      <c r="F742" s="19"/>
    </row>
    <row r="743" spans="5:6" x14ac:dyDescent="0.25">
      <c r="E743" s="19"/>
      <c r="F743" s="19"/>
    </row>
    <row r="744" spans="5:6" x14ac:dyDescent="0.25">
      <c r="E744" s="19"/>
      <c r="F744" s="19"/>
    </row>
    <row r="745" spans="5:6" x14ac:dyDescent="0.25">
      <c r="E745" s="19"/>
      <c r="F745" s="19"/>
    </row>
    <row r="746" spans="5:6" x14ac:dyDescent="0.25">
      <c r="E746" s="19"/>
      <c r="F746" s="19"/>
    </row>
    <row r="747" spans="5:6" x14ac:dyDescent="0.25">
      <c r="E747" s="19"/>
      <c r="F747" s="19"/>
    </row>
    <row r="748" spans="5:6" x14ac:dyDescent="0.25">
      <c r="E748" s="19"/>
      <c r="F748" s="19"/>
    </row>
    <row r="749" spans="5:6" x14ac:dyDescent="0.25">
      <c r="E749" s="19"/>
      <c r="F749" s="19"/>
    </row>
    <row r="750" spans="5:6" x14ac:dyDescent="0.25">
      <c r="E750" s="19"/>
      <c r="F750" s="19"/>
    </row>
    <row r="751" spans="5:6" x14ac:dyDescent="0.25">
      <c r="E751" s="19"/>
      <c r="F751" s="19"/>
    </row>
    <row r="752" spans="5:6" x14ac:dyDescent="0.25">
      <c r="E752" s="19"/>
      <c r="F752" s="19"/>
    </row>
    <row r="753" spans="5:6" x14ac:dyDescent="0.25">
      <c r="E753" s="19"/>
      <c r="F753" s="19"/>
    </row>
    <row r="754" spans="5:6" x14ac:dyDescent="0.25">
      <c r="E754" s="19"/>
      <c r="F754" s="19"/>
    </row>
    <row r="755" spans="5:6" x14ac:dyDescent="0.25">
      <c r="E755" s="19"/>
      <c r="F755" s="19"/>
    </row>
    <row r="756" spans="5:6" x14ac:dyDescent="0.25">
      <c r="E756" s="19"/>
      <c r="F756" s="19"/>
    </row>
    <row r="757" spans="5:6" x14ac:dyDescent="0.25">
      <c r="E757" s="19"/>
      <c r="F757" s="19"/>
    </row>
    <row r="758" spans="5:6" x14ac:dyDescent="0.25">
      <c r="E758" s="19"/>
      <c r="F758" s="19"/>
    </row>
    <row r="759" spans="5:6" x14ac:dyDescent="0.25">
      <c r="E759" s="19"/>
      <c r="F759" s="19"/>
    </row>
    <row r="760" spans="5:6" x14ac:dyDescent="0.25">
      <c r="E760" s="19"/>
      <c r="F760" s="19"/>
    </row>
    <row r="761" spans="5:6" x14ac:dyDescent="0.25">
      <c r="E761" s="19"/>
      <c r="F761" s="19"/>
    </row>
    <row r="762" spans="5:6" x14ac:dyDescent="0.25">
      <c r="E762" s="19"/>
      <c r="F762" s="19"/>
    </row>
    <row r="763" spans="5:6" x14ac:dyDescent="0.25">
      <c r="E763" s="19"/>
      <c r="F763" s="19"/>
    </row>
    <row r="764" spans="5:6" x14ac:dyDescent="0.25">
      <c r="E764" s="19"/>
      <c r="F764" s="19"/>
    </row>
    <row r="765" spans="5:6" x14ac:dyDescent="0.25">
      <c r="E765" s="19"/>
      <c r="F765" s="19"/>
    </row>
    <row r="766" spans="5:6" x14ac:dyDescent="0.25">
      <c r="E766" s="19"/>
      <c r="F766" s="19"/>
    </row>
    <row r="767" spans="5:6" x14ac:dyDescent="0.25">
      <c r="E767" s="19"/>
      <c r="F767" s="19"/>
    </row>
    <row r="768" spans="5:6" x14ac:dyDescent="0.25">
      <c r="E768" s="19"/>
      <c r="F768" s="19"/>
    </row>
    <row r="769" spans="5:6" x14ac:dyDescent="0.25">
      <c r="E769" s="19"/>
      <c r="F769" s="19"/>
    </row>
    <row r="770" spans="5:6" x14ac:dyDescent="0.25">
      <c r="E770" s="19"/>
      <c r="F770" s="19"/>
    </row>
    <row r="771" spans="5:6" x14ac:dyDescent="0.25">
      <c r="E771" s="19"/>
      <c r="F771" s="19"/>
    </row>
    <row r="772" spans="5:6" x14ac:dyDescent="0.25">
      <c r="E772" s="19"/>
      <c r="F772" s="19"/>
    </row>
    <row r="773" spans="5:6" x14ac:dyDescent="0.25">
      <c r="E773" s="19"/>
      <c r="F773" s="19"/>
    </row>
    <row r="774" spans="5:6" x14ac:dyDescent="0.25">
      <c r="E774" s="19"/>
      <c r="F774" s="19"/>
    </row>
    <row r="775" spans="5:6" x14ac:dyDescent="0.25">
      <c r="E775" s="19"/>
      <c r="F775" s="19"/>
    </row>
    <row r="776" spans="5:6" x14ac:dyDescent="0.25">
      <c r="E776" s="19"/>
      <c r="F776" s="19"/>
    </row>
    <row r="777" spans="5:6" x14ac:dyDescent="0.25">
      <c r="E777" s="19"/>
      <c r="F777" s="19"/>
    </row>
    <row r="778" spans="5:6" x14ac:dyDescent="0.25">
      <c r="E778" s="19"/>
      <c r="F778" s="19"/>
    </row>
    <row r="779" spans="5:6" x14ac:dyDescent="0.25">
      <c r="E779" s="19"/>
      <c r="F779" s="19"/>
    </row>
    <row r="780" spans="5:6" x14ac:dyDescent="0.25">
      <c r="E780" s="19"/>
      <c r="F780" s="19"/>
    </row>
    <row r="781" spans="5:6" x14ac:dyDescent="0.25">
      <c r="E781" s="19"/>
      <c r="F781" s="19"/>
    </row>
    <row r="782" spans="5:6" x14ac:dyDescent="0.25">
      <c r="E782" s="19"/>
      <c r="F782" s="19"/>
    </row>
    <row r="783" spans="5:6" x14ac:dyDescent="0.25">
      <c r="E783" s="19"/>
      <c r="F783" s="19"/>
    </row>
    <row r="784" spans="5:6" x14ac:dyDescent="0.25">
      <c r="E784" s="19"/>
      <c r="F784" s="19"/>
    </row>
    <row r="785" spans="5:6" x14ac:dyDescent="0.25">
      <c r="E785" s="19"/>
      <c r="F785" s="19"/>
    </row>
    <row r="786" spans="5:6" x14ac:dyDescent="0.25">
      <c r="E786" s="19"/>
      <c r="F786" s="19"/>
    </row>
    <row r="787" spans="5:6" x14ac:dyDescent="0.25">
      <c r="E787" s="19"/>
      <c r="F787" s="19"/>
    </row>
    <row r="788" spans="5:6" x14ac:dyDescent="0.25">
      <c r="E788" s="19"/>
      <c r="F788" s="19"/>
    </row>
    <row r="789" spans="5:6" x14ac:dyDescent="0.25">
      <c r="E789" s="19"/>
      <c r="F789" s="19"/>
    </row>
    <row r="790" spans="5:6" x14ac:dyDescent="0.25">
      <c r="E790" s="19"/>
      <c r="F790" s="19"/>
    </row>
    <row r="791" spans="5:6" x14ac:dyDescent="0.25">
      <c r="E791" s="19"/>
      <c r="F791" s="19"/>
    </row>
    <row r="792" spans="5:6" x14ac:dyDescent="0.25">
      <c r="E792" s="19"/>
      <c r="F792" s="19"/>
    </row>
    <row r="793" spans="5:6" x14ac:dyDescent="0.25">
      <c r="E793" s="19"/>
      <c r="F793" s="19"/>
    </row>
    <row r="794" spans="5:6" x14ac:dyDescent="0.25">
      <c r="E794" s="19"/>
      <c r="F794" s="19"/>
    </row>
    <row r="795" spans="5:6" x14ac:dyDescent="0.25">
      <c r="E795" s="19"/>
      <c r="F795" s="19"/>
    </row>
    <row r="796" spans="5:6" x14ac:dyDescent="0.25">
      <c r="E796" s="19"/>
      <c r="F796" s="19"/>
    </row>
    <row r="797" spans="5:6" x14ac:dyDescent="0.25">
      <c r="E797" s="19"/>
      <c r="F797" s="19"/>
    </row>
    <row r="798" spans="5:6" x14ac:dyDescent="0.25">
      <c r="E798" s="19"/>
      <c r="F798" s="19"/>
    </row>
    <row r="799" spans="5:6" x14ac:dyDescent="0.25">
      <c r="E799" s="19"/>
      <c r="F799" s="19"/>
    </row>
    <row r="800" spans="5:6" x14ac:dyDescent="0.25">
      <c r="E800" s="19"/>
      <c r="F800" s="19"/>
    </row>
    <row r="801" spans="5:6" x14ac:dyDescent="0.25">
      <c r="E801" s="19"/>
      <c r="F801" s="19"/>
    </row>
    <row r="802" spans="5:6" x14ac:dyDescent="0.25">
      <c r="E802" s="19"/>
      <c r="F802" s="19"/>
    </row>
    <row r="803" spans="5:6" x14ac:dyDescent="0.25">
      <c r="E803" s="19"/>
      <c r="F803" s="19"/>
    </row>
    <row r="804" spans="5:6" x14ac:dyDescent="0.25">
      <c r="E804" s="19"/>
      <c r="F804" s="19"/>
    </row>
    <row r="805" spans="5:6" x14ac:dyDescent="0.25">
      <c r="E805" s="19"/>
      <c r="F805" s="19"/>
    </row>
    <row r="806" spans="5:6" x14ac:dyDescent="0.25">
      <c r="E806" s="19"/>
      <c r="F806" s="19"/>
    </row>
    <row r="807" spans="5:6" x14ac:dyDescent="0.25">
      <c r="E807" s="19"/>
      <c r="F807" s="19"/>
    </row>
    <row r="808" spans="5:6" x14ac:dyDescent="0.25">
      <c r="E808" s="19"/>
      <c r="F808" s="19"/>
    </row>
    <row r="809" spans="5:6" x14ac:dyDescent="0.25">
      <c r="E809" s="19"/>
      <c r="F809" s="19"/>
    </row>
    <row r="810" spans="5:6" x14ac:dyDescent="0.25">
      <c r="E810" s="19"/>
      <c r="F810" s="19"/>
    </row>
    <row r="811" spans="5:6" x14ac:dyDescent="0.25">
      <c r="E811" s="19"/>
      <c r="F811" s="19"/>
    </row>
    <row r="812" spans="5:6" x14ac:dyDescent="0.25">
      <c r="E812" s="19"/>
      <c r="F812" s="19"/>
    </row>
    <row r="813" spans="5:6" x14ac:dyDescent="0.25">
      <c r="E813" s="19"/>
      <c r="F813" s="19"/>
    </row>
    <row r="814" spans="5:6" x14ac:dyDescent="0.25">
      <c r="E814" s="19"/>
      <c r="F814" s="19"/>
    </row>
    <row r="815" spans="5:6" x14ac:dyDescent="0.25">
      <c r="E815" s="19"/>
      <c r="F815" s="19"/>
    </row>
    <row r="816" spans="5:6" x14ac:dyDescent="0.25">
      <c r="E816" s="19"/>
      <c r="F816" s="19"/>
    </row>
    <row r="817" spans="5:6" x14ac:dyDescent="0.25">
      <c r="E817" s="19"/>
      <c r="F817" s="19"/>
    </row>
    <row r="818" spans="5:6" x14ac:dyDescent="0.25">
      <c r="E818" s="19"/>
      <c r="F818" s="19"/>
    </row>
    <row r="819" spans="5:6" x14ac:dyDescent="0.25">
      <c r="E819" s="19"/>
      <c r="F819" s="19"/>
    </row>
    <row r="820" spans="5:6" x14ac:dyDescent="0.25">
      <c r="E820" s="19"/>
      <c r="F820" s="19"/>
    </row>
    <row r="821" spans="5:6" x14ac:dyDescent="0.25">
      <c r="E821" s="19"/>
      <c r="F821" s="19"/>
    </row>
    <row r="822" spans="5:6" x14ac:dyDescent="0.25">
      <c r="E822" s="19"/>
      <c r="F822" s="19"/>
    </row>
    <row r="823" spans="5:6" x14ac:dyDescent="0.25">
      <c r="E823" s="19"/>
      <c r="F823" s="19"/>
    </row>
    <row r="824" spans="5:6" x14ac:dyDescent="0.25">
      <c r="E824" s="19"/>
      <c r="F824" s="19"/>
    </row>
    <row r="825" spans="5:6" x14ac:dyDescent="0.25">
      <c r="E825" s="19"/>
      <c r="F825" s="19"/>
    </row>
    <row r="826" spans="5:6" x14ac:dyDescent="0.25">
      <c r="E826" s="19"/>
      <c r="F826" s="19"/>
    </row>
    <row r="827" spans="5:6" x14ac:dyDescent="0.25">
      <c r="E827" s="19"/>
      <c r="F827" s="19"/>
    </row>
    <row r="828" spans="5:6" x14ac:dyDescent="0.25">
      <c r="E828" s="19"/>
      <c r="F828" s="19"/>
    </row>
    <row r="829" spans="5:6" x14ac:dyDescent="0.25">
      <c r="E829" s="19"/>
      <c r="F829" s="19"/>
    </row>
    <row r="830" spans="5:6" x14ac:dyDescent="0.25">
      <c r="E830" s="19"/>
      <c r="F830" s="19"/>
    </row>
    <row r="831" spans="5:6" x14ac:dyDescent="0.25">
      <c r="E831" s="19"/>
      <c r="F831" s="19"/>
    </row>
    <row r="832" spans="5:6" x14ac:dyDescent="0.25">
      <c r="E832" s="19"/>
      <c r="F832" s="19"/>
    </row>
    <row r="833" spans="5:6" x14ac:dyDescent="0.25">
      <c r="E833" s="19"/>
      <c r="F833" s="19"/>
    </row>
    <row r="834" spans="5:6" x14ac:dyDescent="0.25">
      <c r="E834" s="19"/>
      <c r="F834" s="19"/>
    </row>
    <row r="835" spans="5:6" x14ac:dyDescent="0.25">
      <c r="E835" s="19"/>
      <c r="F835" s="19"/>
    </row>
    <row r="836" spans="5:6" x14ac:dyDescent="0.25">
      <c r="E836" s="19"/>
      <c r="F836" s="19"/>
    </row>
    <row r="837" spans="5:6" x14ac:dyDescent="0.25">
      <c r="E837" s="19"/>
      <c r="F837" s="19"/>
    </row>
    <row r="838" spans="5:6" x14ac:dyDescent="0.25">
      <c r="E838" s="19"/>
      <c r="F838" s="19"/>
    </row>
    <row r="839" spans="5:6" x14ac:dyDescent="0.25">
      <c r="E839" s="19"/>
      <c r="F839" s="19"/>
    </row>
    <row r="840" spans="5:6" x14ac:dyDescent="0.25">
      <c r="E840" s="19"/>
      <c r="F840" s="19"/>
    </row>
    <row r="841" spans="5:6" x14ac:dyDescent="0.25">
      <c r="E841" s="19"/>
      <c r="F841" s="19"/>
    </row>
    <row r="842" spans="5:6" x14ac:dyDescent="0.25">
      <c r="E842" s="19"/>
      <c r="F842" s="19"/>
    </row>
    <row r="843" spans="5:6" x14ac:dyDescent="0.25">
      <c r="E843" s="19"/>
      <c r="F843" s="19"/>
    </row>
    <row r="844" spans="5:6" x14ac:dyDescent="0.25">
      <c r="E844" s="19"/>
      <c r="F844" s="19"/>
    </row>
    <row r="845" spans="5:6" x14ac:dyDescent="0.25">
      <c r="E845" s="19"/>
      <c r="F845" s="19"/>
    </row>
    <row r="846" spans="5:6" x14ac:dyDescent="0.25">
      <c r="E846" s="19"/>
      <c r="F846" s="19"/>
    </row>
    <row r="847" spans="5:6" x14ac:dyDescent="0.25">
      <c r="E847" s="19"/>
      <c r="F847" s="19"/>
    </row>
    <row r="848" spans="5:6" x14ac:dyDescent="0.25">
      <c r="E848" s="19"/>
      <c r="F848" s="19"/>
    </row>
    <row r="849" spans="5:6" x14ac:dyDescent="0.25">
      <c r="E849" s="19"/>
      <c r="F849" s="19"/>
    </row>
    <row r="850" spans="5:6" x14ac:dyDescent="0.25">
      <c r="E850" s="19"/>
      <c r="F850" s="19"/>
    </row>
    <row r="851" spans="5:6" x14ac:dyDescent="0.25">
      <c r="E851" s="19"/>
      <c r="F851" s="19"/>
    </row>
    <row r="852" spans="5:6" x14ac:dyDescent="0.25">
      <c r="E852" s="19"/>
      <c r="F852" s="19"/>
    </row>
    <row r="853" spans="5:6" x14ac:dyDescent="0.25">
      <c r="E853" s="19"/>
      <c r="F853" s="19"/>
    </row>
    <row r="854" spans="5:6" x14ac:dyDescent="0.25">
      <c r="E854" s="19"/>
      <c r="F854" s="19"/>
    </row>
    <row r="855" spans="5:6" x14ac:dyDescent="0.25">
      <c r="E855" s="19"/>
      <c r="F855" s="19"/>
    </row>
    <row r="856" spans="5:6" x14ac:dyDescent="0.25">
      <c r="E856" s="19"/>
      <c r="F856" s="19"/>
    </row>
    <row r="857" spans="5:6" x14ac:dyDescent="0.25">
      <c r="E857" s="19"/>
      <c r="F857" s="19"/>
    </row>
    <row r="858" spans="5:6" x14ac:dyDescent="0.25">
      <c r="E858" s="19"/>
      <c r="F858" s="19"/>
    </row>
    <row r="859" spans="5:6" x14ac:dyDescent="0.25">
      <c r="E859" s="19"/>
      <c r="F859" s="19"/>
    </row>
    <row r="860" spans="5:6" x14ac:dyDescent="0.25">
      <c r="E860" s="19"/>
      <c r="F860" s="19"/>
    </row>
    <row r="861" spans="5:6" x14ac:dyDescent="0.25">
      <c r="E861" s="19"/>
      <c r="F861" s="19"/>
    </row>
    <row r="862" spans="5:6" x14ac:dyDescent="0.25">
      <c r="E862" s="19"/>
      <c r="F862" s="19"/>
    </row>
    <row r="863" spans="5:6" x14ac:dyDescent="0.25">
      <c r="E863" s="19"/>
      <c r="F863" s="19"/>
    </row>
    <row r="864" spans="5:6" x14ac:dyDescent="0.25">
      <c r="E864" s="19"/>
      <c r="F864" s="19"/>
    </row>
    <row r="865" spans="5:6" x14ac:dyDescent="0.25">
      <c r="E865" s="19"/>
      <c r="F865" s="19"/>
    </row>
    <row r="866" spans="5:6" x14ac:dyDescent="0.25">
      <c r="E866" s="19"/>
      <c r="F866" s="19"/>
    </row>
    <row r="867" spans="5:6" x14ac:dyDescent="0.25">
      <c r="E867" s="19"/>
      <c r="F867" s="19"/>
    </row>
    <row r="868" spans="5:6" x14ac:dyDescent="0.25">
      <c r="E868" s="19"/>
      <c r="F868" s="19"/>
    </row>
    <row r="869" spans="5:6" x14ac:dyDescent="0.25">
      <c r="E869" s="19"/>
      <c r="F869" s="19"/>
    </row>
    <row r="870" spans="5:6" x14ac:dyDescent="0.25">
      <c r="E870" s="19"/>
      <c r="F870" s="19"/>
    </row>
    <row r="871" spans="5:6" x14ac:dyDescent="0.25">
      <c r="E871" s="19"/>
      <c r="F871" s="19"/>
    </row>
    <row r="872" spans="5:6" x14ac:dyDescent="0.25">
      <c r="E872" s="19"/>
      <c r="F872" s="19"/>
    </row>
    <row r="873" spans="5:6" x14ac:dyDescent="0.25">
      <c r="E873" s="19"/>
      <c r="F873" s="19"/>
    </row>
    <row r="874" spans="5:6" x14ac:dyDescent="0.25">
      <c r="E874" s="19"/>
      <c r="F874" s="19"/>
    </row>
    <row r="875" spans="5:6" x14ac:dyDescent="0.25">
      <c r="E875" s="19"/>
      <c r="F875" s="19"/>
    </row>
    <row r="876" spans="5:6" x14ac:dyDescent="0.25">
      <c r="E876" s="19"/>
      <c r="F876" s="19"/>
    </row>
    <row r="877" spans="5:6" x14ac:dyDescent="0.25">
      <c r="E877" s="19"/>
      <c r="F877" s="19"/>
    </row>
    <row r="878" spans="5:6" x14ac:dyDescent="0.25">
      <c r="E878" s="19"/>
      <c r="F878" s="19"/>
    </row>
    <row r="879" spans="5:6" x14ac:dyDescent="0.25">
      <c r="E879" s="19"/>
      <c r="F879" s="19"/>
    </row>
    <row r="880" spans="5:6" x14ac:dyDescent="0.25">
      <c r="E880" s="19"/>
      <c r="F880" s="19"/>
    </row>
    <row r="881" spans="5:6" x14ac:dyDescent="0.25">
      <c r="E881" s="19"/>
      <c r="F881" s="19"/>
    </row>
    <row r="882" spans="5:6" x14ac:dyDescent="0.25">
      <c r="E882" s="19"/>
      <c r="F882" s="19"/>
    </row>
    <row r="883" spans="5:6" x14ac:dyDescent="0.25">
      <c r="E883" s="19"/>
      <c r="F883" s="19"/>
    </row>
    <row r="884" spans="5:6" x14ac:dyDescent="0.25">
      <c r="E884" s="19"/>
      <c r="F884" s="19"/>
    </row>
    <row r="885" spans="5:6" x14ac:dyDescent="0.25">
      <c r="E885" s="19"/>
      <c r="F885" s="19"/>
    </row>
    <row r="886" spans="5:6" x14ac:dyDescent="0.25">
      <c r="E886" s="19"/>
      <c r="F886" s="19"/>
    </row>
    <row r="887" spans="5:6" x14ac:dyDescent="0.25">
      <c r="E887" s="19"/>
      <c r="F887" s="19"/>
    </row>
    <row r="888" spans="5:6" x14ac:dyDescent="0.25">
      <c r="E888" s="19"/>
      <c r="F888" s="19"/>
    </row>
    <row r="889" spans="5:6" x14ac:dyDescent="0.25">
      <c r="E889" s="19"/>
      <c r="F889" s="19"/>
    </row>
    <row r="890" spans="5:6" x14ac:dyDescent="0.25">
      <c r="E890" s="19"/>
      <c r="F890" s="19"/>
    </row>
    <row r="891" spans="5:6" x14ac:dyDescent="0.25">
      <c r="E891" s="19"/>
      <c r="F891" s="19"/>
    </row>
    <row r="892" spans="5:6" x14ac:dyDescent="0.25">
      <c r="E892" s="19"/>
      <c r="F892" s="19"/>
    </row>
    <row r="893" spans="5:6" x14ac:dyDescent="0.25">
      <c r="E893" s="19"/>
      <c r="F893" s="19"/>
    </row>
    <row r="894" spans="5:6" x14ac:dyDescent="0.25">
      <c r="E894" s="19"/>
      <c r="F894" s="19"/>
    </row>
    <row r="895" spans="5:6" x14ac:dyDescent="0.25">
      <c r="E895" s="19"/>
      <c r="F895" s="19"/>
    </row>
    <row r="896" spans="5:6" x14ac:dyDescent="0.25">
      <c r="E896" s="19"/>
      <c r="F896" s="19"/>
    </row>
    <row r="897" spans="5:6" x14ac:dyDescent="0.25">
      <c r="E897" s="19"/>
      <c r="F897" s="19"/>
    </row>
    <row r="898" spans="5:6" x14ac:dyDescent="0.25">
      <c r="E898" s="19"/>
      <c r="F898" s="19"/>
    </row>
    <row r="899" spans="5:6" x14ac:dyDescent="0.25">
      <c r="E899" s="19"/>
      <c r="F899" s="19"/>
    </row>
    <row r="900" spans="5:6" x14ac:dyDescent="0.25">
      <c r="E900" s="19"/>
      <c r="F900" s="19"/>
    </row>
    <row r="901" spans="5:6" x14ac:dyDescent="0.25">
      <c r="E901" s="19"/>
      <c r="F901" s="19"/>
    </row>
    <row r="902" spans="5:6" x14ac:dyDescent="0.25">
      <c r="E902" s="19"/>
      <c r="F902" s="19"/>
    </row>
    <row r="903" spans="5:6" x14ac:dyDescent="0.25">
      <c r="E903" s="19"/>
      <c r="F903" s="19"/>
    </row>
    <row r="904" spans="5:6" x14ac:dyDescent="0.25">
      <c r="E904" s="19"/>
      <c r="F904" s="19"/>
    </row>
    <row r="905" spans="5:6" x14ac:dyDescent="0.25">
      <c r="E905" s="19"/>
      <c r="F905" s="19"/>
    </row>
    <row r="906" spans="5:6" x14ac:dyDescent="0.25">
      <c r="E906" s="19"/>
      <c r="F906" s="19"/>
    </row>
    <row r="907" spans="5:6" x14ac:dyDescent="0.25">
      <c r="E907" s="19"/>
      <c r="F907" s="19"/>
    </row>
    <row r="908" spans="5:6" x14ac:dyDescent="0.25">
      <c r="E908" s="19"/>
      <c r="F908" s="19"/>
    </row>
    <row r="909" spans="5:6" x14ac:dyDescent="0.25">
      <c r="E909" s="19"/>
      <c r="F909" s="19"/>
    </row>
    <row r="910" spans="5:6" x14ac:dyDescent="0.25">
      <c r="E910" s="19"/>
      <c r="F910" s="19"/>
    </row>
    <row r="911" spans="5:6" x14ac:dyDescent="0.25">
      <c r="E911" s="19"/>
      <c r="F911" s="19"/>
    </row>
    <row r="912" spans="5:6" x14ac:dyDescent="0.25">
      <c r="E912" s="19"/>
      <c r="F912" s="19"/>
    </row>
    <row r="913" spans="5:6" x14ac:dyDescent="0.25">
      <c r="E913" s="19"/>
      <c r="F913" s="19"/>
    </row>
    <row r="914" spans="5:6" x14ac:dyDescent="0.25">
      <c r="E914" s="19"/>
      <c r="F914" s="19"/>
    </row>
    <row r="915" spans="5:6" x14ac:dyDescent="0.25">
      <c r="E915" s="19"/>
      <c r="F915" s="19"/>
    </row>
    <row r="916" spans="5:6" x14ac:dyDescent="0.25">
      <c r="E916" s="19"/>
      <c r="F916" s="19"/>
    </row>
    <row r="917" spans="5:6" x14ac:dyDescent="0.25">
      <c r="E917" s="19"/>
      <c r="F917" s="19"/>
    </row>
    <row r="918" spans="5:6" x14ac:dyDescent="0.25">
      <c r="E918" s="19"/>
      <c r="F918" s="19"/>
    </row>
    <row r="919" spans="5:6" x14ac:dyDescent="0.25">
      <c r="E919" s="19"/>
      <c r="F919" s="19"/>
    </row>
    <row r="920" spans="5:6" x14ac:dyDescent="0.25">
      <c r="E920" s="19"/>
      <c r="F920" s="19"/>
    </row>
    <row r="921" spans="5:6" x14ac:dyDescent="0.25">
      <c r="E921" s="19"/>
      <c r="F921" s="19"/>
    </row>
    <row r="922" spans="5:6" x14ac:dyDescent="0.25">
      <c r="E922" s="19"/>
      <c r="F922" s="19"/>
    </row>
    <row r="923" spans="5:6" x14ac:dyDescent="0.25">
      <c r="E923" s="19"/>
      <c r="F923" s="19"/>
    </row>
    <row r="924" spans="5:6" x14ac:dyDescent="0.25">
      <c r="E924" s="19"/>
      <c r="F924" s="19"/>
    </row>
    <row r="925" spans="5:6" x14ac:dyDescent="0.25">
      <c r="E925" s="19"/>
      <c r="F925" s="19"/>
    </row>
    <row r="926" spans="5:6" x14ac:dyDescent="0.25">
      <c r="E926" s="19"/>
      <c r="F926" s="19"/>
    </row>
    <row r="927" spans="5:6" x14ac:dyDescent="0.25">
      <c r="E927" s="19"/>
      <c r="F927" s="19"/>
    </row>
    <row r="928" spans="5:6" x14ac:dyDescent="0.25">
      <c r="E928" s="19"/>
      <c r="F928" s="19"/>
    </row>
    <row r="929" spans="5:6" x14ac:dyDescent="0.25">
      <c r="E929" s="19"/>
      <c r="F929" s="19"/>
    </row>
    <row r="930" spans="5:6" x14ac:dyDescent="0.25">
      <c r="E930" s="19"/>
      <c r="F930" s="19"/>
    </row>
    <row r="931" spans="5:6" x14ac:dyDescent="0.25">
      <c r="E931" s="19"/>
      <c r="F931" s="19"/>
    </row>
    <row r="932" spans="5:6" x14ac:dyDescent="0.25">
      <c r="E932" s="19"/>
      <c r="F932" s="19"/>
    </row>
    <row r="933" spans="5:6" x14ac:dyDescent="0.25">
      <c r="E933" s="19"/>
      <c r="F933" s="19"/>
    </row>
    <row r="934" spans="5:6" x14ac:dyDescent="0.25">
      <c r="E934" s="19"/>
      <c r="F934" s="19"/>
    </row>
    <row r="935" spans="5:6" x14ac:dyDescent="0.25">
      <c r="E935" s="19"/>
      <c r="F935" s="19"/>
    </row>
    <row r="936" spans="5:6" x14ac:dyDescent="0.25">
      <c r="E936" s="19"/>
      <c r="F936" s="19"/>
    </row>
    <row r="937" spans="5:6" x14ac:dyDescent="0.25">
      <c r="E937" s="19"/>
      <c r="F937" s="19"/>
    </row>
    <row r="938" spans="5:6" x14ac:dyDescent="0.25">
      <c r="E938" s="19"/>
      <c r="F938" s="19"/>
    </row>
    <row r="939" spans="5:6" x14ac:dyDescent="0.25">
      <c r="E939" s="19"/>
      <c r="F939" s="19"/>
    </row>
    <row r="940" spans="5:6" x14ac:dyDescent="0.25">
      <c r="E940" s="19"/>
      <c r="F940" s="19"/>
    </row>
    <row r="941" spans="5:6" x14ac:dyDescent="0.25">
      <c r="E941" s="19"/>
      <c r="F941" s="19"/>
    </row>
    <row r="942" spans="5:6" x14ac:dyDescent="0.25">
      <c r="E942" s="19"/>
      <c r="F942" s="19"/>
    </row>
    <row r="943" spans="5:6" x14ac:dyDescent="0.25">
      <c r="E943" s="19"/>
      <c r="F943" s="19"/>
    </row>
    <row r="944" spans="5:6" x14ac:dyDescent="0.25">
      <c r="E944" s="19"/>
      <c r="F944" s="19"/>
    </row>
    <row r="945" spans="5:6" x14ac:dyDescent="0.25">
      <c r="E945" s="19"/>
      <c r="F945" s="19"/>
    </row>
    <row r="946" spans="5:6" x14ac:dyDescent="0.25">
      <c r="E946" s="19"/>
      <c r="F946" s="19"/>
    </row>
    <row r="947" spans="5:6" x14ac:dyDescent="0.25">
      <c r="E947" s="19"/>
      <c r="F947" s="19"/>
    </row>
    <row r="948" spans="5:6" x14ac:dyDescent="0.25">
      <c r="E948" s="19"/>
      <c r="F948" s="19"/>
    </row>
    <row r="949" spans="5:6" x14ac:dyDescent="0.25">
      <c r="E949" s="19"/>
      <c r="F949" s="19"/>
    </row>
    <row r="950" spans="5:6" x14ac:dyDescent="0.25">
      <c r="E950" s="19"/>
      <c r="F950" s="19"/>
    </row>
    <row r="951" spans="5:6" x14ac:dyDescent="0.25">
      <c r="E951" s="19"/>
      <c r="F951" s="19"/>
    </row>
    <row r="952" spans="5:6" x14ac:dyDescent="0.25">
      <c r="E952" s="19"/>
      <c r="F952" s="19"/>
    </row>
    <row r="953" spans="5:6" x14ac:dyDescent="0.25">
      <c r="E953" s="19"/>
      <c r="F953" s="19"/>
    </row>
    <row r="954" spans="5:6" x14ac:dyDescent="0.25">
      <c r="E954" s="19"/>
      <c r="F954" s="19"/>
    </row>
    <row r="955" spans="5:6" x14ac:dyDescent="0.25">
      <c r="E955" s="19"/>
      <c r="F955" s="19"/>
    </row>
    <row r="956" spans="5:6" x14ac:dyDescent="0.25">
      <c r="E956" s="19"/>
      <c r="F956" s="19"/>
    </row>
    <row r="957" spans="5:6" x14ac:dyDescent="0.25">
      <c r="E957" s="19"/>
      <c r="F957" s="19"/>
    </row>
    <row r="958" spans="5:6" x14ac:dyDescent="0.25">
      <c r="E958" s="19"/>
      <c r="F958" s="19"/>
    </row>
    <row r="959" spans="5:6" x14ac:dyDescent="0.25">
      <c r="E959" s="19"/>
      <c r="F959" s="19"/>
    </row>
    <row r="960" spans="5:6" x14ac:dyDescent="0.25">
      <c r="E960" s="19"/>
      <c r="F960" s="19"/>
    </row>
    <row r="961" spans="5:6" x14ac:dyDescent="0.25">
      <c r="E961" s="19"/>
      <c r="F961" s="19"/>
    </row>
    <row r="962" spans="5:6" x14ac:dyDescent="0.25">
      <c r="E962" s="19"/>
      <c r="F962" s="19"/>
    </row>
    <row r="963" spans="5:6" x14ac:dyDescent="0.25">
      <c r="E963" s="19"/>
      <c r="F963" s="19"/>
    </row>
    <row r="964" spans="5:6" x14ac:dyDescent="0.25">
      <c r="E964" s="19"/>
      <c r="F964" s="19"/>
    </row>
    <row r="965" spans="5:6" x14ac:dyDescent="0.25">
      <c r="E965" s="19"/>
      <c r="F965" s="19"/>
    </row>
    <row r="966" spans="5:6" x14ac:dyDescent="0.25">
      <c r="E966" s="19"/>
      <c r="F966" s="19"/>
    </row>
    <row r="967" spans="5:6" x14ac:dyDescent="0.25">
      <c r="E967" s="19"/>
      <c r="F967" s="19"/>
    </row>
    <row r="968" spans="5:6" x14ac:dyDescent="0.25">
      <c r="E968" s="19"/>
      <c r="F968" s="19"/>
    </row>
    <row r="969" spans="5:6" x14ac:dyDescent="0.25">
      <c r="E969" s="19"/>
      <c r="F969" s="19"/>
    </row>
    <row r="970" spans="5:6" x14ac:dyDescent="0.25">
      <c r="E970" s="19"/>
      <c r="F970" s="19"/>
    </row>
    <row r="971" spans="5:6" x14ac:dyDescent="0.25">
      <c r="E971" s="19"/>
      <c r="F971" s="19"/>
    </row>
    <row r="972" spans="5:6" x14ac:dyDescent="0.25">
      <c r="E972" s="19"/>
      <c r="F972" s="19"/>
    </row>
    <row r="973" spans="5:6" x14ac:dyDescent="0.25">
      <c r="E973" s="19"/>
      <c r="F973" s="19"/>
    </row>
    <row r="974" spans="5:6" x14ac:dyDescent="0.25">
      <c r="E974" s="19"/>
      <c r="F974" s="19"/>
    </row>
    <row r="975" spans="5:6" x14ac:dyDescent="0.25">
      <c r="E975" s="19"/>
      <c r="F975" s="19"/>
    </row>
    <row r="976" spans="5:6" x14ac:dyDescent="0.25">
      <c r="E976" s="19"/>
      <c r="F976" s="19"/>
    </row>
    <row r="977" spans="5:6" x14ac:dyDescent="0.25">
      <c r="E977" s="19"/>
      <c r="F977" s="19"/>
    </row>
    <row r="978" spans="5:6" x14ac:dyDescent="0.25">
      <c r="E978" s="19"/>
      <c r="F978" s="19"/>
    </row>
    <row r="979" spans="5:6" x14ac:dyDescent="0.25">
      <c r="E979" s="19"/>
      <c r="F979" s="19"/>
    </row>
    <row r="980" spans="5:6" x14ac:dyDescent="0.25">
      <c r="E980" s="19"/>
      <c r="F980" s="19"/>
    </row>
    <row r="981" spans="5:6" x14ac:dyDescent="0.25">
      <c r="E981" s="19"/>
      <c r="F981" s="19"/>
    </row>
    <row r="982" spans="5:6" x14ac:dyDescent="0.25">
      <c r="E982" s="19"/>
      <c r="F982" s="19"/>
    </row>
    <row r="983" spans="5:6" x14ac:dyDescent="0.25">
      <c r="E983" s="19"/>
      <c r="F983" s="19"/>
    </row>
    <row r="984" spans="5:6" x14ac:dyDescent="0.25">
      <c r="E984" s="19"/>
      <c r="F984" s="19"/>
    </row>
    <row r="985" spans="5:6" x14ac:dyDescent="0.25">
      <c r="E985" s="19"/>
      <c r="F985" s="19"/>
    </row>
    <row r="986" spans="5:6" x14ac:dyDescent="0.25">
      <c r="E986" s="19"/>
      <c r="F986" s="19"/>
    </row>
    <row r="987" spans="5:6" x14ac:dyDescent="0.25">
      <c r="E987" s="19"/>
      <c r="F987" s="19"/>
    </row>
    <row r="988" spans="5:6" x14ac:dyDescent="0.25">
      <c r="E988" s="19"/>
      <c r="F988" s="19"/>
    </row>
    <row r="989" spans="5:6" x14ac:dyDescent="0.25">
      <c r="E989" s="19"/>
      <c r="F989" s="19"/>
    </row>
    <row r="990" spans="5:6" x14ac:dyDescent="0.25">
      <c r="E990" s="19"/>
      <c r="F990" s="19"/>
    </row>
    <row r="991" spans="5:6" x14ac:dyDescent="0.25">
      <c r="E991" s="19"/>
      <c r="F991" s="19"/>
    </row>
    <row r="992" spans="5:6" x14ac:dyDescent="0.25">
      <c r="E992" s="19"/>
      <c r="F992" s="19"/>
    </row>
    <row r="993" spans="5:6" x14ac:dyDescent="0.25">
      <c r="E993" s="19"/>
      <c r="F993" s="19"/>
    </row>
    <row r="994" spans="5:6" x14ac:dyDescent="0.25">
      <c r="E994" s="19"/>
      <c r="F994" s="19"/>
    </row>
    <row r="995" spans="5:6" x14ac:dyDescent="0.25">
      <c r="E995" s="19"/>
      <c r="F995" s="19"/>
    </row>
    <row r="996" spans="5:6" x14ac:dyDescent="0.25">
      <c r="E996" s="19"/>
      <c r="F996" s="19"/>
    </row>
    <row r="997" spans="5:6" x14ac:dyDescent="0.25">
      <c r="E997" s="19"/>
      <c r="F997" s="19"/>
    </row>
    <row r="998" spans="5:6" x14ac:dyDescent="0.25">
      <c r="E998" s="19"/>
      <c r="F998" s="19"/>
    </row>
    <row r="999" spans="5:6" x14ac:dyDescent="0.25">
      <c r="E999" s="19"/>
      <c r="F999" s="19"/>
    </row>
    <row r="1000" spans="5:6" x14ac:dyDescent="0.25">
      <c r="E1000" s="19"/>
      <c r="F1000" s="19"/>
    </row>
    <row r="1001" spans="5:6" x14ac:dyDescent="0.25">
      <c r="E1001" s="19"/>
      <c r="F1001" s="19"/>
    </row>
    <row r="1002" spans="5:6" x14ac:dyDescent="0.25">
      <c r="E1002" s="19"/>
      <c r="F1002" s="19"/>
    </row>
    <row r="1003" spans="5:6" x14ac:dyDescent="0.25">
      <c r="E1003" s="19"/>
      <c r="F1003" s="19"/>
    </row>
    <row r="1004" spans="5:6" x14ac:dyDescent="0.25">
      <c r="E1004" s="19"/>
      <c r="F1004" s="19"/>
    </row>
    <row r="1005" spans="5:6" x14ac:dyDescent="0.25">
      <c r="E1005" s="19"/>
      <c r="F1005" s="19"/>
    </row>
    <row r="1006" spans="5:6" x14ac:dyDescent="0.25">
      <c r="E1006" s="19"/>
      <c r="F1006" s="19"/>
    </row>
    <row r="1007" spans="5:6" x14ac:dyDescent="0.25">
      <c r="E1007" s="19"/>
      <c r="F1007" s="19"/>
    </row>
    <row r="1008" spans="5:6" x14ac:dyDescent="0.25">
      <c r="E1008" s="19"/>
      <c r="F1008" s="19"/>
    </row>
    <row r="1009" spans="5:6" x14ac:dyDescent="0.25">
      <c r="E1009" s="19"/>
      <c r="F1009" s="19"/>
    </row>
    <row r="1010" spans="5:6" x14ac:dyDescent="0.25">
      <c r="E1010" s="19"/>
      <c r="F1010" s="19"/>
    </row>
    <row r="1011" spans="5:6" x14ac:dyDescent="0.25">
      <c r="E1011" s="19"/>
      <c r="F1011" s="19"/>
    </row>
    <row r="1012" spans="5:6" x14ac:dyDescent="0.25">
      <c r="E1012" s="19"/>
      <c r="F1012" s="19"/>
    </row>
    <row r="1013" spans="5:6" x14ac:dyDescent="0.25">
      <c r="E1013" s="19"/>
      <c r="F1013" s="19"/>
    </row>
    <row r="1014" spans="5:6" x14ac:dyDescent="0.25">
      <c r="E1014" s="19"/>
      <c r="F1014" s="19"/>
    </row>
    <row r="1015" spans="5:6" x14ac:dyDescent="0.25">
      <c r="E1015" s="19"/>
      <c r="F1015" s="19"/>
    </row>
    <row r="1016" spans="5:6" x14ac:dyDescent="0.25">
      <c r="E1016" s="19"/>
      <c r="F1016" s="19"/>
    </row>
    <row r="1017" spans="5:6" x14ac:dyDescent="0.25">
      <c r="E1017" s="19"/>
      <c r="F1017" s="19"/>
    </row>
    <row r="1018" spans="5:6" x14ac:dyDescent="0.25">
      <c r="E1018" s="19"/>
      <c r="F1018" s="19"/>
    </row>
    <row r="1019" spans="5:6" x14ac:dyDescent="0.25">
      <c r="E1019" s="19"/>
      <c r="F1019" s="19"/>
    </row>
    <row r="1020" spans="5:6" x14ac:dyDescent="0.25">
      <c r="E1020" s="19"/>
      <c r="F1020" s="19"/>
    </row>
    <row r="1021" spans="5:6" x14ac:dyDescent="0.25">
      <c r="E1021" s="19"/>
      <c r="F1021" s="19"/>
    </row>
    <row r="1022" spans="5:6" x14ac:dyDescent="0.25">
      <c r="E1022" s="19"/>
      <c r="F1022" s="19"/>
    </row>
    <row r="1023" spans="5:6" x14ac:dyDescent="0.25">
      <c r="E1023" s="19"/>
      <c r="F1023" s="19"/>
    </row>
    <row r="1024" spans="5:6" x14ac:dyDescent="0.25">
      <c r="E1024" s="19"/>
      <c r="F1024" s="19"/>
    </row>
    <row r="1025" spans="5:6" x14ac:dyDescent="0.25">
      <c r="E1025" s="19"/>
      <c r="F1025" s="19"/>
    </row>
    <row r="1026" spans="5:6" x14ac:dyDescent="0.25">
      <c r="E1026" s="19"/>
      <c r="F1026" s="19"/>
    </row>
    <row r="1027" spans="5:6" x14ac:dyDescent="0.25">
      <c r="E1027" s="19"/>
      <c r="F1027" s="19"/>
    </row>
    <row r="1028" spans="5:6" x14ac:dyDescent="0.25">
      <c r="E1028" s="19"/>
      <c r="F1028" s="19"/>
    </row>
    <row r="1029" spans="5:6" x14ac:dyDescent="0.25">
      <c r="E1029" s="19"/>
      <c r="F1029" s="19"/>
    </row>
    <row r="1030" spans="5:6" x14ac:dyDescent="0.25">
      <c r="E1030" s="19"/>
      <c r="F1030" s="19"/>
    </row>
    <row r="1031" spans="5:6" x14ac:dyDescent="0.25">
      <c r="E1031" s="19"/>
      <c r="F1031" s="19"/>
    </row>
    <row r="1032" spans="5:6" x14ac:dyDescent="0.25">
      <c r="E1032" s="19"/>
      <c r="F1032" s="19"/>
    </row>
    <row r="1033" spans="5:6" x14ac:dyDescent="0.25">
      <c r="E1033" s="19"/>
      <c r="F1033" s="19"/>
    </row>
    <row r="1034" spans="5:6" x14ac:dyDescent="0.25">
      <c r="E1034" s="19"/>
      <c r="F1034" s="19"/>
    </row>
    <row r="1035" spans="5:6" x14ac:dyDescent="0.25">
      <c r="E1035" s="19"/>
      <c r="F1035" s="19"/>
    </row>
    <row r="1036" spans="5:6" x14ac:dyDescent="0.25">
      <c r="E1036" s="19"/>
      <c r="F1036" s="19"/>
    </row>
    <row r="1037" spans="5:6" x14ac:dyDescent="0.25">
      <c r="E1037" s="19"/>
      <c r="F1037" s="19"/>
    </row>
    <row r="1038" spans="5:6" x14ac:dyDescent="0.25">
      <c r="E1038" s="19"/>
      <c r="F1038" s="19"/>
    </row>
    <row r="1039" spans="5:6" x14ac:dyDescent="0.25">
      <c r="E1039" s="19"/>
      <c r="F1039" s="19"/>
    </row>
    <row r="1040" spans="5:6" x14ac:dyDescent="0.25">
      <c r="E1040" s="19"/>
      <c r="F1040" s="19"/>
    </row>
    <row r="1041" spans="5:6" x14ac:dyDescent="0.25">
      <c r="E1041" s="19"/>
      <c r="F1041" s="19"/>
    </row>
    <row r="1042" spans="5:6" x14ac:dyDescent="0.25">
      <c r="E1042" s="19"/>
      <c r="F1042" s="19"/>
    </row>
    <row r="1043" spans="5:6" x14ac:dyDescent="0.25">
      <c r="E1043" s="19"/>
      <c r="F1043" s="19"/>
    </row>
    <row r="1044" spans="5:6" x14ac:dyDescent="0.25">
      <c r="E1044" s="19"/>
      <c r="F1044" s="19"/>
    </row>
    <row r="1045" spans="5:6" x14ac:dyDescent="0.25">
      <c r="E1045" s="19"/>
      <c r="F1045" s="19"/>
    </row>
    <row r="1046" spans="5:6" x14ac:dyDescent="0.25">
      <c r="E1046" s="19"/>
      <c r="F1046" s="19"/>
    </row>
    <row r="1047" spans="5:6" x14ac:dyDescent="0.25">
      <c r="E1047" s="19"/>
      <c r="F1047" s="19"/>
    </row>
    <row r="1048" spans="5:6" x14ac:dyDescent="0.25">
      <c r="E1048" s="19"/>
      <c r="F1048" s="19"/>
    </row>
    <row r="1049" spans="5:6" x14ac:dyDescent="0.25">
      <c r="E1049" s="19"/>
      <c r="F1049" s="19"/>
    </row>
    <row r="1050" spans="5:6" x14ac:dyDescent="0.25">
      <c r="E1050" s="19"/>
      <c r="F1050" s="19"/>
    </row>
    <row r="1051" spans="5:6" x14ac:dyDescent="0.25">
      <c r="E1051" s="19"/>
      <c r="F1051" s="19"/>
    </row>
    <row r="1052" spans="5:6" x14ac:dyDescent="0.25">
      <c r="E1052" s="19"/>
      <c r="F1052" s="19"/>
    </row>
    <row r="1053" spans="5:6" x14ac:dyDescent="0.25">
      <c r="E1053" s="19"/>
      <c r="F1053" s="19"/>
    </row>
    <row r="1054" spans="5:6" x14ac:dyDescent="0.25">
      <c r="E1054" s="19"/>
      <c r="F1054" s="19"/>
    </row>
    <row r="1055" spans="5:6" x14ac:dyDescent="0.25">
      <c r="E1055" s="19"/>
      <c r="F1055" s="19"/>
    </row>
    <row r="1056" spans="5:6" x14ac:dyDescent="0.25">
      <c r="E1056" s="19"/>
      <c r="F1056" s="19"/>
    </row>
    <row r="1057" spans="5:6" x14ac:dyDescent="0.25">
      <c r="E1057" s="19"/>
      <c r="F1057" s="19"/>
    </row>
    <row r="1058" spans="5:6" x14ac:dyDescent="0.25">
      <c r="E1058" s="19"/>
      <c r="F1058" s="19"/>
    </row>
    <row r="1059" spans="5:6" x14ac:dyDescent="0.25">
      <c r="E1059" s="19"/>
      <c r="F1059" s="19"/>
    </row>
    <row r="1060" spans="5:6" x14ac:dyDescent="0.25">
      <c r="E1060" s="19"/>
      <c r="F1060" s="19"/>
    </row>
    <row r="1061" spans="5:6" x14ac:dyDescent="0.25">
      <c r="E1061" s="19"/>
      <c r="F1061" s="19"/>
    </row>
    <row r="1062" spans="5:6" x14ac:dyDescent="0.25">
      <c r="E1062" s="19"/>
      <c r="F1062" s="19"/>
    </row>
    <row r="1063" spans="5:6" x14ac:dyDescent="0.25">
      <c r="E1063" s="19"/>
      <c r="F1063" s="19"/>
    </row>
    <row r="1064" spans="5:6" x14ac:dyDescent="0.25">
      <c r="E1064" s="19"/>
      <c r="F1064" s="19"/>
    </row>
    <row r="1065" spans="5:6" x14ac:dyDescent="0.25">
      <c r="E1065" s="19"/>
      <c r="F1065" s="19"/>
    </row>
    <row r="1066" spans="5:6" x14ac:dyDescent="0.25">
      <c r="E1066" s="19"/>
      <c r="F1066" s="19"/>
    </row>
    <row r="1067" spans="5:6" x14ac:dyDescent="0.25">
      <c r="E1067" s="19"/>
      <c r="F1067" s="19"/>
    </row>
    <row r="1068" spans="5:6" x14ac:dyDescent="0.25">
      <c r="E1068" s="19"/>
      <c r="F1068" s="19"/>
    </row>
    <row r="1069" spans="5:6" x14ac:dyDescent="0.25">
      <c r="E1069" s="19"/>
      <c r="F1069" s="19"/>
    </row>
    <row r="1070" spans="5:6" x14ac:dyDescent="0.25">
      <c r="E1070" s="19"/>
      <c r="F1070" s="19"/>
    </row>
    <row r="1071" spans="5:6" x14ac:dyDescent="0.25">
      <c r="E1071" s="19"/>
      <c r="F1071" s="19"/>
    </row>
    <row r="1072" spans="5:6" x14ac:dyDescent="0.25">
      <c r="E1072" s="19"/>
      <c r="F1072" s="19"/>
    </row>
    <row r="1073" spans="5:6" x14ac:dyDescent="0.25">
      <c r="E1073" s="19"/>
      <c r="F1073" s="19"/>
    </row>
    <row r="1074" spans="5:6" x14ac:dyDescent="0.25">
      <c r="E1074" s="19"/>
      <c r="F1074" s="19"/>
    </row>
    <row r="1075" spans="5:6" x14ac:dyDescent="0.25">
      <c r="E1075" s="19"/>
      <c r="F1075" s="19"/>
    </row>
    <row r="1076" spans="5:6" x14ac:dyDescent="0.25">
      <c r="E1076" s="19"/>
      <c r="F1076" s="19"/>
    </row>
    <row r="1077" spans="5:6" x14ac:dyDescent="0.25">
      <c r="E1077" s="19"/>
      <c r="F1077" s="19"/>
    </row>
    <row r="1078" spans="5:6" x14ac:dyDescent="0.25">
      <c r="E1078" s="19"/>
      <c r="F1078" s="19"/>
    </row>
    <row r="1079" spans="5:6" x14ac:dyDescent="0.25">
      <c r="E1079" s="19"/>
      <c r="F1079" s="19"/>
    </row>
    <row r="1080" spans="5:6" x14ac:dyDescent="0.25">
      <c r="E1080" s="19"/>
      <c r="F1080" s="19"/>
    </row>
    <row r="1081" spans="5:6" x14ac:dyDescent="0.25">
      <c r="E1081" s="19"/>
      <c r="F1081" s="19"/>
    </row>
    <row r="1082" spans="5:6" x14ac:dyDescent="0.25">
      <c r="E1082" s="19"/>
      <c r="F1082" s="19"/>
    </row>
    <row r="1083" spans="5:6" x14ac:dyDescent="0.25">
      <c r="E1083" s="19"/>
      <c r="F1083" s="19"/>
    </row>
    <row r="1084" spans="5:6" x14ac:dyDescent="0.25">
      <c r="E1084" s="19"/>
      <c r="F1084" s="19"/>
    </row>
    <row r="1085" spans="5:6" x14ac:dyDescent="0.25">
      <c r="E1085" s="19"/>
      <c r="F1085" s="19"/>
    </row>
    <row r="1086" spans="5:6" x14ac:dyDescent="0.25">
      <c r="E1086" s="19"/>
      <c r="F1086" s="19"/>
    </row>
    <row r="1087" spans="5:6" x14ac:dyDescent="0.25">
      <c r="E1087" s="19"/>
      <c r="F1087" s="19"/>
    </row>
    <row r="1088" spans="5:6" x14ac:dyDescent="0.25">
      <c r="E1088" s="19"/>
      <c r="F1088" s="19"/>
    </row>
    <row r="1089" spans="5:6" x14ac:dyDescent="0.25">
      <c r="E1089" s="19"/>
      <c r="F1089" s="19"/>
    </row>
    <row r="1090" spans="5:6" x14ac:dyDescent="0.25">
      <c r="E1090" s="19"/>
      <c r="F1090" s="19"/>
    </row>
    <row r="1091" spans="5:6" x14ac:dyDescent="0.25">
      <c r="E1091" s="19"/>
      <c r="F1091" s="19"/>
    </row>
    <row r="1092" spans="5:6" x14ac:dyDescent="0.25">
      <c r="E1092" s="19"/>
      <c r="F1092" s="19"/>
    </row>
    <row r="1093" spans="5:6" x14ac:dyDescent="0.25">
      <c r="E1093" s="19"/>
      <c r="F1093" s="19"/>
    </row>
    <row r="1094" spans="5:6" x14ac:dyDescent="0.25">
      <c r="E1094" s="19"/>
      <c r="F1094" s="19"/>
    </row>
    <row r="1095" spans="5:6" x14ac:dyDescent="0.25">
      <c r="E1095" s="19"/>
      <c r="F1095" s="19"/>
    </row>
    <row r="1096" spans="5:6" x14ac:dyDescent="0.25">
      <c r="E1096" s="19"/>
      <c r="F1096" s="19"/>
    </row>
    <row r="1097" spans="5:6" x14ac:dyDescent="0.25">
      <c r="E1097" s="19"/>
      <c r="F1097" s="19"/>
    </row>
    <row r="1098" spans="5:6" x14ac:dyDescent="0.25">
      <c r="E1098" s="19"/>
      <c r="F1098" s="19"/>
    </row>
    <row r="1099" spans="5:6" x14ac:dyDescent="0.25">
      <c r="E1099" s="19"/>
      <c r="F1099" s="19"/>
    </row>
    <row r="1100" spans="5:6" x14ac:dyDescent="0.25">
      <c r="E1100" s="19"/>
      <c r="F1100" s="19"/>
    </row>
    <row r="1101" spans="5:6" x14ac:dyDescent="0.25">
      <c r="E1101" s="19"/>
      <c r="F1101" s="19"/>
    </row>
    <row r="1102" spans="5:6" x14ac:dyDescent="0.25">
      <c r="E1102" s="19"/>
      <c r="F1102" s="19"/>
    </row>
    <row r="1103" spans="5:6" x14ac:dyDescent="0.25">
      <c r="E1103" s="19"/>
      <c r="F1103" s="19"/>
    </row>
    <row r="1104" spans="5:6" x14ac:dyDescent="0.25">
      <c r="E1104" s="19"/>
      <c r="F1104" s="19"/>
    </row>
    <row r="1105" spans="5:6" x14ac:dyDescent="0.25">
      <c r="E1105" s="19"/>
      <c r="F1105" s="19"/>
    </row>
    <row r="1106" spans="5:6" x14ac:dyDescent="0.25">
      <c r="E1106" s="19"/>
      <c r="F1106" s="19"/>
    </row>
    <row r="1107" spans="5:6" x14ac:dyDescent="0.25">
      <c r="E1107" s="19"/>
      <c r="F1107" s="19"/>
    </row>
    <row r="1108" spans="5:6" x14ac:dyDescent="0.25">
      <c r="E1108" s="19"/>
      <c r="F1108" s="19"/>
    </row>
    <row r="1109" spans="5:6" x14ac:dyDescent="0.25">
      <c r="E1109" s="19"/>
      <c r="F1109" s="19"/>
    </row>
    <row r="1110" spans="5:6" x14ac:dyDescent="0.25">
      <c r="E1110" s="19"/>
      <c r="F1110" s="19"/>
    </row>
    <row r="1111" spans="5:6" x14ac:dyDescent="0.25">
      <c r="E1111" s="19"/>
      <c r="F1111" s="19"/>
    </row>
    <row r="1112" spans="5:6" x14ac:dyDescent="0.25">
      <c r="E1112" s="19"/>
      <c r="F1112" s="19"/>
    </row>
    <row r="1113" spans="5:6" x14ac:dyDescent="0.25">
      <c r="E1113" s="19"/>
      <c r="F1113" s="19"/>
    </row>
    <row r="1114" spans="5:6" x14ac:dyDescent="0.25">
      <c r="E1114" s="19"/>
      <c r="F1114" s="19"/>
    </row>
    <row r="1115" spans="5:6" x14ac:dyDescent="0.25">
      <c r="E1115" s="19"/>
      <c r="F1115" s="19"/>
    </row>
    <row r="1116" spans="5:6" x14ac:dyDescent="0.25">
      <c r="E1116" s="19"/>
      <c r="F1116" s="19"/>
    </row>
    <row r="1117" spans="5:6" x14ac:dyDescent="0.25">
      <c r="E1117" s="19"/>
      <c r="F1117" s="19"/>
    </row>
    <row r="1118" spans="5:6" x14ac:dyDescent="0.25">
      <c r="E1118" s="19"/>
      <c r="F1118" s="19"/>
    </row>
    <row r="1119" spans="5:6" x14ac:dyDescent="0.25">
      <c r="E1119" s="19"/>
      <c r="F1119" s="19"/>
    </row>
    <row r="1120" spans="5:6" x14ac:dyDescent="0.25">
      <c r="E1120" s="19"/>
      <c r="F1120" s="19"/>
    </row>
    <row r="1121" spans="5:6" x14ac:dyDescent="0.25">
      <c r="E1121" s="19"/>
      <c r="F1121" s="19"/>
    </row>
    <row r="1122" spans="5:6" x14ac:dyDescent="0.25">
      <c r="E1122" s="19"/>
      <c r="F1122" s="19"/>
    </row>
    <row r="1123" spans="5:6" x14ac:dyDescent="0.25">
      <c r="E1123" s="19"/>
      <c r="F1123" s="19"/>
    </row>
    <row r="1124" spans="5:6" x14ac:dyDescent="0.25">
      <c r="E1124" s="19"/>
      <c r="F1124" s="19"/>
    </row>
    <row r="1125" spans="5:6" x14ac:dyDescent="0.25">
      <c r="E1125" s="19"/>
      <c r="F1125" s="19"/>
    </row>
    <row r="1126" spans="5:6" x14ac:dyDescent="0.25">
      <c r="E1126" s="19"/>
      <c r="F1126" s="19"/>
    </row>
    <row r="1127" spans="5:6" x14ac:dyDescent="0.25">
      <c r="E1127" s="19"/>
      <c r="F1127" s="19"/>
    </row>
    <row r="1128" spans="5:6" x14ac:dyDescent="0.25">
      <c r="E1128" s="19"/>
      <c r="F1128" s="19"/>
    </row>
    <row r="1129" spans="5:6" x14ac:dyDescent="0.25">
      <c r="E1129" s="19"/>
      <c r="F1129" s="19"/>
    </row>
    <row r="1130" spans="5:6" x14ac:dyDescent="0.25">
      <c r="E1130" s="19"/>
      <c r="F1130" s="19"/>
    </row>
    <row r="1131" spans="5:6" x14ac:dyDescent="0.25">
      <c r="E1131" s="19"/>
      <c r="F1131" s="19"/>
    </row>
    <row r="1132" spans="5:6" x14ac:dyDescent="0.25">
      <c r="E1132" s="19"/>
      <c r="F1132" s="19"/>
    </row>
    <row r="1133" spans="5:6" x14ac:dyDescent="0.25">
      <c r="E1133" s="19"/>
      <c r="F1133" s="19"/>
    </row>
    <row r="1134" spans="5:6" x14ac:dyDescent="0.25">
      <c r="E1134" s="19"/>
      <c r="F1134" s="19"/>
    </row>
    <row r="1135" spans="5:6" x14ac:dyDescent="0.25">
      <c r="E1135" s="19"/>
      <c r="F1135" s="19"/>
    </row>
    <row r="1136" spans="5:6" x14ac:dyDescent="0.25">
      <c r="E1136" s="19"/>
      <c r="F1136" s="19"/>
    </row>
    <row r="1137" spans="5:6" x14ac:dyDescent="0.25">
      <c r="E1137" s="19"/>
      <c r="F1137" s="19"/>
    </row>
    <row r="1138" spans="5:6" x14ac:dyDescent="0.25">
      <c r="E1138" s="19"/>
      <c r="F1138" s="19"/>
    </row>
    <row r="1139" spans="5:6" x14ac:dyDescent="0.25">
      <c r="E1139" s="19"/>
      <c r="F1139" s="19"/>
    </row>
    <row r="1140" spans="5:6" x14ac:dyDescent="0.25">
      <c r="E1140" s="19"/>
      <c r="F1140" s="19"/>
    </row>
    <row r="1141" spans="5:6" x14ac:dyDescent="0.25">
      <c r="E1141" s="19"/>
      <c r="F1141" s="19"/>
    </row>
    <row r="1142" spans="5:6" x14ac:dyDescent="0.25">
      <c r="E1142" s="19"/>
      <c r="F1142" s="19"/>
    </row>
    <row r="1143" spans="5:6" x14ac:dyDescent="0.25">
      <c r="E1143" s="19"/>
      <c r="F1143" s="19"/>
    </row>
    <row r="1144" spans="5:6" x14ac:dyDescent="0.25">
      <c r="E1144" s="19"/>
      <c r="F1144" s="19"/>
    </row>
    <row r="1145" spans="5:6" x14ac:dyDescent="0.25">
      <c r="E1145" s="19"/>
      <c r="F1145" s="19"/>
    </row>
    <row r="1146" spans="5:6" x14ac:dyDescent="0.25">
      <c r="E1146" s="19"/>
      <c r="F1146" s="19"/>
    </row>
    <row r="1147" spans="5:6" x14ac:dyDescent="0.25">
      <c r="E1147" s="19"/>
      <c r="F1147" s="19"/>
    </row>
    <row r="1148" spans="5:6" x14ac:dyDescent="0.25">
      <c r="E1148" s="19"/>
      <c r="F1148" s="19"/>
    </row>
    <row r="1149" spans="5:6" x14ac:dyDescent="0.25">
      <c r="E1149" s="19"/>
      <c r="F1149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66D8-33E2-4724-9BA2-C206522788E3}">
  <dimension ref="A1:X1149"/>
  <sheetViews>
    <sheetView workbookViewId="0">
      <selection activeCell="U3" sqref="U3"/>
    </sheetView>
  </sheetViews>
  <sheetFormatPr defaultRowHeight="15" x14ac:dyDescent="0.25"/>
  <cols>
    <col min="21" max="21" width="12" bestFit="1" customWidth="1"/>
    <col min="22" max="22" width="9.28515625" bestFit="1" customWidth="1"/>
  </cols>
  <sheetData>
    <row r="1" spans="1:24" x14ac:dyDescent="0.25">
      <c r="A1" t="s">
        <v>7</v>
      </c>
      <c r="B1" t="s">
        <v>12</v>
      </c>
      <c r="C1" t="s">
        <v>9</v>
      </c>
      <c r="E1" t="s">
        <v>21</v>
      </c>
      <c r="F1" t="s">
        <v>27</v>
      </c>
      <c r="G1" t="s">
        <v>22</v>
      </c>
      <c r="H1" t="s">
        <v>24</v>
      </c>
      <c r="I1" t="s">
        <v>25</v>
      </c>
      <c r="J1" t="s">
        <v>26</v>
      </c>
      <c r="K1" t="s">
        <v>14</v>
      </c>
      <c r="L1" t="s">
        <v>20</v>
      </c>
      <c r="M1" t="s">
        <v>23</v>
      </c>
      <c r="U1" t="s">
        <v>13</v>
      </c>
    </row>
    <row r="2" spans="1:24" x14ac:dyDescent="0.25">
      <c r="A2" s="29">
        <v>18.192118958634286</v>
      </c>
      <c r="B2" s="29">
        <v>0.95958912820665299</v>
      </c>
      <c r="C2" s="29">
        <v>18.564175118504963</v>
      </c>
      <c r="E2">
        <v>0</v>
      </c>
      <c r="F2">
        <f>E2+$U$2/2</f>
        <v>0.125</v>
      </c>
      <c r="G2">
        <f t="array" ref="G2">SUM(IF(($B$2:$B$54&gt;=E2)*(($B$2:$B$54&lt;E3)+(E3=0)),1,0))</f>
        <v>0</v>
      </c>
      <c r="H2">
        <f>G2/SUM($G$2:$G$202)</f>
        <v>0</v>
      </c>
      <c r="I2" t="str">
        <f>IFERROR(LOG(G2),"")</f>
        <v/>
      </c>
      <c r="J2" t="str">
        <f>IFERROR(LOG(H2),"")</f>
        <v/>
      </c>
      <c r="K2">
        <f>_xlfn.GAMMA.DIST(F2,$V$5,$V$6,FALSE)*$U$2</f>
        <v>7.1473545486188686E-2</v>
      </c>
      <c r="L2">
        <f>-1*$V$17*EXP($V$17*E2)</f>
        <v>0.21748057785519204</v>
      </c>
      <c r="M2">
        <f>1/$V$9*EXP(-E2/$V$9)</f>
        <v>0.21748057785519204</v>
      </c>
      <c r="O2">
        <v>0.4</v>
      </c>
      <c r="P2">
        <v>4</v>
      </c>
      <c r="Q2">
        <f>IF(P2&gt;0,LOG(P2),"")</f>
        <v>0.6020599913279624</v>
      </c>
      <c r="R2">
        <f t="shared" ref="R2:R22" si="0">O2*$U$14+$V$14</f>
        <v>0.47966768566292384</v>
      </c>
      <c r="S2">
        <f t="shared" ref="S2:S22" si="1">LOG(1/$V$9*$U$2)-O2/$V$9*LOG(EXP(1))</f>
        <v>-1.3024197590112092</v>
      </c>
      <c r="U2">
        <v>0.25</v>
      </c>
    </row>
    <row r="3" spans="1:24" x14ac:dyDescent="0.25">
      <c r="A3" s="29">
        <v>16.857715311350958</v>
      </c>
      <c r="B3" s="29">
        <v>1.0570756383162991</v>
      </c>
      <c r="C3" s="29">
        <v>9.3887065217226571</v>
      </c>
      <c r="E3" s="19">
        <f t="shared" ref="E3:E66" si="2">E2+$U$2</f>
        <v>0.25</v>
      </c>
      <c r="F3">
        <f t="shared" ref="F3:F66" si="3">E3+$U$2/2</f>
        <v>0.375</v>
      </c>
      <c r="G3">
        <f t="array" ref="G3">SUM(IF(($B$2:$B$54&gt;=E3)*(($B$2:$B$54&lt;E4)+(E4=0)),1,0))</f>
        <v>4</v>
      </c>
      <c r="H3">
        <f t="shared" ref="H3:H66" si="4">G3/SUM($G$2:$G$202)</f>
        <v>7.5471698113207544E-2</v>
      </c>
      <c r="I3">
        <f t="shared" ref="I3:J66" si="5">IFERROR(LOG(G3),"")</f>
        <v>0.6020599913279624</v>
      </c>
      <c r="J3">
        <f t="shared" si="5"/>
        <v>-1.1222158782728267</v>
      </c>
      <c r="K3">
        <f t="shared" ref="K3:K66" si="6">_xlfn.GAMMA.DIST(F3,$V$5,$V$6,FALSE)*$U$2</f>
        <v>9.8485267310345723E-2</v>
      </c>
      <c r="L3">
        <f t="shared" ref="L3:L66" si="7">-1*$V$17*EXP($V$17*E3)</f>
        <v>0.20597182855700982</v>
      </c>
      <c r="M3">
        <f t="shared" ref="M3:M66" si="8">1/$V$9*EXP(-E3/$V$9)</f>
        <v>0.20597182855700982</v>
      </c>
      <c r="O3">
        <v>0.5</v>
      </c>
      <c r="P3">
        <v>5</v>
      </c>
      <c r="Q3">
        <f>IF(P3&gt;0,LOG(P3),"")</f>
        <v>0.69897000433601886</v>
      </c>
      <c r="R3">
        <f t="shared" si="0"/>
        <v>0.47022262417455979</v>
      </c>
      <c r="S3">
        <f t="shared" si="1"/>
        <v>-1.3118648204995733</v>
      </c>
      <c r="T3" s="1"/>
      <c r="U3" s="1"/>
      <c r="V3" s="1"/>
    </row>
    <row r="4" spans="1:24" x14ac:dyDescent="0.25">
      <c r="A4" s="29">
        <v>17.667128630810641</v>
      </c>
      <c r="B4" s="29">
        <v>0.66413276973346635</v>
      </c>
      <c r="C4" s="29">
        <v>4.7523949063169217</v>
      </c>
      <c r="E4" s="19">
        <f t="shared" si="2"/>
        <v>0.5</v>
      </c>
      <c r="F4">
        <f t="shared" si="3"/>
        <v>0.625</v>
      </c>
      <c r="G4">
        <f t="array" ref="G4">SUM(IF(($B$2:$B$54&gt;=E4)*(($B$2:$B$54&lt;E5)+(E5=0)),1,0))</f>
        <v>19</v>
      </c>
      <c r="H4">
        <f t="shared" si="4"/>
        <v>0.35849056603773582</v>
      </c>
      <c r="I4">
        <f t="shared" si="5"/>
        <v>1.2787536009528289</v>
      </c>
      <c r="J4">
        <f t="shared" si="5"/>
        <v>-0.44552226864796013</v>
      </c>
      <c r="K4">
        <f t="shared" si="6"/>
        <v>0.10223491937706213</v>
      </c>
      <c r="L4">
        <f t="shared" si="7"/>
        <v>0.19507210518525586</v>
      </c>
      <c r="M4">
        <f t="shared" si="8"/>
        <v>0.19507210518525586</v>
      </c>
      <c r="O4">
        <v>0.6</v>
      </c>
      <c r="P4">
        <v>9</v>
      </c>
      <c r="Q4">
        <f>IF(P4&gt;0,LOG(P4),"")</f>
        <v>0.95424250943932487</v>
      </c>
      <c r="R4">
        <f t="shared" si="0"/>
        <v>0.46077756268619574</v>
      </c>
      <c r="S4">
        <f t="shared" si="1"/>
        <v>-1.3213098819879372</v>
      </c>
      <c r="T4" s="1"/>
      <c r="U4" s="22" t="s">
        <v>14</v>
      </c>
      <c r="V4" s="22"/>
    </row>
    <row r="5" spans="1:24" x14ac:dyDescent="0.25">
      <c r="A5" s="29">
        <v>22.794086980680678</v>
      </c>
      <c r="B5" s="29">
        <v>0.59159919067940292</v>
      </c>
      <c r="C5" s="29">
        <v>1.9376549508575314</v>
      </c>
      <c r="E5" s="19">
        <f t="shared" si="2"/>
        <v>0.75</v>
      </c>
      <c r="F5">
        <f t="shared" si="3"/>
        <v>0.875</v>
      </c>
      <c r="G5">
        <f t="array" ref="G5">SUM(IF(($B$2:$B$54&gt;=E5)*(($B$2:$B$54&lt;E6)+(E6=0)),1,0))</f>
        <v>7</v>
      </c>
      <c r="H5">
        <f t="shared" si="4"/>
        <v>0.13207547169811321</v>
      </c>
      <c r="I5">
        <f t="shared" si="5"/>
        <v>0.84509804001425681</v>
      </c>
      <c r="J5">
        <f t="shared" si="5"/>
        <v>-0.87917782958653223</v>
      </c>
      <c r="K5">
        <f t="shared" si="6"/>
        <v>9.7575938719796029E-2</v>
      </c>
      <c r="L5">
        <f t="shared" si="7"/>
        <v>0.18474917899209217</v>
      </c>
      <c r="M5">
        <f t="shared" si="8"/>
        <v>0.18474917899209217</v>
      </c>
      <c r="O5">
        <v>0.7</v>
      </c>
      <c r="P5">
        <v>6</v>
      </c>
      <c r="Q5">
        <f>IF(P5&gt;0,LOG(P5),"")</f>
        <v>0.77815125038364363</v>
      </c>
      <c r="R5">
        <f t="shared" si="0"/>
        <v>0.45133250119783169</v>
      </c>
      <c r="S5">
        <f t="shared" si="1"/>
        <v>-1.3307549434763013</v>
      </c>
      <c r="T5" s="1"/>
      <c r="U5" s="22" t="s">
        <v>15</v>
      </c>
      <c r="V5" s="22">
        <v>1.48183</v>
      </c>
    </row>
    <row r="6" spans="1:24" x14ac:dyDescent="0.25">
      <c r="A6" s="29">
        <v>15.890105072884921</v>
      </c>
      <c r="B6" s="29">
        <v>1.0125530342922053</v>
      </c>
      <c r="C6" s="29">
        <v>5.501014013442056</v>
      </c>
      <c r="E6" s="19">
        <f t="shared" si="2"/>
        <v>1</v>
      </c>
      <c r="F6">
        <f t="shared" si="3"/>
        <v>1.125</v>
      </c>
      <c r="G6">
        <f t="array" ref="G6">SUM(IF(($B$2:$B$54&gt;=E6)*(($B$2:$B$54&lt;E7)+(E7=0)),1,0))</f>
        <v>5</v>
      </c>
      <c r="H6">
        <f t="shared" si="4"/>
        <v>9.4339622641509441E-2</v>
      </c>
      <c r="I6">
        <f t="shared" si="5"/>
        <v>0.69897000433601886</v>
      </c>
      <c r="J6">
        <f t="shared" si="5"/>
        <v>-1.0253058652647702</v>
      </c>
      <c r="K6">
        <f t="shared" si="6"/>
        <v>8.9385366575826769E-2</v>
      </c>
      <c r="L6">
        <f t="shared" si="7"/>
        <v>0.17497252672716798</v>
      </c>
      <c r="M6">
        <f t="shared" si="8"/>
        <v>0.17497252672716798</v>
      </c>
      <c r="O6">
        <v>0.79999999999999993</v>
      </c>
      <c r="P6">
        <v>3</v>
      </c>
      <c r="Q6">
        <f>IF(P6&gt;0,LOG(P6),"")</f>
        <v>0.47712125471966244</v>
      </c>
      <c r="R6">
        <f t="shared" si="0"/>
        <v>0.44188743970946764</v>
      </c>
      <c r="S6">
        <f t="shared" si="1"/>
        <v>-1.3402000049646654</v>
      </c>
      <c r="T6" s="1"/>
      <c r="U6" s="22" t="s">
        <v>16</v>
      </c>
      <c r="V6" s="22">
        <v>1.1975199999999999</v>
      </c>
    </row>
    <row r="7" spans="1:24" x14ac:dyDescent="0.25">
      <c r="A7" s="29">
        <v>14.731618018412622</v>
      </c>
      <c r="B7" s="29">
        <v>1.2516985998598114</v>
      </c>
      <c r="C7" s="29">
        <v>4.4765378997373846</v>
      </c>
      <c r="E7" s="19">
        <f t="shared" si="2"/>
        <v>1.25</v>
      </c>
      <c r="F7">
        <f t="shared" si="3"/>
        <v>1.375</v>
      </c>
      <c r="G7">
        <f t="array" ref="G7">SUM(IF(($B$2:$B$54&gt;=E7)*(($B$2:$B$54&lt;E8)+(E8=0)),1,0))</f>
        <v>1</v>
      </c>
      <c r="H7">
        <f t="shared" si="4"/>
        <v>1.8867924528301886E-2</v>
      </c>
      <c r="I7">
        <f t="shared" si="5"/>
        <v>0</v>
      </c>
      <c r="J7">
        <f t="shared" si="5"/>
        <v>-1.7242758696007892</v>
      </c>
      <c r="K7">
        <f t="shared" si="6"/>
        <v>7.9908430839452677E-2</v>
      </c>
      <c r="L7">
        <f t="shared" si="7"/>
        <v>0.16571324038522492</v>
      </c>
      <c r="M7">
        <f t="shared" si="8"/>
        <v>0.16571324038522492</v>
      </c>
      <c r="O7">
        <v>0.89999999999999991</v>
      </c>
      <c r="P7">
        <v>3</v>
      </c>
      <c r="Q7">
        <f>IF(P7&gt;0,LOG(P7),"")</f>
        <v>0.47712125471966244</v>
      </c>
      <c r="R7">
        <f t="shared" si="0"/>
        <v>0.43244237822110365</v>
      </c>
      <c r="S7">
        <f t="shared" si="1"/>
        <v>-1.3496450664530295</v>
      </c>
    </row>
    <row r="8" spans="1:24" x14ac:dyDescent="0.25">
      <c r="A8" s="29">
        <v>18.550709894629914</v>
      </c>
      <c r="B8" s="29">
        <v>3.3450589446946735</v>
      </c>
      <c r="C8" s="29">
        <v>60.652114661215506</v>
      </c>
      <c r="E8" s="19">
        <f t="shared" si="2"/>
        <v>1.5</v>
      </c>
      <c r="F8">
        <f t="shared" si="3"/>
        <v>1.625</v>
      </c>
      <c r="G8">
        <f t="array" ref="G8">SUM(IF(($B$2:$B$54&gt;=E8)*(($B$2:$B$54&lt;E9)+(E9=0)),1,0))</f>
        <v>1</v>
      </c>
      <c r="H8">
        <f t="shared" si="4"/>
        <v>1.8867924528301886E-2</v>
      </c>
      <c r="I8">
        <f t="shared" si="5"/>
        <v>0</v>
      </c>
      <c r="J8">
        <f t="shared" si="5"/>
        <v>-1.7242758696007892</v>
      </c>
      <c r="K8">
        <f t="shared" si="6"/>
        <v>7.0288503715761105E-2</v>
      </c>
      <c r="L8">
        <f t="shared" si="7"/>
        <v>0.15694394172972465</v>
      </c>
      <c r="M8">
        <f t="shared" si="8"/>
        <v>0.15694394172972465</v>
      </c>
      <c r="O8">
        <v>0.99999999999999989</v>
      </c>
      <c r="P8">
        <v>3</v>
      </c>
      <c r="Q8">
        <f>IF(P8&gt;0,LOG(P8),"")</f>
        <v>0.47712125471966244</v>
      </c>
      <c r="R8">
        <f t="shared" si="0"/>
        <v>0.42299731673273955</v>
      </c>
      <c r="S8">
        <f t="shared" si="1"/>
        <v>-1.3590901279413934</v>
      </c>
      <c r="U8" s="20" t="s">
        <v>20</v>
      </c>
      <c r="V8" s="21"/>
    </row>
    <row r="9" spans="1:24" x14ac:dyDescent="0.25">
      <c r="A9" s="29">
        <v>12.458712011489252</v>
      </c>
      <c r="B9" s="29">
        <v>4.1336951361896048</v>
      </c>
      <c r="C9" s="29">
        <v>31.440606241378031</v>
      </c>
      <c r="E9" s="19">
        <f t="shared" si="2"/>
        <v>1.75</v>
      </c>
      <c r="F9">
        <f t="shared" si="3"/>
        <v>1.875</v>
      </c>
      <c r="G9">
        <f t="array" ref="G9">SUM(IF(($B$2:$B$54&gt;=E9)*(($B$2:$B$54&lt;E10)+(E10=0)),1,0))</f>
        <v>1</v>
      </c>
      <c r="H9">
        <f t="shared" si="4"/>
        <v>1.8867924528301886E-2</v>
      </c>
      <c r="I9">
        <f t="shared" si="5"/>
        <v>0</v>
      </c>
      <c r="J9">
        <f t="shared" si="5"/>
        <v>-1.7242758696007892</v>
      </c>
      <c r="K9">
        <f t="shared" si="6"/>
        <v>6.111722568858579E-2</v>
      </c>
      <c r="L9">
        <f t="shared" si="7"/>
        <v>0.14863870133975943</v>
      </c>
      <c r="M9">
        <f t="shared" si="8"/>
        <v>0.14863870133975943</v>
      </c>
      <c r="O9">
        <v>1.0999999999999999</v>
      </c>
      <c r="P9">
        <v>1</v>
      </c>
      <c r="Q9">
        <f>IF(P9&gt;0,LOG(P9),"")</f>
        <v>0</v>
      </c>
      <c r="R9">
        <f t="shared" si="0"/>
        <v>0.41355225524437556</v>
      </c>
      <c r="S9">
        <f t="shared" si="1"/>
        <v>-1.3685351894297575</v>
      </c>
      <c r="U9" s="20" t="s">
        <v>9</v>
      </c>
      <c r="V9" s="21">
        <f>-1/V17</f>
        <v>4.598111748010175</v>
      </c>
    </row>
    <row r="10" spans="1:24" x14ac:dyDescent="0.25">
      <c r="A10" s="29">
        <v>14.3278550825703</v>
      </c>
      <c r="B10" s="29">
        <v>0.71218980394337228</v>
      </c>
      <c r="C10" s="29">
        <v>-3.5789384169537088</v>
      </c>
      <c r="E10" s="19">
        <f t="shared" si="2"/>
        <v>2</v>
      </c>
      <c r="F10">
        <f t="shared" si="3"/>
        <v>2.125</v>
      </c>
      <c r="G10">
        <f t="array" ref="G10">SUM(IF(($B$2:$B$54&gt;=E10)*(($B$2:$B$54&lt;E11)+(E11=0)),1,0))</f>
        <v>0</v>
      </c>
      <c r="H10">
        <f t="shared" si="4"/>
        <v>0</v>
      </c>
      <c r="I10" t="str">
        <f t="shared" si="5"/>
        <v/>
      </c>
      <c r="J10" t="str">
        <f t="shared" si="5"/>
        <v/>
      </c>
      <c r="K10">
        <f t="shared" si="6"/>
        <v>5.2685292095872187E-2</v>
      </c>
      <c r="L10">
        <f t="shared" si="7"/>
        <v>0.14077296194087988</v>
      </c>
      <c r="M10">
        <f t="shared" si="8"/>
        <v>0.14077296194087988</v>
      </c>
      <c r="O10">
        <v>1.2</v>
      </c>
      <c r="P10">
        <v>2</v>
      </c>
      <c r="Q10">
        <f>IF(P10&gt;0,LOG(P10),"")</f>
        <v>0.3010299956639812</v>
      </c>
      <c r="R10">
        <f t="shared" si="0"/>
        <v>0.40410719375601145</v>
      </c>
      <c r="S10">
        <f t="shared" si="1"/>
        <v>-1.3779802509181216</v>
      </c>
    </row>
    <row r="11" spans="1:24" x14ac:dyDescent="0.25">
      <c r="A11" s="29">
        <v>14.837765811776757</v>
      </c>
      <c r="B11" s="29">
        <v>0.80588918163130463</v>
      </c>
      <c r="C11" s="29">
        <v>-37.681939908264404</v>
      </c>
      <c r="E11" s="19">
        <f t="shared" si="2"/>
        <v>2.25</v>
      </c>
      <c r="F11">
        <f t="shared" si="3"/>
        <v>2.375</v>
      </c>
      <c r="G11">
        <f t="array" ref="G11">SUM(IF(($B$2:$B$54&gt;=E11)*(($B$2:$B$54&lt;E12)+(E12=0)),1,0))</f>
        <v>1</v>
      </c>
      <c r="H11">
        <f t="shared" si="4"/>
        <v>1.8867924528301886E-2</v>
      </c>
      <c r="I11">
        <f t="shared" si="5"/>
        <v>0</v>
      </c>
      <c r="J11">
        <f t="shared" si="5"/>
        <v>-1.7242758696007892</v>
      </c>
      <c r="K11">
        <f t="shared" si="6"/>
        <v>4.5112681644950386E-2</v>
      </c>
      <c r="L11">
        <f t="shared" si="7"/>
        <v>0.13332346579314169</v>
      </c>
      <c r="M11">
        <f t="shared" si="8"/>
        <v>0.13332346579314169</v>
      </c>
      <c r="O11">
        <v>1.6000000000000003</v>
      </c>
      <c r="P11">
        <v>1</v>
      </c>
      <c r="Q11">
        <f>IF(P11&gt;0,LOG(P11),"")</f>
        <v>0</v>
      </c>
      <c r="R11">
        <f>O11*$U$14+$V$14</f>
        <v>0.36632694780255526</v>
      </c>
      <c r="S11">
        <f>LOG(1/$V$9*$U$2)-O11/$V$9*LOG(EXP(1))</f>
        <v>-1.4157604968715778</v>
      </c>
      <c r="U11" s="1" t="s">
        <v>17</v>
      </c>
      <c r="V11">
        <f t="array" ref="V11">SQRT(SUM(($H$2:$H$202-$K$2:$K$202)^2)/COUNT($H$2:$H$202))</f>
        <v>2.2019818759443959E-2</v>
      </c>
    </row>
    <row r="12" spans="1:24" x14ac:dyDescent="0.25">
      <c r="A12" s="29">
        <v>13.291752896484713</v>
      </c>
      <c r="B12" s="29">
        <v>0.89495162933241179</v>
      </c>
      <c r="C12" s="29">
        <v>-53.842973150381297</v>
      </c>
      <c r="E12" s="19">
        <f t="shared" si="2"/>
        <v>2.5</v>
      </c>
      <c r="F12">
        <f t="shared" si="3"/>
        <v>2.625</v>
      </c>
      <c r="G12">
        <f t="array" ref="G12">SUM(IF(($B$2:$B$54&gt;=E12)*(($B$2:$B$54&lt;E13)+(E13=0)),1,0))</f>
        <v>1</v>
      </c>
      <c r="H12">
        <f t="shared" si="4"/>
        <v>1.8867924528301886E-2</v>
      </c>
      <c r="I12">
        <f t="shared" si="5"/>
        <v>0</v>
      </c>
      <c r="J12">
        <f t="shared" si="5"/>
        <v>-1.7242758696007892</v>
      </c>
      <c r="K12">
        <f t="shared" si="6"/>
        <v>3.84216778917746E-2</v>
      </c>
      <c r="L12">
        <f t="shared" si="7"/>
        <v>0.12626818592166872</v>
      </c>
      <c r="M12">
        <f t="shared" si="8"/>
        <v>0.12626818592166872</v>
      </c>
      <c r="O12">
        <v>1.8000000000000005</v>
      </c>
      <c r="P12">
        <v>1</v>
      </c>
      <c r="Q12">
        <f>IF(P12&gt;0,LOG(P12),"")</f>
        <v>0</v>
      </c>
      <c r="R12">
        <f>O12*$U$14+$V$14</f>
        <v>0.34743682482582716</v>
      </c>
      <c r="S12">
        <f>LOG(1/$V$9*$U$2)-O12/$V$9*LOG(EXP(1))</f>
        <v>-1.4346506198483058</v>
      </c>
    </row>
    <row r="13" spans="1:24" x14ac:dyDescent="0.25">
      <c r="A13" s="29">
        <v>14.613249673455245</v>
      </c>
      <c r="B13" s="29">
        <v>0.72458588542376468</v>
      </c>
      <c r="C13" s="29">
        <v>-45.254107216241799</v>
      </c>
      <c r="E13" s="19">
        <f t="shared" si="2"/>
        <v>2.75</v>
      </c>
      <c r="F13">
        <f t="shared" si="3"/>
        <v>2.875</v>
      </c>
      <c r="G13">
        <f t="array" ref="G13">SUM(IF(($B$2:$B$54&gt;=E13)*(($B$2:$B$54&lt;E14)+(E14=0)),1,0))</f>
        <v>0</v>
      </c>
      <c r="H13">
        <f t="shared" si="4"/>
        <v>0</v>
      </c>
      <c r="I13" t="str">
        <f t="shared" si="5"/>
        <v/>
      </c>
      <c r="J13" t="str">
        <f t="shared" si="5"/>
        <v/>
      </c>
      <c r="K13">
        <f t="shared" si="6"/>
        <v>3.2579719060990713E-2</v>
      </c>
      <c r="L13">
        <f t="shared" si="7"/>
        <v>0.11958626098639319</v>
      </c>
      <c r="M13">
        <f t="shared" si="8"/>
        <v>0.11958626098639319</v>
      </c>
      <c r="O13">
        <v>2.3000000000000007</v>
      </c>
      <c r="P13">
        <v>1</v>
      </c>
      <c r="Q13">
        <f>IF(P13&gt;0,LOG(P13),"")</f>
        <v>0</v>
      </c>
      <c r="R13">
        <f>O13*$U$14+$V$14</f>
        <v>0.30021151738400687</v>
      </c>
      <c r="S13">
        <f>LOG(1/$V$9*$U$2)-O13/$V$9*LOG(EXP(1))</f>
        <v>-1.4818759272901261</v>
      </c>
      <c r="U13" s="23" t="s">
        <v>15</v>
      </c>
      <c r="V13" s="24" t="s">
        <v>16</v>
      </c>
    </row>
    <row r="14" spans="1:24" x14ac:dyDescent="0.25">
      <c r="A14" s="29">
        <v>17.019146983595888</v>
      </c>
      <c r="B14" s="29">
        <v>0.81477424704928736</v>
      </c>
      <c r="C14" s="29">
        <v>-61.406824924988825</v>
      </c>
      <c r="E14" s="19">
        <f t="shared" si="2"/>
        <v>3</v>
      </c>
      <c r="F14">
        <f t="shared" si="3"/>
        <v>3.125</v>
      </c>
      <c r="G14">
        <f t="array" ref="G14">SUM(IF(($B$2:$B$54&gt;=E14)*(($B$2:$B$54&lt;E15)+(E15=0)),1,0))</f>
        <v>0</v>
      </c>
      <c r="H14">
        <f t="shared" si="4"/>
        <v>0</v>
      </c>
      <c r="I14" t="str">
        <f t="shared" si="5"/>
        <v/>
      </c>
      <c r="J14" t="str">
        <f t="shared" si="5"/>
        <v/>
      </c>
      <c r="K14">
        <f t="shared" si="6"/>
        <v>2.7525172790529445E-2</v>
      </c>
      <c r="L14">
        <f t="shared" si="7"/>
        <v>0.11325793359839174</v>
      </c>
      <c r="M14">
        <f t="shared" si="8"/>
        <v>0.11325793359839174</v>
      </c>
      <c r="O14">
        <v>2.7000000000000011</v>
      </c>
      <c r="P14">
        <v>1</v>
      </c>
      <c r="Q14">
        <f>IF(P14&gt;0,LOG(P14),"")</f>
        <v>0</v>
      </c>
      <c r="R14">
        <f>O14*$U$14+$V$14</f>
        <v>0.26243127143055067</v>
      </c>
      <c r="S14">
        <f>LOG(1/$V$9*$U$2)-O14/$V$9*LOG(EXP(1))</f>
        <v>-1.5196561732435823</v>
      </c>
      <c r="U14" s="24">
        <f t="array" ref="U14:V15">LINEST($Q$2:$Q$22,$O$2:$O$22,TRUE,TRUE)</f>
        <v>-9.4450614883640469E-2</v>
      </c>
      <c r="V14" s="24">
        <v>0.51744793161638003</v>
      </c>
      <c r="X14" t="s">
        <v>18</v>
      </c>
    </row>
    <row r="15" spans="1:24" x14ac:dyDescent="0.25">
      <c r="A15" s="29">
        <v>20.250606934658986</v>
      </c>
      <c r="B15" s="29">
        <v>0.74693211110539326</v>
      </c>
      <c r="C15" s="29">
        <v>-70.228843712181884</v>
      </c>
      <c r="E15" s="19">
        <f t="shared" si="2"/>
        <v>3.25</v>
      </c>
      <c r="F15">
        <f t="shared" si="3"/>
        <v>3.375</v>
      </c>
      <c r="G15">
        <f t="array" ref="G15">SUM(IF(($B$2:$B$54&gt;=E15)*(($B$2:$B$54&lt;E16)+(E16=0)),1,0))</f>
        <v>1</v>
      </c>
      <c r="H15">
        <f t="shared" si="4"/>
        <v>1.8867924528301886E-2</v>
      </c>
      <c r="I15">
        <f t="shared" si="5"/>
        <v>0</v>
      </c>
      <c r="J15">
        <f t="shared" si="5"/>
        <v>-1.7242758696007892</v>
      </c>
      <c r="K15">
        <f t="shared" si="6"/>
        <v>2.3182978361589664E-2</v>
      </c>
      <c r="L15">
        <f t="shared" si="7"/>
        <v>0.1072644919004303</v>
      </c>
      <c r="M15">
        <f t="shared" si="8"/>
        <v>0.1072644919004303</v>
      </c>
      <c r="O15">
        <v>3.3000000000000016</v>
      </c>
      <c r="P15">
        <v>1</v>
      </c>
      <c r="Q15">
        <f>IF(P15&gt;0,LOG(P15),"")</f>
        <v>0</v>
      </c>
      <c r="R15">
        <f>O15*$U$14+$V$14</f>
        <v>0.20576090250036633</v>
      </c>
      <c r="S15">
        <f>LOG(1/$V$9*$U$2)-O15/$V$9*LOG(EXP(1))</f>
        <v>-1.5763265421737667</v>
      </c>
      <c r="U15" s="24">
        <v>3.4925879402729273E-2</v>
      </c>
      <c r="V15" s="24">
        <v>0.10405165849170053</v>
      </c>
    </row>
    <row r="16" spans="1:24" x14ac:dyDescent="0.25">
      <c r="A16" s="29">
        <v>15.069129644681414</v>
      </c>
      <c r="B16" s="29">
        <v>0.97064031469867118</v>
      </c>
      <c r="C16" s="29">
        <v>22.143671648999245</v>
      </c>
      <c r="E16" s="19">
        <f t="shared" si="2"/>
        <v>3.5</v>
      </c>
      <c r="F16">
        <f t="shared" si="3"/>
        <v>3.625</v>
      </c>
      <c r="G16">
        <f t="array" ref="G16">SUM(IF(($B$2:$B$54&gt;=E16)*(($B$2:$B$54&lt;E17)+(E17=0)),1,0))</f>
        <v>0</v>
      </c>
      <c r="H16">
        <f t="shared" si="4"/>
        <v>0</v>
      </c>
      <c r="I16" t="str">
        <f t="shared" si="5"/>
        <v/>
      </c>
      <c r="J16" t="str">
        <f t="shared" si="5"/>
        <v/>
      </c>
      <c r="K16">
        <f t="shared" si="6"/>
        <v>1.947408505464843E-2</v>
      </c>
      <c r="L16">
        <f t="shared" si="7"/>
        <v>0.101588214238979</v>
      </c>
      <c r="M16">
        <f t="shared" si="8"/>
        <v>0.101588214238979</v>
      </c>
      <c r="O16">
        <v>4.1000000000000014</v>
      </c>
      <c r="P16">
        <v>1</v>
      </c>
      <c r="Q16">
        <f>IF(P16&gt;0,LOG(P16),"")</f>
        <v>0</v>
      </c>
      <c r="R16">
        <f>O16*$U$14+$V$14</f>
        <v>0.130200410593454</v>
      </c>
      <c r="S16">
        <f>LOG(1/$V$9*$U$2)-O16/$V$9*LOG(EXP(1))</f>
        <v>-1.6518870340806791</v>
      </c>
      <c r="U16" s="24"/>
      <c r="V16" s="24"/>
    </row>
    <row r="17" spans="1:24" x14ac:dyDescent="0.25">
      <c r="A17" s="29">
        <v>15.316755607420955</v>
      </c>
      <c r="B17" s="29">
        <v>0.92646338453189148</v>
      </c>
      <c r="C17" s="29">
        <v>-49.9447601560707</v>
      </c>
      <c r="E17" s="19">
        <f t="shared" si="2"/>
        <v>3.75</v>
      </c>
      <c r="F17">
        <f t="shared" si="3"/>
        <v>3.875</v>
      </c>
      <c r="G17">
        <f t="array" ref="G17">SUM(IF(($B$2:$B$54&gt;=E17)*(($B$2:$B$54&lt;E18)+(E18=0)),1,0))</f>
        <v>0</v>
      </c>
      <c r="H17">
        <f t="shared" si="4"/>
        <v>0</v>
      </c>
      <c r="I17" t="str">
        <f t="shared" si="5"/>
        <v/>
      </c>
      <c r="J17" t="str">
        <f t="shared" si="5"/>
        <v/>
      </c>
      <c r="K17">
        <f t="shared" si="6"/>
        <v>1.6321018155604914E-2</v>
      </c>
      <c r="L17">
        <f t="shared" si="7"/>
        <v>9.6212316764102385E-2</v>
      </c>
      <c r="M17">
        <f t="shared" si="8"/>
        <v>9.6212316764102385E-2</v>
      </c>
      <c r="O17">
        <v>4.3000000000000007</v>
      </c>
      <c r="P17">
        <v>3</v>
      </c>
      <c r="Q17">
        <f>IF(P17&gt;0,LOG(P17),"")</f>
        <v>0.47712125471966244</v>
      </c>
      <c r="R17">
        <f>O17*$U$14+$V$14</f>
        <v>0.11131028761672596</v>
      </c>
      <c r="S17">
        <f>LOG(1/$V$9*$U$2)-O17/$V$9*LOG(EXP(1))</f>
        <v>-1.670777157057407</v>
      </c>
      <c r="U17" s="24">
        <f>10^V14</f>
        <v>3.2919098364020125</v>
      </c>
      <c r="V17" s="24">
        <f>LN(10^U14)</f>
        <v>-0.21748057785519204</v>
      </c>
      <c r="X17" t="s">
        <v>19</v>
      </c>
    </row>
    <row r="18" spans="1:24" x14ac:dyDescent="0.25">
      <c r="A18" s="29">
        <v>15.080377795035311</v>
      </c>
      <c r="B18" s="29">
        <v>1.1407859266793348</v>
      </c>
      <c r="C18" s="29">
        <v>-90.697740449398339</v>
      </c>
      <c r="E18" s="19">
        <f t="shared" si="2"/>
        <v>4</v>
      </c>
      <c r="F18">
        <f t="shared" si="3"/>
        <v>4.125</v>
      </c>
      <c r="G18">
        <f t="array" ref="G18">SUM(IF(($B$2:$B$54&gt;=E18)*(($B$2:$B$54&lt;E19)+(E19=0)),1,0))</f>
        <v>1</v>
      </c>
      <c r="H18">
        <f t="shared" si="4"/>
        <v>1.8867924528301886E-2</v>
      </c>
      <c r="I18">
        <f t="shared" si="5"/>
        <v>0</v>
      </c>
      <c r="J18">
        <f t="shared" si="5"/>
        <v>-1.7242758696007892</v>
      </c>
      <c r="K18">
        <f t="shared" si="6"/>
        <v>1.3651004895421226E-2</v>
      </c>
      <c r="L18">
        <f t="shared" si="7"/>
        <v>9.1120903802285505E-2</v>
      </c>
      <c r="M18">
        <f t="shared" si="8"/>
        <v>9.1120903802285505E-2</v>
      </c>
      <c r="O18">
        <v>4.5</v>
      </c>
      <c r="P18">
        <v>3</v>
      </c>
      <c r="Q18">
        <f>IF(P18&gt;0,LOG(P18),"")</f>
        <v>0.47712125471966244</v>
      </c>
      <c r="R18">
        <f>O18*$U$14+$V$14</f>
        <v>9.2420164639997915E-2</v>
      </c>
      <c r="S18">
        <f>LOG(1/$V$9*$U$2)-O18/$V$9*LOG(EXP(1))</f>
        <v>-1.689667280034135</v>
      </c>
    </row>
    <row r="19" spans="1:24" x14ac:dyDescent="0.25">
      <c r="A19" s="29">
        <v>18.368240798356048</v>
      </c>
      <c r="B19" s="29">
        <v>1.0354711477153877</v>
      </c>
      <c r="C19" s="29">
        <v>-65.674726559691479</v>
      </c>
      <c r="E19" s="19">
        <f t="shared" si="2"/>
        <v>4.25</v>
      </c>
      <c r="F19">
        <f t="shared" si="3"/>
        <v>4.375</v>
      </c>
      <c r="G19">
        <f t="array" ref="G19">SUM(IF(($B$2:$B$54&gt;=E19)*(($B$2:$B$54&lt;E20)+(E20=0)),1,0))</f>
        <v>3</v>
      </c>
      <c r="H19">
        <f t="shared" si="4"/>
        <v>5.6603773584905662E-2</v>
      </c>
      <c r="I19">
        <f t="shared" si="5"/>
        <v>0.47712125471966244</v>
      </c>
      <c r="J19">
        <f t="shared" si="5"/>
        <v>-1.2471546148811266</v>
      </c>
      <c r="K19">
        <f t="shared" si="6"/>
        <v>1.1397562026589579E-2</v>
      </c>
      <c r="L19">
        <f t="shared" si="7"/>
        <v>8.629892085545636E-2</v>
      </c>
      <c r="M19">
        <f t="shared" si="8"/>
        <v>8.6298920855456374E-2</v>
      </c>
      <c r="O19">
        <v>4.5999999999999996</v>
      </c>
      <c r="P19">
        <v>2</v>
      </c>
      <c r="Q19">
        <f>IF(P19&gt;0,LOG(P19),"")</f>
        <v>0.3010299956639812</v>
      </c>
      <c r="R19">
        <f>O19*$U$14+$V$14</f>
        <v>8.2975103151633922E-2</v>
      </c>
      <c r="S19">
        <f>LOG(1/$V$9*$U$2)-O19/$V$9*LOG(EXP(1))</f>
        <v>-1.6991123415224991</v>
      </c>
    </row>
    <row r="20" spans="1:24" x14ac:dyDescent="0.25">
      <c r="A20" s="29">
        <v>15.27721318011435</v>
      </c>
      <c r="B20" s="29">
        <v>1.878864940931628</v>
      </c>
      <c r="C20" s="29">
        <v>-102.90668655616155</v>
      </c>
      <c r="E20" s="19">
        <f t="shared" si="2"/>
        <v>4.5</v>
      </c>
      <c r="F20">
        <f t="shared" si="3"/>
        <v>4.625</v>
      </c>
      <c r="G20">
        <f t="array" ref="G20">SUM(IF(($B$2:$B$54&gt;=E20)*(($B$2:$B$54&lt;E21)+(E21=0)),1,0))</f>
        <v>5</v>
      </c>
      <c r="H20">
        <f t="shared" si="4"/>
        <v>9.4339622641509441E-2</v>
      </c>
      <c r="I20">
        <f t="shared" si="5"/>
        <v>0.69897000433601886</v>
      </c>
      <c r="J20">
        <f t="shared" si="5"/>
        <v>-1.0253058652647702</v>
      </c>
      <c r="K20">
        <f t="shared" si="6"/>
        <v>9.5011221819720822E-3</v>
      </c>
      <c r="L20">
        <f t="shared" si="7"/>
        <v>8.1732110087230317E-2</v>
      </c>
      <c r="M20">
        <f t="shared" si="8"/>
        <v>8.1732110087230317E-2</v>
      </c>
      <c r="O20">
        <v>4.7999999999999989</v>
      </c>
      <c r="P20">
        <v>1</v>
      </c>
      <c r="Q20">
        <f>IF(P20&gt;0,LOG(P20),"")</f>
        <v>0</v>
      </c>
      <c r="R20">
        <f>O20*$U$14+$V$14</f>
        <v>6.4084980174905881E-2</v>
      </c>
      <c r="S20">
        <f>LOG(1/$V$9*$U$2)-O20/$V$9*LOG(EXP(1))</f>
        <v>-1.7180024644992269</v>
      </c>
    </row>
    <row r="21" spans="1:24" x14ac:dyDescent="0.25">
      <c r="A21" s="29">
        <v>14.903289597140027</v>
      </c>
      <c r="B21" s="29">
        <v>1.6565452920433761</v>
      </c>
      <c r="C21" s="29">
        <v>-90.060834819567106</v>
      </c>
      <c r="E21" s="19">
        <f t="shared" si="2"/>
        <v>4.75</v>
      </c>
      <c r="F21">
        <f t="shared" si="3"/>
        <v>4.875</v>
      </c>
      <c r="G21">
        <f t="array" ref="G21">SUM(IF(($B$2:$B$54&gt;=E21)*(($B$2:$B$54&lt;E22)+(E22=0)),1,0))</f>
        <v>1</v>
      </c>
      <c r="H21">
        <f t="shared" si="4"/>
        <v>1.8867924528301886E-2</v>
      </c>
      <c r="I21">
        <f t="shared" si="5"/>
        <v>0</v>
      </c>
      <c r="J21">
        <f t="shared" si="5"/>
        <v>-1.7242758696007892</v>
      </c>
      <c r="K21">
        <f t="shared" si="6"/>
        <v>7.9090720835081792E-3</v>
      </c>
      <c r="L21">
        <f t="shared" si="7"/>
        <v>7.7406968164756312E-2</v>
      </c>
      <c r="M21">
        <f t="shared" si="8"/>
        <v>7.7406968164756312E-2</v>
      </c>
      <c r="O21">
        <v>4.9999999999999982</v>
      </c>
      <c r="P21">
        <v>1</v>
      </c>
      <c r="Q21">
        <f>IF(P21&gt;0,LOG(P21),"")</f>
        <v>0</v>
      </c>
      <c r="R21">
        <f>O21*$U$14+$V$14</f>
        <v>4.519485719817784E-2</v>
      </c>
      <c r="S21">
        <f>LOG(1/$V$9*$U$2)-O21/$V$9*LOG(EXP(1))</f>
        <v>-1.7368925874759551</v>
      </c>
    </row>
    <row r="22" spans="1:24" x14ac:dyDescent="0.25">
      <c r="A22" s="29">
        <v>14.540271969019336</v>
      </c>
      <c r="B22" s="29">
        <v>2.7438535310898708</v>
      </c>
      <c r="C22" s="29">
        <v>-128.52009131371585</v>
      </c>
      <c r="E22" s="19">
        <f t="shared" si="2"/>
        <v>5</v>
      </c>
      <c r="F22">
        <f t="shared" si="3"/>
        <v>5.125</v>
      </c>
      <c r="G22">
        <f t="array" ref="G22">SUM(IF(($B$2:$B$54&gt;=E22)*(($B$2:$B$54&lt;E23)+(E23=0)),1,0))</f>
        <v>2</v>
      </c>
      <c r="H22">
        <f t="shared" si="4"/>
        <v>3.7735849056603772E-2</v>
      </c>
      <c r="I22">
        <f t="shared" si="5"/>
        <v>0.3010299956639812</v>
      </c>
      <c r="J22">
        <f t="shared" si="5"/>
        <v>-1.4232458739368079</v>
      </c>
      <c r="K22">
        <f t="shared" si="6"/>
        <v>6.5754446687576887E-3</v>
      </c>
      <c r="L22">
        <f t="shared" si="7"/>
        <v>7.33107063315101E-2</v>
      </c>
      <c r="M22">
        <f t="shared" si="8"/>
        <v>7.33107063315101E-2</v>
      </c>
      <c r="O22">
        <v>5.0999999999999979</v>
      </c>
      <c r="P22">
        <v>1</v>
      </c>
      <c r="Q22">
        <f>IF(P22&gt;0,LOG(P22),"")</f>
        <v>0</v>
      </c>
      <c r="R22">
        <f>O22*$U$14+$V$14</f>
        <v>3.5749795709813847E-2</v>
      </c>
      <c r="S22">
        <f>LOG(1/$V$9*$U$2)-O22/$V$9*LOG(EXP(1))</f>
        <v>-1.7463376489643192</v>
      </c>
    </row>
    <row r="23" spans="1:24" x14ac:dyDescent="0.25">
      <c r="A23" s="29">
        <v>13.523777013690172</v>
      </c>
      <c r="B23" s="29">
        <v>0.72272757179171632</v>
      </c>
      <c r="C23" s="29">
        <v>-77.406242615249127</v>
      </c>
      <c r="E23" s="19">
        <f t="shared" si="2"/>
        <v>5.25</v>
      </c>
      <c r="F23">
        <f t="shared" si="3"/>
        <v>5.375</v>
      </c>
      <c r="G23">
        <f t="array" ref="G23">SUM(IF(($B$2:$B$54&gt;=E23)*(($B$2:$B$54&lt;E24)+(E24=0)),1,0))</f>
        <v>0</v>
      </c>
      <c r="H23">
        <f t="shared" si="4"/>
        <v>0</v>
      </c>
      <c r="I23" t="str">
        <f t="shared" si="5"/>
        <v/>
      </c>
      <c r="J23" t="str">
        <f t="shared" si="5"/>
        <v/>
      </c>
      <c r="K23">
        <f t="shared" si="6"/>
        <v>5.460421847964983E-3</v>
      </c>
      <c r="L23">
        <f t="shared" si="7"/>
        <v>6.9431212592975938E-2</v>
      </c>
      <c r="M23">
        <f t="shared" si="8"/>
        <v>6.9431212592975938E-2</v>
      </c>
    </row>
    <row r="24" spans="1:24" x14ac:dyDescent="0.25">
      <c r="A24" s="29">
        <v>14.624277443164019</v>
      </c>
      <c r="B24" s="29">
        <v>0.65273455056328211</v>
      </c>
      <c r="C24" s="29">
        <v>-131.8656639437113</v>
      </c>
      <c r="E24" s="19">
        <f t="shared" si="2"/>
        <v>5.5</v>
      </c>
      <c r="F24">
        <f t="shared" si="3"/>
        <v>5.625</v>
      </c>
      <c r="G24">
        <f t="array" ref="G24">SUM(IF(($B$2:$B$54&gt;=E24)*(($B$2:$B$54&lt;E25)+(E25=0)),1,0))</f>
        <v>0</v>
      </c>
      <c r="H24">
        <f t="shared" si="4"/>
        <v>0</v>
      </c>
      <c r="I24" t="str">
        <f t="shared" si="5"/>
        <v/>
      </c>
      <c r="J24" t="str">
        <f t="shared" si="5"/>
        <v/>
      </c>
      <c r="K24">
        <f t="shared" si="6"/>
        <v>4.5297484287441687E-3</v>
      </c>
      <c r="L24">
        <f t="shared" si="7"/>
        <v>6.5757015903405783E-2</v>
      </c>
      <c r="M24">
        <f t="shared" si="8"/>
        <v>6.5757015903405783E-2</v>
      </c>
    </row>
    <row r="25" spans="1:24" x14ac:dyDescent="0.25">
      <c r="A25" s="29">
        <v>32.744260072672837</v>
      </c>
      <c r="B25" s="29">
        <v>0.42391844719064559</v>
      </c>
      <c r="C25" s="29">
        <v>-109.25835277836292</v>
      </c>
      <c r="E25" s="19">
        <f t="shared" si="2"/>
        <v>5.75</v>
      </c>
      <c r="F25">
        <f t="shared" si="3"/>
        <v>5.875</v>
      </c>
      <c r="G25">
        <f t="array" ref="G25">SUM(IF(($B$2:$B$54&gt;=E25)*(($B$2:$B$54&lt;E26)+(E26=0)),1,0))</f>
        <v>0</v>
      </c>
      <c r="H25">
        <f t="shared" si="4"/>
        <v>0</v>
      </c>
      <c r="I25" t="str">
        <f t="shared" si="5"/>
        <v/>
      </c>
      <c r="J25" t="str">
        <f t="shared" si="5"/>
        <v/>
      </c>
      <c r="K25">
        <f t="shared" si="6"/>
        <v>3.7541205662801063E-3</v>
      </c>
      <c r="L25">
        <f t="shared" si="7"/>
        <v>6.2277252247762128E-2</v>
      </c>
      <c r="M25">
        <f t="shared" si="8"/>
        <v>6.2277252247762128E-2</v>
      </c>
    </row>
    <row r="26" spans="1:24" x14ac:dyDescent="0.25">
      <c r="A26" s="29">
        <v>30.162090090437076</v>
      </c>
      <c r="B26" s="29">
        <v>0.46376937354159786</v>
      </c>
      <c r="C26" s="29">
        <v>-150.68530573083683</v>
      </c>
      <c r="E26" s="19">
        <f t="shared" si="2"/>
        <v>6</v>
      </c>
      <c r="F26">
        <f t="shared" si="3"/>
        <v>6.125</v>
      </c>
      <c r="G26">
        <f t="array" ref="G26">SUM(IF(($B$2:$B$54&gt;=E26)*(($B$2:$B$54&lt;E27)+(E27=0)),1,0))</f>
        <v>0</v>
      </c>
      <c r="H26">
        <f t="shared" si="4"/>
        <v>0</v>
      </c>
      <c r="I26" t="str">
        <f t="shared" si="5"/>
        <v/>
      </c>
      <c r="J26" t="str">
        <f t="shared" si="5"/>
        <v/>
      </c>
      <c r="K26">
        <f t="shared" si="6"/>
        <v>3.1085874571112576E-3</v>
      </c>
      <c r="L26">
        <f t="shared" si="7"/>
        <v>5.8981632518554025E-2</v>
      </c>
      <c r="M26">
        <f t="shared" si="8"/>
        <v>5.8981632518554025E-2</v>
      </c>
    </row>
    <row r="27" spans="1:24" x14ac:dyDescent="0.25">
      <c r="A27" s="29">
        <v>26.195668687979527</v>
      </c>
      <c r="B27" s="29">
        <v>0.45272959950887282</v>
      </c>
      <c r="C27" s="29">
        <v>-128.68650631073828</v>
      </c>
      <c r="E27" s="19">
        <f t="shared" si="2"/>
        <v>6.25</v>
      </c>
      <c r="F27">
        <f t="shared" si="3"/>
        <v>6.375</v>
      </c>
      <c r="G27">
        <f t="array" ref="G27">SUM(IF(($B$2:$B$54&gt;=E27)*(($B$2:$B$54&lt;E28)+(E28=0)),1,0))</f>
        <v>0</v>
      </c>
      <c r="H27">
        <f t="shared" si="4"/>
        <v>0</v>
      </c>
      <c r="I27" t="str">
        <f t="shared" si="5"/>
        <v/>
      </c>
      <c r="J27" t="str">
        <f t="shared" si="5"/>
        <v/>
      </c>
      <c r="K27">
        <f t="shared" si="6"/>
        <v>2.5719887156680963E-3</v>
      </c>
      <c r="L27">
        <f t="shared" si="7"/>
        <v>5.5860412092583259E-2</v>
      </c>
      <c r="M27">
        <f t="shared" si="8"/>
        <v>5.5860412092583259E-2</v>
      </c>
    </row>
    <row r="28" spans="1:24" x14ac:dyDescent="0.25">
      <c r="A28" s="29">
        <v>18.141976712050507</v>
      </c>
      <c r="B28" s="29">
        <v>0.57567780357447917</v>
      </c>
      <c r="C28" s="29">
        <v>-163.01992488836356</v>
      </c>
      <c r="E28" s="19">
        <f t="shared" si="2"/>
        <v>6.5</v>
      </c>
      <c r="F28">
        <f t="shared" si="3"/>
        <v>6.625</v>
      </c>
      <c r="G28">
        <f t="array" ref="G28">SUM(IF(($B$2:$B$54&gt;=E28)*(($B$2:$B$54&lt;E29)+(E29=0)),1,0))</f>
        <v>0</v>
      </c>
      <c r="H28">
        <f t="shared" si="4"/>
        <v>0</v>
      </c>
      <c r="I28" t="str">
        <f t="shared" si="5"/>
        <v/>
      </c>
      <c r="J28" t="str">
        <f t="shared" si="5"/>
        <v/>
      </c>
      <c r="K28">
        <f t="shared" si="6"/>
        <v>2.1264392059834334E-3</v>
      </c>
      <c r="L28">
        <f t="shared" si="7"/>
        <v>5.2904362017643938E-2</v>
      </c>
      <c r="M28">
        <f t="shared" si="8"/>
        <v>5.2904362017643952E-2</v>
      </c>
    </row>
    <row r="29" spans="1:24" x14ac:dyDescent="0.25">
      <c r="A29" s="29">
        <v>28.478502863576335</v>
      </c>
      <c r="B29" s="29">
        <v>0.438412055918872</v>
      </c>
      <c r="C29" s="29">
        <v>-140.71924603852429</v>
      </c>
      <c r="E29" s="19">
        <f t="shared" si="2"/>
        <v>6.75</v>
      </c>
      <c r="F29">
        <f t="shared" si="3"/>
        <v>6.875</v>
      </c>
      <c r="G29">
        <f t="array" ref="G29">SUM(IF(($B$2:$B$54&gt;=E29)*(($B$2:$B$54&lt;E30)+(E30=0)),1,0))</f>
        <v>0</v>
      </c>
      <c r="H29">
        <f t="shared" si="4"/>
        <v>0</v>
      </c>
      <c r="I29" t="str">
        <f t="shared" si="5"/>
        <v/>
      </c>
      <c r="J29" t="str">
        <f t="shared" si="5"/>
        <v/>
      </c>
      <c r="K29">
        <f t="shared" si="6"/>
        <v>1.7568662143167338E-3</v>
      </c>
      <c r="L29">
        <f t="shared" si="7"/>
        <v>5.0104741723979176E-2</v>
      </c>
      <c r="M29">
        <f t="shared" si="8"/>
        <v>5.0104741723979176E-2</v>
      </c>
    </row>
    <row r="30" spans="1:24" x14ac:dyDescent="0.25">
      <c r="A30" s="29">
        <v>14.122810093491935</v>
      </c>
      <c r="B30" s="29">
        <v>0.70588304155853121</v>
      </c>
      <c r="C30" s="29">
        <v>-174.26754054379975</v>
      </c>
      <c r="E30" s="19">
        <f t="shared" si="2"/>
        <v>7</v>
      </c>
      <c r="F30">
        <f t="shared" si="3"/>
        <v>7.125</v>
      </c>
      <c r="G30">
        <f t="array" ref="G30">SUM(IF(($B$2:$B$54&gt;=E30)*(($B$2:$B$54&lt;E31)+(E31=0)),1,0))</f>
        <v>0</v>
      </c>
      <c r="H30">
        <f t="shared" si="4"/>
        <v>0</v>
      </c>
      <c r="I30" t="str">
        <f t="shared" si="5"/>
        <v/>
      </c>
      <c r="J30" t="str">
        <f t="shared" si="5"/>
        <v/>
      </c>
      <c r="K30">
        <f t="shared" si="6"/>
        <v>1.4505995084904153E-3</v>
      </c>
      <c r="L30">
        <f t="shared" si="7"/>
        <v>4.7453273179806917E-2</v>
      </c>
      <c r="M30">
        <f t="shared" si="8"/>
        <v>4.7453273179806917E-2</v>
      </c>
    </row>
    <row r="31" spans="1:24" x14ac:dyDescent="0.25">
      <c r="A31" s="29">
        <v>13.279158098717652</v>
      </c>
      <c r="B31" s="29">
        <v>0.75808499804214169</v>
      </c>
      <c r="C31" s="29">
        <v>11.226234679722511</v>
      </c>
      <c r="E31" s="19">
        <f t="shared" si="2"/>
        <v>7.25</v>
      </c>
      <c r="F31">
        <f t="shared" si="3"/>
        <v>7.375</v>
      </c>
      <c r="G31">
        <f t="array" ref="G31">SUM(IF(($B$2:$B$54&gt;=E31)*(($B$2:$B$54&lt;E32)+(E32=0)),1,0))</f>
        <v>0</v>
      </c>
      <c r="H31">
        <f t="shared" si="4"/>
        <v>0</v>
      </c>
      <c r="I31" t="str">
        <f t="shared" si="5"/>
        <v/>
      </c>
      <c r="J31" t="str">
        <f t="shared" si="5"/>
        <v/>
      </c>
      <c r="K31">
        <f t="shared" si="6"/>
        <v>1.1970122001366697E-3</v>
      </c>
      <c r="L31">
        <f t="shared" si="7"/>
        <v>4.4942116414497107E-2</v>
      </c>
      <c r="M31">
        <f t="shared" si="8"/>
        <v>4.4942116414497107E-2</v>
      </c>
    </row>
    <row r="32" spans="1:24" x14ac:dyDescent="0.25">
      <c r="A32" s="29">
        <v>16.487029101344483</v>
      </c>
      <c r="B32" s="29">
        <v>0.65821637347256556</v>
      </c>
      <c r="C32" s="29">
        <v>-29.750559639846166</v>
      </c>
      <c r="E32" s="19">
        <f t="shared" si="2"/>
        <v>7.5</v>
      </c>
      <c r="F32">
        <f t="shared" si="3"/>
        <v>7.625</v>
      </c>
      <c r="G32">
        <f t="array" ref="G32">SUM(IF(($B$2:$B$54&gt;=E32)*(($B$2:$B$54&lt;E33)+(E33=0)),1,0))</f>
        <v>0</v>
      </c>
      <c r="H32">
        <f t="shared" si="4"/>
        <v>0</v>
      </c>
      <c r="I32" t="str">
        <f t="shared" si="5"/>
        <v/>
      </c>
      <c r="J32" t="str">
        <f t="shared" si="5"/>
        <v/>
      </c>
      <c r="K32">
        <f t="shared" si="6"/>
        <v>9.8720883690821813E-4</v>
      </c>
      <c r="L32">
        <f t="shared" si="7"/>
        <v>4.2563846337025826E-2</v>
      </c>
      <c r="M32">
        <f t="shared" si="8"/>
        <v>4.2563846337025826E-2</v>
      </c>
    </row>
    <row r="33" spans="1:13" x14ac:dyDescent="0.25">
      <c r="A33" s="29">
        <v>16.221686892919614</v>
      </c>
      <c r="B33" s="29">
        <v>0.65542297484792478</v>
      </c>
      <c r="C33" s="29">
        <v>-22.933025704898149</v>
      </c>
      <c r="E33" s="19">
        <f t="shared" si="2"/>
        <v>7.75</v>
      </c>
      <c r="F33">
        <f t="shared" si="3"/>
        <v>7.875</v>
      </c>
      <c r="G33">
        <f t="array" ref="G33">SUM(IF(($B$2:$B$54&gt;=E33)*(($B$2:$B$54&lt;E34)+(E34=0)),1,0))</f>
        <v>0</v>
      </c>
      <c r="H33">
        <f t="shared" si="4"/>
        <v>0</v>
      </c>
      <c r="I33" t="str">
        <f t="shared" si="5"/>
        <v/>
      </c>
      <c r="J33" t="str">
        <f t="shared" si="5"/>
        <v/>
      </c>
      <c r="K33">
        <f t="shared" si="6"/>
        <v>8.137564138169783E-4</v>
      </c>
      <c r="L33">
        <f t="shared" si="7"/>
        <v>4.0311430781162498E-2</v>
      </c>
      <c r="M33">
        <f t="shared" si="8"/>
        <v>4.0311430781162498E-2</v>
      </c>
    </row>
    <row r="34" spans="1:13" x14ac:dyDescent="0.25">
      <c r="A34" s="29">
        <v>19.269522901595433</v>
      </c>
      <c r="B34" s="29">
        <v>0.65515378403724578</v>
      </c>
      <c r="C34" s="29">
        <v>-46.539265853180154</v>
      </c>
      <c r="E34" s="19">
        <f t="shared" si="2"/>
        <v>8</v>
      </c>
      <c r="F34">
        <f t="shared" si="3"/>
        <v>8.125</v>
      </c>
      <c r="G34">
        <f t="array" ref="G34">SUM(IF(($B$2:$B$54&gt;=E34)*(($B$2:$B$54&lt;E35)+(E35=0)),1,0))</f>
        <v>0</v>
      </c>
      <c r="H34">
        <f t="shared" si="4"/>
        <v>0</v>
      </c>
      <c r="I34" t="str">
        <f t="shared" si="5"/>
        <v/>
      </c>
      <c r="J34" t="str">
        <f t="shared" si="5"/>
        <v/>
      </c>
      <c r="K34">
        <f t="shared" si="6"/>
        <v>6.7045374049049086E-4</v>
      </c>
      <c r="L34">
        <f t="shared" si="7"/>
        <v>3.8178209712473168E-2</v>
      </c>
      <c r="M34">
        <f t="shared" si="8"/>
        <v>3.8178209712473168E-2</v>
      </c>
    </row>
    <row r="35" spans="1:13" x14ac:dyDescent="0.25">
      <c r="A35" s="29">
        <v>19.745969989270129</v>
      </c>
      <c r="B35" s="29">
        <v>4.5625783050710327</v>
      </c>
      <c r="C35" s="29">
        <v>40.314982102088535</v>
      </c>
      <c r="E35" s="19">
        <f t="shared" si="2"/>
        <v>8.25</v>
      </c>
      <c r="F35">
        <f t="shared" si="3"/>
        <v>8.375</v>
      </c>
      <c r="G35">
        <f t="array" ref="G35">SUM(IF(($B$2:$B$54&gt;=E35)*(($B$2:$B$54&lt;E36)+(E36=0)),1,0))</f>
        <v>0</v>
      </c>
      <c r="H35">
        <f t="shared" si="4"/>
        <v>0</v>
      </c>
      <c r="I35" t="str">
        <f t="shared" si="5"/>
        <v/>
      </c>
      <c r="J35" t="str">
        <f t="shared" si="5"/>
        <v/>
      </c>
      <c r="K35">
        <f t="shared" si="6"/>
        <v>5.5213465336542656E-4</v>
      </c>
      <c r="L35">
        <f t="shared" si="7"/>
        <v>3.6157875535658357E-2</v>
      </c>
      <c r="M35">
        <f t="shared" si="8"/>
        <v>3.6157875535658357E-2</v>
      </c>
    </row>
    <row r="36" spans="1:13" x14ac:dyDescent="0.25">
      <c r="A36" s="29">
        <v>19.325012105725527</v>
      </c>
      <c r="B36" s="29">
        <v>4.6861856795004417</v>
      </c>
      <c r="C36" s="29">
        <v>49.49113810534633</v>
      </c>
      <c r="E36" s="19">
        <f t="shared" si="2"/>
        <v>8.5</v>
      </c>
      <c r="F36">
        <f t="shared" si="3"/>
        <v>8.625</v>
      </c>
      <c r="G36">
        <f t="array" ref="G36">SUM(IF(($B$2:$B$54&gt;=E36)*(($B$2:$B$54&lt;E37)+(E37=0)),1,0))</f>
        <v>0</v>
      </c>
      <c r="H36">
        <f t="shared" si="4"/>
        <v>0</v>
      </c>
      <c r="I36" t="str">
        <f t="shared" si="5"/>
        <v/>
      </c>
      <c r="J36" t="str">
        <f t="shared" si="5"/>
        <v/>
      </c>
      <c r="K36">
        <f t="shared" si="6"/>
        <v>4.5450079625306472E-4</v>
      </c>
      <c r="L36">
        <f t="shared" si="7"/>
        <v>3.4244454443997249E-2</v>
      </c>
      <c r="M36">
        <f t="shared" si="8"/>
        <v>3.4244454443997263E-2</v>
      </c>
    </row>
    <row r="37" spans="1:13" x14ac:dyDescent="0.25">
      <c r="A37" s="29">
        <v>19.26405629439579</v>
      </c>
      <c r="B37" s="29">
        <v>4.5591736399938334</v>
      </c>
      <c r="C37" s="29">
        <v>49.49113810534633</v>
      </c>
      <c r="E37" s="19">
        <f t="shared" si="2"/>
        <v>8.75</v>
      </c>
      <c r="F37">
        <f t="shared" si="3"/>
        <v>8.875</v>
      </c>
      <c r="G37">
        <f t="array" ref="G37">SUM(IF(($B$2:$B$54&gt;=E37)*(($B$2:$B$54&lt;E38)+(E38=0)),1,0))</f>
        <v>0</v>
      </c>
      <c r="H37">
        <f t="shared" si="4"/>
        <v>0</v>
      </c>
      <c r="I37" t="str">
        <f t="shared" si="5"/>
        <v/>
      </c>
      <c r="J37" t="str">
        <f t="shared" si="5"/>
        <v/>
      </c>
      <c r="K37">
        <f t="shared" si="6"/>
        <v>3.739800272995598E-4</v>
      </c>
      <c r="L37">
        <f t="shared" si="7"/>
        <v>3.2432288755751749E-2</v>
      </c>
      <c r="M37">
        <f t="shared" si="8"/>
        <v>3.2432288755751749E-2</v>
      </c>
    </row>
    <row r="38" spans="1:13" x14ac:dyDescent="0.25">
      <c r="A38" s="29">
        <v>14.750589816025142</v>
      </c>
      <c r="B38" s="29">
        <v>5.1304042624866284</v>
      </c>
      <c r="C38" s="29">
        <v>43.342477583840946</v>
      </c>
      <c r="E38" s="19">
        <f t="shared" si="2"/>
        <v>9</v>
      </c>
      <c r="F38">
        <f t="shared" si="3"/>
        <v>9.125</v>
      </c>
      <c r="G38">
        <f t="array" ref="G38">SUM(IF(($B$2:$B$54&gt;=E38)*(($B$2:$B$54&lt;E39)+(E39=0)),1,0))</f>
        <v>0</v>
      </c>
      <c r="H38">
        <f t="shared" si="4"/>
        <v>0</v>
      </c>
      <c r="I38" t="str">
        <f t="shared" si="5"/>
        <v/>
      </c>
      <c r="J38" t="str">
        <f t="shared" si="5"/>
        <v/>
      </c>
      <c r="K38">
        <f t="shared" si="6"/>
        <v>3.0760689100681074E-4</v>
      </c>
      <c r="L38">
        <f t="shared" si="7"/>
        <v>3.0716020185301604E-2</v>
      </c>
      <c r="M38">
        <f t="shared" si="8"/>
        <v>3.0716020185301604E-2</v>
      </c>
    </row>
    <row r="39" spans="1:13" x14ac:dyDescent="0.25">
      <c r="A39" s="29">
        <v>15.221719021012619</v>
      </c>
      <c r="B39" s="29">
        <v>5.055501641715658</v>
      </c>
      <c r="C39" s="29">
        <v>45.954973411441827</v>
      </c>
      <c r="E39" s="19">
        <f t="shared" si="2"/>
        <v>9.25</v>
      </c>
      <c r="F39">
        <f t="shared" si="3"/>
        <v>9.375</v>
      </c>
      <c r="G39">
        <f t="array" ref="G39">SUM(IF(($B$2:$B$54&gt;=E39)*(($B$2:$B$54&lt;E40)+(E40=0)),1,0))</f>
        <v>0</v>
      </c>
      <c r="H39">
        <f t="shared" si="4"/>
        <v>0</v>
      </c>
      <c r="I39" t="str">
        <f t="shared" si="5"/>
        <v/>
      </c>
      <c r="J39" t="str">
        <f t="shared" si="5"/>
        <v/>
      </c>
      <c r="K39">
        <f t="shared" si="6"/>
        <v>2.5292198577205613E-4</v>
      </c>
      <c r="L39">
        <f t="shared" si="7"/>
        <v>2.9090573999546489E-2</v>
      </c>
      <c r="M39">
        <f t="shared" si="8"/>
        <v>2.9090573999546489E-2</v>
      </c>
    </row>
    <row r="40" spans="1:13" x14ac:dyDescent="0.25">
      <c r="A40" s="29">
        <v>17.202521431216109</v>
      </c>
      <c r="B40" s="29">
        <v>4.8092313488826983</v>
      </c>
      <c r="C40" s="29">
        <v>56.308473221564213</v>
      </c>
      <c r="E40" s="19">
        <f t="shared" si="2"/>
        <v>9.5</v>
      </c>
      <c r="F40">
        <f t="shared" si="3"/>
        <v>9.625</v>
      </c>
      <c r="G40">
        <f t="array" ref="G40">SUM(IF(($B$2:$B$54&gt;=E40)*(($B$2:$B$54&lt;E41)+(E41=0)),1,0))</f>
        <v>0</v>
      </c>
      <c r="H40">
        <f t="shared" si="4"/>
        <v>0</v>
      </c>
      <c r="I40" t="str">
        <f t="shared" si="5"/>
        <v/>
      </c>
      <c r="J40" t="str">
        <f t="shared" si="5"/>
        <v/>
      </c>
      <c r="K40">
        <f t="shared" si="6"/>
        <v>2.0788743860407149E-4</v>
      </c>
      <c r="L40">
        <f t="shared" si="7"/>
        <v>2.7551144012727527E-2</v>
      </c>
      <c r="M40">
        <f t="shared" si="8"/>
        <v>2.7551144012727527E-2</v>
      </c>
    </row>
    <row r="41" spans="1:13" x14ac:dyDescent="0.25">
      <c r="A41" s="29">
        <v>20.190861380048293</v>
      </c>
      <c r="B41" s="29">
        <v>4.3989679354344187</v>
      </c>
      <c r="C41" s="29">
        <v>61.540024862469522</v>
      </c>
      <c r="E41" s="19">
        <f t="shared" si="2"/>
        <v>9.75</v>
      </c>
      <c r="F41">
        <f t="shared" si="3"/>
        <v>9.875</v>
      </c>
      <c r="G41">
        <f t="array" ref="G41">SUM(IF(($B$2:$B$54&gt;=E41)*(($B$2:$B$54&lt;E42)+(E42=0)),1,0))</f>
        <v>0</v>
      </c>
      <c r="H41">
        <f t="shared" si="4"/>
        <v>0</v>
      </c>
      <c r="I41" t="str">
        <f t="shared" si="5"/>
        <v/>
      </c>
      <c r="J41" t="str">
        <f t="shared" si="5"/>
        <v/>
      </c>
      <c r="K41">
        <f t="shared" si="6"/>
        <v>1.7081605648504278E-4</v>
      </c>
      <c r="L41">
        <f t="shared" si="7"/>
        <v>2.6093178375300716E-2</v>
      </c>
      <c r="M41">
        <f t="shared" si="8"/>
        <v>2.6093178375300716E-2</v>
      </c>
    </row>
    <row r="42" spans="1:13" x14ac:dyDescent="0.25">
      <c r="A42" s="29">
        <v>20.603056297232087</v>
      </c>
      <c r="B42" s="29">
        <v>4.3670813703564093</v>
      </c>
      <c r="C42" s="29">
        <v>70.45979000389552</v>
      </c>
      <c r="E42" s="19">
        <f t="shared" si="2"/>
        <v>10</v>
      </c>
      <c r="F42">
        <f t="shared" si="3"/>
        <v>10.125</v>
      </c>
      <c r="G42">
        <f t="array" ref="G42">SUM(IF(($B$2:$B$54&gt;=E42)*(($B$2:$B$54&lt;E43)+(E43=0)),1,0))</f>
        <v>0</v>
      </c>
      <c r="H42">
        <f t="shared" si="4"/>
        <v>0</v>
      </c>
      <c r="I42" t="str">
        <f t="shared" si="5"/>
        <v/>
      </c>
      <c r="J42" t="str">
        <f t="shared" si="5"/>
        <v/>
      </c>
      <c r="K42">
        <f t="shared" si="6"/>
        <v>1.4031205148034824E-4</v>
      </c>
      <c r="L42">
        <f t="shared" si="7"/>
        <v>2.4712366114842049E-2</v>
      </c>
      <c r="M42">
        <f t="shared" si="8"/>
        <v>2.4712366114842049E-2</v>
      </c>
    </row>
    <row r="43" spans="1:13" x14ac:dyDescent="0.25">
      <c r="A43" s="29">
        <v>20.095034782942069</v>
      </c>
      <c r="B43" s="29">
        <v>4.6359317149480113</v>
      </c>
      <c r="C43" s="29">
        <v>73.140003442559077</v>
      </c>
      <c r="E43" s="19">
        <f t="shared" si="2"/>
        <v>10.25</v>
      </c>
      <c r="F43">
        <f t="shared" si="3"/>
        <v>10.375</v>
      </c>
      <c r="G43">
        <f t="array" ref="G43">SUM(IF(($B$2:$B$54&gt;=E43)*(($B$2:$B$54&lt;E44)+(E44=0)),1,0))</f>
        <v>0</v>
      </c>
      <c r="H43">
        <f t="shared" si="4"/>
        <v>0</v>
      </c>
      <c r="I43" t="str">
        <f t="shared" si="5"/>
        <v/>
      </c>
      <c r="J43" t="str">
        <f t="shared" si="5"/>
        <v/>
      </c>
      <c r="K43">
        <f t="shared" si="6"/>
        <v>1.1522153132580039E-4</v>
      </c>
      <c r="L43">
        <f t="shared" si="7"/>
        <v>2.3404624389187903E-2</v>
      </c>
      <c r="M43">
        <f t="shared" si="8"/>
        <v>2.3404624389187903E-2</v>
      </c>
    </row>
    <row r="44" spans="1:13" x14ac:dyDescent="0.25">
      <c r="A44" s="29">
        <v>22.266088715598478</v>
      </c>
      <c r="B44" s="29">
        <v>4.5493225312618737</v>
      </c>
      <c r="C44" s="29">
        <v>83.866026382697854</v>
      </c>
      <c r="E44" s="19">
        <f t="shared" si="2"/>
        <v>10.5</v>
      </c>
      <c r="F44">
        <f t="shared" si="3"/>
        <v>10.625</v>
      </c>
      <c r="G44">
        <f t="array" ref="G44">SUM(IF(($B$2:$B$54&gt;=E44)*(($B$2:$B$54&lt;E45)+(E45=0)),1,0))</f>
        <v>0</v>
      </c>
      <c r="H44">
        <f t="shared" si="4"/>
        <v>0</v>
      </c>
      <c r="I44" t="str">
        <f t="shared" si="5"/>
        <v/>
      </c>
      <c r="J44" t="str">
        <f t="shared" si="5"/>
        <v/>
      </c>
      <c r="K44">
        <f t="shared" si="6"/>
        <v>9.459120856105054E-5</v>
      </c>
      <c r="L44">
        <f t="shared" si="7"/>
        <v>2.2166086414120375E-2</v>
      </c>
      <c r="M44">
        <f t="shared" si="8"/>
        <v>2.2166086414120375E-2</v>
      </c>
    </row>
    <row r="45" spans="1:13" x14ac:dyDescent="0.25">
      <c r="A45" s="29">
        <v>9.6391308712592352</v>
      </c>
      <c r="B45" s="29">
        <v>1.2212328488777018</v>
      </c>
      <c r="C45" s="29">
        <v>-6.9451155633031929</v>
      </c>
      <c r="E45" s="19">
        <f t="shared" si="2"/>
        <v>10.75</v>
      </c>
      <c r="F45">
        <f t="shared" si="3"/>
        <v>10.875</v>
      </c>
      <c r="G45">
        <f t="array" ref="G45">SUM(IF(($B$2:$B$54&gt;=E45)*(($B$2:$B$54&lt;E46)+(E46=0)),1,0))</f>
        <v>0</v>
      </c>
      <c r="H45">
        <f t="shared" si="4"/>
        <v>0</v>
      </c>
      <c r="I45" t="str">
        <f t="shared" si="5"/>
        <v/>
      </c>
      <c r="J45" t="str">
        <f t="shared" si="5"/>
        <v/>
      </c>
      <c r="K45">
        <f t="shared" si="6"/>
        <v>7.7634010617936132E-5</v>
      </c>
      <c r="L45">
        <f t="shared" si="7"/>
        <v>2.0993090029901584E-2</v>
      </c>
      <c r="M45">
        <f t="shared" si="8"/>
        <v>2.0993090029901584E-2</v>
      </c>
    </row>
    <row r="46" spans="1:13" x14ac:dyDescent="0.25">
      <c r="A46" s="29">
        <v>22.837623416264385</v>
      </c>
      <c r="B46" s="29">
        <v>0.60624340813146793</v>
      </c>
      <c r="C46" s="29">
        <v>-73.353163037523871</v>
      </c>
      <c r="E46" s="19">
        <f t="shared" si="2"/>
        <v>11</v>
      </c>
      <c r="F46">
        <f t="shared" si="3"/>
        <v>11.125</v>
      </c>
      <c r="G46">
        <f t="array" ref="G46">SUM(IF(($B$2:$B$54&gt;=E46)*(($B$2:$B$54&lt;E47)+(E47=0)),1,0))</f>
        <v>0</v>
      </c>
      <c r="H46">
        <f t="shared" si="4"/>
        <v>0</v>
      </c>
      <c r="I46" t="str">
        <f t="shared" si="5"/>
        <v/>
      </c>
      <c r="J46" t="str">
        <f t="shared" si="5"/>
        <v/>
      </c>
      <c r="K46">
        <f t="shared" si="6"/>
        <v>6.3700472810108045E-5</v>
      </c>
      <c r="L46">
        <f t="shared" si="7"/>
        <v>1.9882166872849941E-2</v>
      </c>
      <c r="M46">
        <f t="shared" si="8"/>
        <v>1.9882166872849941E-2</v>
      </c>
    </row>
    <row r="47" spans="1:13" x14ac:dyDescent="0.25">
      <c r="A47" s="29">
        <v>17.721809130259579</v>
      </c>
      <c r="B47" s="29">
        <v>0.58792613683603734</v>
      </c>
      <c r="C47" s="29">
        <v>-64.972415872445168</v>
      </c>
      <c r="E47" s="19">
        <f t="shared" si="2"/>
        <v>11.25</v>
      </c>
      <c r="F47">
        <f t="shared" si="3"/>
        <v>11.375</v>
      </c>
      <c r="G47">
        <f t="array" ref="G47">SUM(IF(($B$2:$B$54&gt;=E47)*(($B$2:$B$54&lt;E48)+(E48=0)),1,0))</f>
        <v>0</v>
      </c>
      <c r="H47">
        <f t="shared" si="4"/>
        <v>0</v>
      </c>
      <c r="I47" t="str">
        <f t="shared" si="5"/>
        <v/>
      </c>
      <c r="J47" t="str">
        <f t="shared" si="5"/>
        <v/>
      </c>
      <c r="K47">
        <f t="shared" si="6"/>
        <v>5.2254968563678098E-5</v>
      </c>
      <c r="L47">
        <f t="shared" si="7"/>
        <v>1.8830032119940596E-2</v>
      </c>
      <c r="M47">
        <f t="shared" si="8"/>
        <v>1.8830032119940596E-2</v>
      </c>
    </row>
    <row r="48" spans="1:13" x14ac:dyDescent="0.25">
      <c r="A48" s="29">
        <v>51.344147161747699</v>
      </c>
      <c r="B48" s="29">
        <v>0.57039475928226968</v>
      </c>
      <c r="C48" s="29">
        <v>-87.631368689606845</v>
      </c>
      <c r="E48" s="19">
        <f t="shared" si="2"/>
        <v>11.5</v>
      </c>
      <c r="F48">
        <f t="shared" si="3"/>
        <v>11.625</v>
      </c>
      <c r="G48">
        <f t="array" ref="G48">SUM(IF(($B$2:$B$54&gt;=E48)*(($B$2:$B$54&lt;E49)+(E49=0)),1,0))</f>
        <v>0</v>
      </c>
      <c r="H48">
        <f t="shared" si="4"/>
        <v>0</v>
      </c>
      <c r="I48" t="str">
        <f t="shared" si="5"/>
        <v/>
      </c>
      <c r="J48" t="str">
        <f t="shared" si="5"/>
        <v/>
      </c>
      <c r="K48">
        <f t="shared" si="6"/>
        <v>4.2855979304313724E-5</v>
      </c>
      <c r="L48">
        <f t="shared" si="7"/>
        <v>1.7833574776106382E-2</v>
      </c>
      <c r="M48">
        <f t="shared" si="8"/>
        <v>1.7833574776106382E-2</v>
      </c>
    </row>
    <row r="49" spans="1:13" x14ac:dyDescent="0.25">
      <c r="A49" s="29">
        <v>74.931632135854244</v>
      </c>
      <c r="B49" s="29">
        <v>2.3002976718679533</v>
      </c>
      <c r="E49" s="19">
        <f t="shared" si="2"/>
        <v>11.75</v>
      </c>
      <c r="F49">
        <f t="shared" si="3"/>
        <v>11.875</v>
      </c>
      <c r="G49">
        <f t="array" ref="G49">SUM(IF(($B$2:$B$54&gt;=E49)*(($B$2:$B$54&lt;E50)+(E50=0)),1,0))</f>
        <v>0</v>
      </c>
      <c r="H49">
        <f t="shared" si="4"/>
        <v>0</v>
      </c>
      <c r="I49" t="str">
        <f t="shared" si="5"/>
        <v/>
      </c>
      <c r="J49" t="str">
        <f t="shared" si="5"/>
        <v/>
      </c>
      <c r="K49">
        <f t="shared" si="6"/>
        <v>3.5139732981106763E-5</v>
      </c>
      <c r="L49">
        <f t="shared" si="7"/>
        <v>1.6889848475520341E-2</v>
      </c>
      <c r="M49">
        <f t="shared" si="8"/>
        <v>1.6889848475520341E-2</v>
      </c>
    </row>
    <row r="50" spans="1:13" x14ac:dyDescent="0.25">
      <c r="A50" s="29">
        <v>19.769615376111744</v>
      </c>
      <c r="B50" s="29">
        <v>4.3211059157223577</v>
      </c>
      <c r="C50" s="29">
        <v>80.890773636453403</v>
      </c>
      <c r="E50" s="19">
        <f t="shared" si="2"/>
        <v>12</v>
      </c>
      <c r="F50">
        <f t="shared" si="3"/>
        <v>12.125</v>
      </c>
      <c r="G50">
        <f t="array" ref="G50">SUM(IF(($B$2:$B$54&gt;=E50)*(($B$2:$B$54&lt;E51)+(E51=0)),1,0))</f>
        <v>0</v>
      </c>
      <c r="H50">
        <f t="shared" si="4"/>
        <v>0</v>
      </c>
      <c r="I50" t="str">
        <f t="shared" si="5"/>
        <v/>
      </c>
      <c r="J50" t="str">
        <f t="shared" si="5"/>
        <v/>
      </c>
      <c r="K50">
        <f t="shared" si="6"/>
        <v>2.8806647934387819E-5</v>
      </c>
      <c r="L50">
        <f t="shared" si="7"/>
        <v>1.5996062769660778E-2</v>
      </c>
      <c r="M50">
        <f t="shared" si="8"/>
        <v>1.5996062769660778E-2</v>
      </c>
    </row>
    <row r="51" spans="1:13" x14ac:dyDescent="0.25">
      <c r="A51" s="29">
        <v>17.060539381894493</v>
      </c>
      <c r="B51" s="29">
        <v>0.62250848366137879</v>
      </c>
      <c r="C51" s="29">
        <v>8.7303426953776544</v>
      </c>
      <c r="E51" s="19">
        <f t="shared" si="2"/>
        <v>12.25</v>
      </c>
      <c r="F51">
        <f t="shared" si="3"/>
        <v>12.375</v>
      </c>
      <c r="G51">
        <f t="array" ref="G51">SUM(IF(($B$2:$B$54&gt;=E51)*(($B$2:$B$54&lt;E52)+(E52=0)),1,0))</f>
        <v>0</v>
      </c>
      <c r="H51">
        <f t="shared" si="4"/>
        <v>0</v>
      </c>
      <c r="I51" t="str">
        <f t="shared" si="5"/>
        <v/>
      </c>
      <c r="J51" t="str">
        <f t="shared" si="5"/>
        <v/>
      </c>
      <c r="K51">
        <f t="shared" si="6"/>
        <v>2.3610110177120688E-5</v>
      </c>
      <c r="L51">
        <f t="shared" si="7"/>
        <v>1.5149574876398926E-2</v>
      </c>
      <c r="M51">
        <f t="shared" si="8"/>
        <v>1.5149574876398926E-2</v>
      </c>
    </row>
    <row r="52" spans="1:13" x14ac:dyDescent="0.25">
      <c r="A52" s="29">
        <v>17.126142966056918</v>
      </c>
      <c r="B52" s="29">
        <v>0.6289107227806644</v>
      </c>
      <c r="C52" s="29">
        <v>-74.972365487069055</v>
      </c>
      <c r="E52" s="19">
        <f t="shared" si="2"/>
        <v>12.5</v>
      </c>
      <c r="F52">
        <f t="shared" si="3"/>
        <v>12.625</v>
      </c>
      <c r="G52">
        <f t="array" ref="G52">SUM(IF(($B$2:$B$54&gt;=E52)*(($B$2:$B$54&lt;E53)+(E53=0)),1,0))</f>
        <v>0</v>
      </c>
      <c r="H52">
        <f t="shared" si="4"/>
        <v>0</v>
      </c>
      <c r="I52" t="str">
        <f t="shared" si="5"/>
        <v/>
      </c>
      <c r="J52" t="str">
        <f t="shared" si="5"/>
        <v/>
      </c>
      <c r="K52">
        <f t="shared" si="6"/>
        <v>1.9347189400854341E-5</v>
      </c>
      <c r="L52">
        <f t="shared" si="7"/>
        <v>1.434788186571267E-2</v>
      </c>
      <c r="M52">
        <f t="shared" si="8"/>
        <v>1.434788186571267E-2</v>
      </c>
    </row>
    <row r="53" spans="1:13" x14ac:dyDescent="0.25">
      <c r="A53" s="29">
        <v>14.246147547674646</v>
      </c>
      <c r="B53" s="29">
        <v>0.67164613530464623</v>
      </c>
      <c r="C53" s="29">
        <v>-46.176074228144266</v>
      </c>
      <c r="E53" s="19">
        <f t="shared" si="2"/>
        <v>12.75</v>
      </c>
      <c r="F53">
        <f t="shared" si="3"/>
        <v>12.875</v>
      </c>
      <c r="G53">
        <f t="array" ref="G53">SUM(IF(($B$2:$B$54&gt;=E53)*(($B$2:$B$54&lt;E54)+(E54=0)),1,0))</f>
        <v>0</v>
      </c>
      <c r="H53">
        <f t="shared" si="4"/>
        <v>0</v>
      </c>
      <c r="I53" t="str">
        <f t="shared" si="5"/>
        <v/>
      </c>
      <c r="J53" t="str">
        <f t="shared" si="5"/>
        <v/>
      </c>
      <c r="K53">
        <f t="shared" si="6"/>
        <v>1.5850964140813094E-5</v>
      </c>
      <c r="L53">
        <f t="shared" si="7"/>
        <v>1.3588613258920712E-2</v>
      </c>
      <c r="M53">
        <f t="shared" si="8"/>
        <v>1.3588613258920712E-2</v>
      </c>
    </row>
    <row r="54" spans="1:13" x14ac:dyDescent="0.25">
      <c r="A54" s="29">
        <v>21.596766061985505</v>
      </c>
      <c r="B54" s="29">
        <v>0.53481080495179267</v>
      </c>
      <c r="C54" s="29">
        <v>-69.097751665201343</v>
      </c>
      <c r="E54" s="19">
        <f t="shared" si="2"/>
        <v>13</v>
      </c>
      <c r="F54">
        <f t="shared" si="3"/>
        <v>13.125</v>
      </c>
      <c r="G54">
        <f t="array" ref="G54">SUM(IF(($B$2:$B$54&gt;=E54)*(($B$2:$B$54&lt;E55)+(E55=0)),1,0))</f>
        <v>0</v>
      </c>
      <c r="H54">
        <f t="shared" si="4"/>
        <v>0</v>
      </c>
      <c r="I54" t="str">
        <f t="shared" si="5"/>
        <v/>
      </c>
      <c r="J54" t="str">
        <f t="shared" si="5"/>
        <v/>
      </c>
      <c r="K54">
        <f t="shared" si="6"/>
        <v>1.2984181308616432E-5</v>
      </c>
      <c r="L54">
        <f t="shared" si="7"/>
        <v>1.2869524019554225E-2</v>
      </c>
      <c r="M54">
        <f t="shared" si="8"/>
        <v>1.286952401955423E-2</v>
      </c>
    </row>
    <row r="55" spans="1:13" x14ac:dyDescent="0.25">
      <c r="E55" s="19">
        <f t="shared" si="2"/>
        <v>13.25</v>
      </c>
      <c r="F55">
        <f t="shared" si="3"/>
        <v>13.375</v>
      </c>
      <c r="G55">
        <f t="array" ref="G55">SUM(IF(($B$2:$B$54&gt;=E55)*(($B$2:$B$54&lt;E56)+(E56=0)),1,0))</f>
        <v>0</v>
      </c>
      <c r="H55">
        <f t="shared" si="4"/>
        <v>0</v>
      </c>
      <c r="I55" t="str">
        <f t="shared" si="5"/>
        <v/>
      </c>
      <c r="J55" t="str">
        <f t="shared" si="5"/>
        <v/>
      </c>
      <c r="K55">
        <f t="shared" si="6"/>
        <v>1.0634021271016644E-5</v>
      </c>
      <c r="L55">
        <f t="shared" si="7"/>
        <v>1.2188487915141247E-2</v>
      </c>
      <c r="M55">
        <f t="shared" si="8"/>
        <v>1.2188487915141247E-2</v>
      </c>
    </row>
    <row r="56" spans="1:13" x14ac:dyDescent="0.25">
      <c r="E56" s="19">
        <f t="shared" si="2"/>
        <v>13.5</v>
      </c>
      <c r="F56">
        <f t="shared" si="3"/>
        <v>13.625</v>
      </c>
      <c r="G56">
        <f t="array" ref="G56">SUM(IF(($B$2:$B$54&gt;=E56)*(($B$2:$B$54&lt;E57)+(E57=0)),1,0))</f>
        <v>0</v>
      </c>
      <c r="H56">
        <f t="shared" si="4"/>
        <v>0</v>
      </c>
      <c r="I56" t="str">
        <f t="shared" si="5"/>
        <v/>
      </c>
      <c r="J56" t="str">
        <f t="shared" si="5"/>
        <v/>
      </c>
      <c r="K56">
        <f t="shared" si="6"/>
        <v>8.7077781598271581E-6</v>
      </c>
      <c r="L56">
        <f t="shared" si="7"/>
        <v>1.154349123027551E-2</v>
      </c>
      <c r="M56">
        <f t="shared" si="8"/>
        <v>1.154349123027551E-2</v>
      </c>
    </row>
    <row r="57" spans="1:13" x14ac:dyDescent="0.25">
      <c r="E57" s="19">
        <f t="shared" si="2"/>
        <v>13.75</v>
      </c>
      <c r="F57">
        <f t="shared" si="3"/>
        <v>13.875</v>
      </c>
      <c r="G57">
        <f t="array" ref="G57">SUM(IF(($B$2:$B$54&gt;=E57)*(($B$2:$B$54&lt;E58)+(E58=0)),1,0))</f>
        <v>0</v>
      </c>
      <c r="H57">
        <f t="shared" si="4"/>
        <v>0</v>
      </c>
      <c r="I57" t="str">
        <f t="shared" si="5"/>
        <v/>
      </c>
      <c r="J57" t="str">
        <f t="shared" si="5"/>
        <v/>
      </c>
      <c r="K57">
        <f t="shared" si="6"/>
        <v>7.1292972977960478E-6</v>
      </c>
      <c r="L57">
        <f t="shared" si="7"/>
        <v>1.0932626812380389E-2</v>
      </c>
      <c r="M57">
        <f t="shared" si="8"/>
        <v>1.0932626812380389E-2</v>
      </c>
    </row>
    <row r="58" spans="1:13" x14ac:dyDescent="0.25">
      <c r="E58" s="19">
        <f t="shared" si="2"/>
        <v>14</v>
      </c>
      <c r="F58">
        <f t="shared" si="3"/>
        <v>14.125</v>
      </c>
      <c r="G58">
        <f t="array" ref="G58">SUM(IF(($B$2:$B$54&gt;=E58)*(($B$2:$B$54&lt;E59)+(E59=0)),1,0))</f>
        <v>0</v>
      </c>
      <c r="H58">
        <f t="shared" si="4"/>
        <v>0</v>
      </c>
      <c r="I58" t="str">
        <f t="shared" si="5"/>
        <v/>
      </c>
      <c r="J58" t="str">
        <f t="shared" si="5"/>
        <v/>
      </c>
      <c r="K58">
        <f t="shared" si="6"/>
        <v>5.8360385086537375E-6</v>
      </c>
      <c r="L58">
        <f t="shared" si="7"/>
        <v>1.035408843256218E-2</v>
      </c>
      <c r="M58">
        <f t="shared" si="8"/>
        <v>1.035408843256218E-2</v>
      </c>
    </row>
    <row r="59" spans="1:13" x14ac:dyDescent="0.25">
      <c r="E59" s="19">
        <f t="shared" si="2"/>
        <v>14.25</v>
      </c>
      <c r="F59">
        <f t="shared" si="3"/>
        <v>14.375</v>
      </c>
      <c r="G59">
        <f t="array" ref="G59">SUM(IF(($B$2:$B$54&gt;=E59)*(($B$2:$B$54&lt;E60)+(E60=0)),1,0))</f>
        <v>0</v>
      </c>
      <c r="H59">
        <f t="shared" si="4"/>
        <v>0</v>
      </c>
      <c r="I59" t="str">
        <f t="shared" si="5"/>
        <v/>
      </c>
      <c r="J59" t="str">
        <f t="shared" si="5"/>
        <v/>
      </c>
      <c r="K59">
        <f t="shared" si="6"/>
        <v>4.7766564928861672E-6</v>
      </c>
      <c r="L59">
        <f t="shared" si="7"/>
        <v>9.8061654448786083E-3</v>
      </c>
      <c r="M59">
        <f t="shared" si="8"/>
        <v>9.8061654448786083E-3</v>
      </c>
    </row>
    <row r="60" spans="1:13" x14ac:dyDescent="0.25">
      <c r="E60" s="19">
        <f t="shared" si="2"/>
        <v>14.5</v>
      </c>
      <c r="F60">
        <f t="shared" si="3"/>
        <v>14.625</v>
      </c>
      <c r="G60">
        <f t="array" ref="G60">SUM(IF(($B$2:$B$54&gt;=E60)*(($B$2:$B$54&lt;E61)+(E61=0)),1,0))</f>
        <v>0</v>
      </c>
      <c r="H60">
        <f t="shared" si="4"/>
        <v>0</v>
      </c>
      <c r="I60" t="str">
        <f t="shared" si="5"/>
        <v/>
      </c>
      <c r="J60" t="str">
        <f t="shared" si="5"/>
        <v/>
      </c>
      <c r="K60">
        <f t="shared" si="6"/>
        <v>3.9090081131985761E-6</v>
      </c>
      <c r="L60">
        <f t="shared" si="7"/>
        <v>9.2872377282309602E-3</v>
      </c>
      <c r="M60">
        <f t="shared" si="8"/>
        <v>9.2872377282309602E-3</v>
      </c>
    </row>
    <row r="61" spans="1:13" x14ac:dyDescent="0.25">
      <c r="E61" s="19">
        <f t="shared" si="2"/>
        <v>14.75</v>
      </c>
      <c r="F61">
        <f t="shared" si="3"/>
        <v>14.875</v>
      </c>
      <c r="G61">
        <f t="array" ref="G61">SUM(IF(($B$2:$B$54&gt;=E61)*(($B$2:$B$54&lt;E62)+(E62=0)),1,0))</f>
        <v>0</v>
      </c>
      <c r="H61">
        <f t="shared" si="4"/>
        <v>0</v>
      </c>
      <c r="I61" t="str">
        <f t="shared" si="5"/>
        <v/>
      </c>
      <c r="J61" t="str">
        <f t="shared" si="5"/>
        <v/>
      </c>
      <c r="K61">
        <f t="shared" si="6"/>
        <v>3.1985119545892659E-6</v>
      </c>
      <c r="L61">
        <f t="shared" si="7"/>
        <v>8.7957708959237671E-3</v>
      </c>
      <c r="M61">
        <f t="shared" si="8"/>
        <v>8.7957708959237671E-3</v>
      </c>
    </row>
    <row r="62" spans="1:13" x14ac:dyDescent="0.25">
      <c r="E62" s="19">
        <f t="shared" si="2"/>
        <v>15</v>
      </c>
      <c r="F62">
        <f t="shared" si="3"/>
        <v>15.125</v>
      </c>
      <c r="G62">
        <f t="array" ref="G62">SUM(IF(($B$2:$B$54&gt;=E62)*(($B$2:$B$54&lt;E63)+(E63=0)),1,0))</f>
        <v>0</v>
      </c>
      <c r="H62">
        <f t="shared" si="4"/>
        <v>0</v>
      </c>
      <c r="I62" t="str">
        <f t="shared" si="5"/>
        <v/>
      </c>
      <c r="J62" t="str">
        <f t="shared" si="5"/>
        <v/>
      </c>
      <c r="K62">
        <f t="shared" si="6"/>
        <v>2.6167984183349834E-6</v>
      </c>
      <c r="L62">
        <f t="shared" si="7"/>
        <v>8.3303117587274524E-3</v>
      </c>
      <c r="M62">
        <f t="shared" si="8"/>
        <v>8.3303117587274524E-3</v>
      </c>
    </row>
    <row r="63" spans="1:13" x14ac:dyDescent="0.25">
      <c r="E63" s="19">
        <f t="shared" si="2"/>
        <v>15.25</v>
      </c>
      <c r="F63">
        <f t="shared" si="3"/>
        <v>15.375</v>
      </c>
      <c r="G63">
        <f t="array" ref="G63">SUM(IF(($B$2:$B$54&gt;=E63)*(($B$2:$B$54&lt;E64)+(E64=0)),1,0))</f>
        <v>0</v>
      </c>
      <c r="H63">
        <f t="shared" si="4"/>
        <v>0</v>
      </c>
      <c r="I63" t="str">
        <f t="shared" si="5"/>
        <v/>
      </c>
      <c r="J63" t="str">
        <f t="shared" si="5"/>
        <v/>
      </c>
      <c r="K63">
        <f t="shared" si="6"/>
        <v>2.1405993108645472E-6</v>
      </c>
      <c r="L63">
        <f t="shared" si="7"/>
        <v>7.8894840280289927E-3</v>
      </c>
      <c r="M63">
        <f t="shared" si="8"/>
        <v>7.8894840280289927E-3</v>
      </c>
    </row>
    <row r="64" spans="1:13" x14ac:dyDescent="0.25">
      <c r="E64" s="19">
        <f t="shared" si="2"/>
        <v>15.5</v>
      </c>
      <c r="F64">
        <f t="shared" si="3"/>
        <v>15.625</v>
      </c>
      <c r="G64">
        <f t="array" ref="G64">SUM(IF(($B$2:$B$54&gt;=E64)*(($B$2:$B$54&lt;E65)+(E65=0)),1,0))</f>
        <v>0</v>
      </c>
      <c r="H64">
        <f t="shared" si="4"/>
        <v>0</v>
      </c>
      <c r="I64" t="str">
        <f t="shared" si="5"/>
        <v/>
      </c>
      <c r="J64" t="str">
        <f t="shared" si="5"/>
        <v/>
      </c>
      <c r="K64">
        <f t="shared" si="6"/>
        <v>1.7508347622106043E-6</v>
      </c>
      <c r="L64">
        <f t="shared" si="7"/>
        <v>7.4719842463654741E-3</v>
      </c>
      <c r="M64">
        <f t="shared" si="8"/>
        <v>7.4719842463654741E-3</v>
      </c>
    </row>
    <row r="65" spans="5:13" x14ac:dyDescent="0.25">
      <c r="E65" s="19">
        <f t="shared" si="2"/>
        <v>15.75</v>
      </c>
      <c r="F65">
        <f t="shared" si="3"/>
        <v>15.875</v>
      </c>
      <c r="G65">
        <f t="array" ref="G65">SUM(IF(($B$2:$B$54&gt;=E65)*(($B$2:$B$54&lt;E66)+(E66=0)),1,0))</f>
        <v>0</v>
      </c>
      <c r="H65">
        <f t="shared" si="4"/>
        <v>0</v>
      </c>
      <c r="I65" t="str">
        <f t="shared" si="5"/>
        <v/>
      </c>
      <c r="J65" t="str">
        <f t="shared" si="5"/>
        <v/>
      </c>
      <c r="K65">
        <f t="shared" si="6"/>
        <v>1.4318626604882434E-6</v>
      </c>
      <c r="L65">
        <f t="shared" si="7"/>
        <v>7.0765779333077363E-3</v>
      </c>
      <c r="M65">
        <f t="shared" si="8"/>
        <v>7.0765779333077363E-3</v>
      </c>
    </row>
    <row r="66" spans="5:13" x14ac:dyDescent="0.25">
      <c r="E66" s="19">
        <f t="shared" si="2"/>
        <v>16</v>
      </c>
      <c r="F66">
        <f t="shared" si="3"/>
        <v>16.125</v>
      </c>
      <c r="G66">
        <f t="array" ref="G66">SUM(IF(($B$2:$B$54&gt;=E66)*(($B$2:$B$54&lt;E67)+(E67=0)),1,0))</f>
        <v>0</v>
      </c>
      <c r="H66">
        <f t="shared" si="4"/>
        <v>0</v>
      </c>
      <c r="I66" t="str">
        <f t="shared" si="5"/>
        <v/>
      </c>
      <c r="J66" t="str">
        <f t="shared" si="5"/>
        <v/>
      </c>
      <c r="K66">
        <f t="shared" si="6"/>
        <v>1.1708618749048159E-6</v>
      </c>
      <c r="L66">
        <f t="shared" si="7"/>
        <v>6.702095935298173E-3</v>
      </c>
      <c r="M66">
        <f t="shared" si="8"/>
        <v>6.702095935298173E-3</v>
      </c>
    </row>
    <row r="67" spans="5:13" x14ac:dyDescent="0.25">
      <c r="E67" s="19">
        <f t="shared" ref="E67:E130" si="9">E66+$U$2</f>
        <v>16.25</v>
      </c>
      <c r="F67">
        <f t="shared" ref="F67:F130" si="10">E67+$U$2/2</f>
        <v>16.375</v>
      </c>
      <c r="G67">
        <f t="array" ref="G67">SUM(IF(($B$2:$B$54&gt;=E67)*(($B$2:$B$54&lt;E68)+(E68=0)),1,0))</f>
        <v>0</v>
      </c>
      <c r="H67">
        <f t="shared" ref="H67:H130" si="11">G67/SUM($G$2:$G$202)</f>
        <v>0</v>
      </c>
      <c r="I67" t="str">
        <f t="shared" ref="I67:J130" si="12">IFERROR(LOG(G67),"")</f>
        <v/>
      </c>
      <c r="J67" t="str">
        <f t="shared" si="12"/>
        <v/>
      </c>
      <c r="K67">
        <f t="shared" ref="K67:K130" si="13">_xlfn.GAMMA.DIST(F67,$V$5,$V$6,FALSE)*$U$2</f>
        <v>9.5732557438645915E-7</v>
      </c>
      <c r="L67">
        <f t="shared" ref="L67:L130" si="14">-1*$V$17*EXP($V$17*E67)</f>
        <v>6.3474309686496538E-3</v>
      </c>
      <c r="M67">
        <f t="shared" ref="M67:M130" si="15">1/$V$9*EXP(-E67/$V$9)</f>
        <v>6.3474309686496538E-3</v>
      </c>
    </row>
    <row r="68" spans="5:13" x14ac:dyDescent="0.25">
      <c r="E68" s="19">
        <f t="shared" si="9"/>
        <v>16.5</v>
      </c>
      <c r="F68">
        <f t="shared" si="10"/>
        <v>16.625</v>
      </c>
      <c r="G68">
        <f t="array" ref="G68">SUM(IF(($B$2:$B$54&gt;=E68)*(($B$2:$B$54&lt;E69)+(E69=0)),1,0))</f>
        <v>0</v>
      </c>
      <c r="H68">
        <f t="shared" si="11"/>
        <v>0</v>
      </c>
      <c r="I68" t="str">
        <f t="shared" si="12"/>
        <v/>
      </c>
      <c r="J68" t="str">
        <f t="shared" si="12"/>
        <v/>
      </c>
      <c r="K68">
        <f t="shared" si="13"/>
        <v>7.8264511083987211E-7</v>
      </c>
      <c r="L68">
        <f t="shared" si="14"/>
        <v>6.0115343454838479E-3</v>
      </c>
      <c r="M68">
        <f t="shared" si="15"/>
        <v>6.0115343454838479E-3</v>
      </c>
    </row>
    <row r="69" spans="5:13" x14ac:dyDescent="0.25">
      <c r="E69" s="19">
        <f t="shared" si="9"/>
        <v>16.75</v>
      </c>
      <c r="F69">
        <f t="shared" si="10"/>
        <v>16.875</v>
      </c>
      <c r="G69">
        <f t="array" ref="G69">SUM(IF(($B$2:$B$54&gt;=E69)*(($B$2:$B$54&lt;E70)+(E70=0)),1,0))</f>
        <v>0</v>
      </c>
      <c r="H69">
        <f t="shared" si="11"/>
        <v>0</v>
      </c>
      <c r="I69" t="str">
        <f t="shared" si="12"/>
        <v/>
      </c>
      <c r="J69" t="str">
        <f t="shared" si="12"/>
        <v/>
      </c>
      <c r="K69">
        <f t="shared" si="13"/>
        <v>6.3976837442240151E-7</v>
      </c>
      <c r="L69">
        <f t="shared" si="14"/>
        <v>5.6934128729280234E-3</v>
      </c>
      <c r="M69">
        <f t="shared" si="15"/>
        <v>5.6934128729280234E-3</v>
      </c>
    </row>
    <row r="70" spans="5:13" x14ac:dyDescent="0.25">
      <c r="E70" s="19">
        <f t="shared" si="9"/>
        <v>17</v>
      </c>
      <c r="F70">
        <f t="shared" si="10"/>
        <v>17.125</v>
      </c>
      <c r="G70">
        <f t="array" ref="G70">SUM(IF(($B$2:$B$54&gt;=E70)*(($B$2:$B$54&lt;E71)+(E71=0)),1,0))</f>
        <v>0</v>
      </c>
      <c r="H70">
        <f t="shared" si="11"/>
        <v>0</v>
      </c>
      <c r="I70" t="str">
        <f t="shared" si="12"/>
        <v/>
      </c>
      <c r="J70" t="str">
        <f t="shared" si="12"/>
        <v/>
      </c>
      <c r="K70">
        <f t="shared" si="13"/>
        <v>5.2291936707806823E-7</v>
      </c>
      <c r="L70">
        <f t="shared" si="14"/>
        <v>5.3921259164017212E-3</v>
      </c>
      <c r="M70">
        <f t="shared" si="15"/>
        <v>5.3921259164017238E-3</v>
      </c>
    </row>
    <row r="71" spans="5:13" x14ac:dyDescent="0.25">
      <c r="E71" s="19">
        <f t="shared" si="9"/>
        <v>17.25</v>
      </c>
      <c r="F71">
        <f t="shared" si="10"/>
        <v>17.375</v>
      </c>
      <c r="G71">
        <f t="array" ref="G71">SUM(IF(($B$2:$B$54&gt;=E71)*(($B$2:$B$54&lt;E72)+(E72=0)),1,0))</f>
        <v>0</v>
      </c>
      <c r="H71">
        <f t="shared" si="11"/>
        <v>0</v>
      </c>
      <c r="I71" t="str">
        <f t="shared" si="12"/>
        <v/>
      </c>
      <c r="J71" t="str">
        <f t="shared" si="12"/>
        <v/>
      </c>
      <c r="K71">
        <f t="shared" si="13"/>
        <v>4.2736808322010472E-7</v>
      </c>
      <c r="L71">
        <f t="shared" si="14"/>
        <v>5.1067826183099794E-3</v>
      </c>
      <c r="M71">
        <f t="shared" si="15"/>
        <v>5.1067826183099794E-3</v>
      </c>
    </row>
    <row r="72" spans="5:13" x14ac:dyDescent="0.25">
      <c r="E72" s="19">
        <f t="shared" si="9"/>
        <v>17.5</v>
      </c>
      <c r="F72">
        <f t="shared" si="10"/>
        <v>17.625</v>
      </c>
      <c r="G72">
        <f t="array" ref="G72">SUM(IF(($B$2:$B$54&gt;=E72)*(($B$2:$B$54&lt;E73)+(E73=0)),1,0))</f>
        <v>0</v>
      </c>
      <c r="H72">
        <f t="shared" si="11"/>
        <v>0</v>
      </c>
      <c r="I72" t="str">
        <f t="shared" si="12"/>
        <v/>
      </c>
      <c r="J72" t="str">
        <f t="shared" si="12"/>
        <v/>
      </c>
      <c r="K72">
        <f t="shared" si="13"/>
        <v>3.4924171853939901E-7</v>
      </c>
      <c r="L72">
        <f t="shared" si="14"/>
        <v>4.836539263919146E-3</v>
      </c>
      <c r="M72">
        <f t="shared" si="15"/>
        <v>4.836539263919146E-3</v>
      </c>
    </row>
    <row r="73" spans="5:13" x14ac:dyDescent="0.25">
      <c r="E73" s="19">
        <f t="shared" si="9"/>
        <v>17.75</v>
      </c>
      <c r="F73">
        <f t="shared" si="10"/>
        <v>17.875</v>
      </c>
      <c r="G73">
        <f t="array" ref="G73">SUM(IF(($B$2:$B$54&gt;=E73)*(($B$2:$B$54&lt;E74)+(E74=0)),1,0))</f>
        <v>0</v>
      </c>
      <c r="H73">
        <f t="shared" si="11"/>
        <v>0</v>
      </c>
      <c r="I73" t="str">
        <f t="shared" si="12"/>
        <v/>
      </c>
      <c r="J73" t="str">
        <f t="shared" si="12"/>
        <v/>
      </c>
      <c r="K73">
        <f t="shared" si="13"/>
        <v>2.8536982064743006E-7</v>
      </c>
      <c r="L73">
        <f t="shared" si="14"/>
        <v>4.5805967866266546E-3</v>
      </c>
      <c r="M73">
        <f t="shared" si="15"/>
        <v>4.5805967866266546E-3</v>
      </c>
    </row>
    <row r="74" spans="5:13" x14ac:dyDescent="0.25">
      <c r="E74" s="19">
        <f t="shared" si="9"/>
        <v>18</v>
      </c>
      <c r="F74">
        <f t="shared" si="10"/>
        <v>18.125</v>
      </c>
      <c r="G74">
        <f t="array" ref="G74">SUM(IF(($B$2:$B$54&gt;=E74)*(($B$2:$B$54&lt;E75)+(E75=0)),1,0))</f>
        <v>0</v>
      </c>
      <c r="H74">
        <f t="shared" si="11"/>
        <v>0</v>
      </c>
      <c r="I74" t="str">
        <f t="shared" si="12"/>
        <v/>
      </c>
      <c r="J74" t="str">
        <f t="shared" si="12"/>
        <v/>
      </c>
      <c r="K74">
        <f t="shared" si="13"/>
        <v>2.3315730762085771E-7</v>
      </c>
      <c r="L74">
        <f t="shared" si="14"/>
        <v>4.3381984052482201E-3</v>
      </c>
      <c r="M74">
        <f t="shared" si="15"/>
        <v>4.3381984052482201E-3</v>
      </c>
    </row>
    <row r="75" spans="5:13" x14ac:dyDescent="0.25">
      <c r="E75" s="19">
        <f t="shared" si="9"/>
        <v>18.25</v>
      </c>
      <c r="F75">
        <f t="shared" si="10"/>
        <v>18.375</v>
      </c>
      <c r="G75">
        <f t="array" ref="G75">SUM(IF(($B$2:$B$54&gt;=E75)*(($B$2:$B$54&lt;E76)+(E76=0)),1,0))</f>
        <v>0</v>
      </c>
      <c r="H75">
        <f t="shared" si="11"/>
        <v>0</v>
      </c>
      <c r="I75" t="str">
        <f t="shared" si="12"/>
        <v/>
      </c>
      <c r="J75" t="str">
        <f t="shared" si="12"/>
        <v/>
      </c>
      <c r="K75">
        <f t="shared" si="13"/>
        <v>1.9048036138222151E-7</v>
      </c>
      <c r="L75">
        <f t="shared" si="14"/>
        <v>4.1086273863362738E-3</v>
      </c>
      <c r="M75">
        <f t="shared" si="15"/>
        <v>4.1086273863362738E-3</v>
      </c>
    </row>
    <row r="76" spans="5:13" x14ac:dyDescent="0.25">
      <c r="E76" s="19">
        <f t="shared" si="9"/>
        <v>18.5</v>
      </c>
      <c r="F76">
        <f t="shared" si="10"/>
        <v>18.625</v>
      </c>
      <c r="G76">
        <f t="array" ref="G76">SUM(IF(($B$2:$B$54&gt;=E76)*(($B$2:$B$54&lt;E77)+(E77=0)),1,0))</f>
        <v>0</v>
      </c>
      <c r="H76">
        <f t="shared" si="11"/>
        <v>0</v>
      </c>
      <c r="I76" t="str">
        <f t="shared" si="12"/>
        <v/>
      </c>
      <c r="J76" t="str">
        <f t="shared" si="12"/>
        <v/>
      </c>
      <c r="K76">
        <f t="shared" si="13"/>
        <v>1.5560109269096888E-7</v>
      </c>
      <c r="L76">
        <f t="shared" si="14"/>
        <v>3.8912049249131913E-3</v>
      </c>
      <c r="M76">
        <f t="shared" si="15"/>
        <v>3.8912049249131913E-3</v>
      </c>
    </row>
    <row r="77" spans="5:13" x14ac:dyDescent="0.25">
      <c r="E77" s="19">
        <f t="shared" si="9"/>
        <v>18.75</v>
      </c>
      <c r="F77">
        <f t="shared" si="10"/>
        <v>18.875</v>
      </c>
      <c r="G77">
        <f t="array" ref="G77">SUM(IF(($B$2:$B$54&gt;=E77)*(($B$2:$B$54&lt;E78)+(E78=0)),1,0))</f>
        <v>0</v>
      </c>
      <c r="H77">
        <f t="shared" si="11"/>
        <v>0</v>
      </c>
      <c r="I77" t="str">
        <f t="shared" si="12"/>
        <v/>
      </c>
      <c r="J77" t="str">
        <f t="shared" si="12"/>
        <v/>
      </c>
      <c r="K77">
        <f t="shared" si="13"/>
        <v>1.2709760680479109E-7</v>
      </c>
      <c r="L77">
        <f t="shared" si="14"/>
        <v>3.6852881373529885E-3</v>
      </c>
      <c r="M77">
        <f t="shared" si="15"/>
        <v>3.6852881373529885E-3</v>
      </c>
    </row>
    <row r="78" spans="5:13" x14ac:dyDescent="0.25">
      <c r="E78" s="19">
        <f t="shared" si="9"/>
        <v>19</v>
      </c>
      <c r="F78">
        <f t="shared" si="10"/>
        <v>19.125</v>
      </c>
      <c r="G78">
        <f t="array" ref="G78">SUM(IF(($B$2:$B$54&gt;=E78)*(($B$2:$B$54&lt;E79)+(E79=0)),1,0))</f>
        <v>0</v>
      </c>
      <c r="H78">
        <f t="shared" si="11"/>
        <v>0</v>
      </c>
      <c r="I78" t="str">
        <f t="shared" si="12"/>
        <v/>
      </c>
      <c r="J78" t="str">
        <f t="shared" si="12"/>
        <v/>
      </c>
      <c r="K78">
        <f t="shared" si="13"/>
        <v>1.0380670127455787E-7</v>
      </c>
      <c r="L78">
        <f t="shared" si="14"/>
        <v>3.4902681604767052E-3</v>
      </c>
      <c r="M78">
        <f t="shared" si="15"/>
        <v>3.4902681604767052E-3</v>
      </c>
    </row>
    <row r="79" spans="5:13" x14ac:dyDescent="0.25">
      <c r="E79" s="19">
        <f t="shared" si="9"/>
        <v>19.25</v>
      </c>
      <c r="F79">
        <f t="shared" si="10"/>
        <v>19.375</v>
      </c>
      <c r="G79">
        <f t="array" ref="G79">SUM(IF(($B$2:$B$54&gt;=E79)*(($B$2:$B$54&lt;E80)+(E80=0)),1,0))</f>
        <v>0</v>
      </c>
      <c r="H79">
        <f t="shared" si="11"/>
        <v>0</v>
      </c>
      <c r="I79" t="str">
        <f t="shared" si="12"/>
        <v/>
      </c>
      <c r="J79" t="str">
        <f t="shared" si="12"/>
        <v/>
      </c>
      <c r="K79">
        <f t="shared" si="13"/>
        <v>8.4776922718428465E-8</v>
      </c>
      <c r="L79">
        <f t="shared" si="14"/>
        <v>3.3055683512408667E-3</v>
      </c>
      <c r="M79">
        <f t="shared" si="15"/>
        <v>3.3055683512408667E-3</v>
      </c>
    </row>
    <row r="80" spans="5:13" x14ac:dyDescent="0.25">
      <c r="E80" s="19">
        <f t="shared" si="9"/>
        <v>19.5</v>
      </c>
      <c r="F80">
        <f t="shared" si="10"/>
        <v>19.625</v>
      </c>
      <c r="G80">
        <f t="array" ref="G80">SUM(IF(($B$2:$B$54&gt;=E80)*(($B$2:$B$54&lt;E81)+(E81=0)),1,0))</f>
        <v>0</v>
      </c>
      <c r="H80">
        <f t="shared" si="11"/>
        <v>0</v>
      </c>
      <c r="I80" t="str">
        <f t="shared" si="12"/>
        <v/>
      </c>
      <c r="J80" t="str">
        <f t="shared" si="12"/>
        <v/>
      </c>
      <c r="K80">
        <f t="shared" si="13"/>
        <v>6.9230116657955224E-8</v>
      </c>
      <c r="L80">
        <f t="shared" si="14"/>
        <v>3.1306425816957448E-3</v>
      </c>
      <c r="M80">
        <f t="shared" si="15"/>
        <v>3.1306425816957448E-3</v>
      </c>
    </row>
    <row r="81" spans="5:13" x14ac:dyDescent="0.25">
      <c r="E81" s="19">
        <f t="shared" si="9"/>
        <v>19.75</v>
      </c>
      <c r="F81">
        <f t="shared" si="10"/>
        <v>19.875</v>
      </c>
      <c r="G81">
        <f t="array" ref="G81">SUM(IF(($B$2:$B$54&gt;=E81)*(($B$2:$B$54&lt;E82)+(E82=0)),1,0))</f>
        <v>0</v>
      </c>
      <c r="H81">
        <f t="shared" si="11"/>
        <v>0</v>
      </c>
      <c r="I81" t="str">
        <f t="shared" si="12"/>
        <v/>
      </c>
      <c r="J81" t="str">
        <f t="shared" si="12"/>
        <v/>
      </c>
      <c r="K81">
        <f t="shared" si="13"/>
        <v>5.652993916797124E-8</v>
      </c>
      <c r="L81">
        <f t="shared" si="14"/>
        <v>2.9649736241719135E-3</v>
      </c>
      <c r="M81">
        <f t="shared" si="15"/>
        <v>2.9649736241719135E-3</v>
      </c>
    </row>
    <row r="82" spans="5:13" x14ac:dyDescent="0.25">
      <c r="E82" s="19">
        <f t="shared" si="9"/>
        <v>20</v>
      </c>
      <c r="F82">
        <f t="shared" si="10"/>
        <v>20.125</v>
      </c>
      <c r="G82">
        <f t="array" ref="G82">SUM(IF(($B$2:$B$54&gt;=E82)*(($B$2:$B$54&lt;E83)+(E83=0)),1,0))</f>
        <v>0</v>
      </c>
      <c r="H82">
        <f t="shared" si="11"/>
        <v>0</v>
      </c>
      <c r="I82" t="str">
        <f t="shared" si="12"/>
        <v/>
      </c>
      <c r="J82" t="str">
        <f t="shared" si="12"/>
        <v/>
      </c>
      <c r="K82">
        <f t="shared" si="13"/>
        <v>4.6156074040317521E-8</v>
      </c>
      <c r="L82">
        <f t="shared" si="14"/>
        <v>2.8080716219203018E-3</v>
      </c>
      <c r="M82">
        <f t="shared" si="15"/>
        <v>2.8080716219203018E-3</v>
      </c>
    </row>
    <row r="83" spans="5:13" x14ac:dyDescent="0.25">
      <c r="E83" s="19">
        <f t="shared" si="9"/>
        <v>20.25</v>
      </c>
      <c r="F83">
        <f t="shared" si="10"/>
        <v>20.375</v>
      </c>
      <c r="G83">
        <f t="array" ref="G83">SUM(IF(($B$2:$B$54&gt;=E83)*(($B$2:$B$54&lt;E84)+(E84=0)),1,0))</f>
        <v>0</v>
      </c>
      <c r="H83">
        <f t="shared" si="11"/>
        <v>0</v>
      </c>
      <c r="I83" t="str">
        <f t="shared" si="12"/>
        <v/>
      </c>
      <c r="J83" t="str">
        <f t="shared" si="12"/>
        <v/>
      </c>
      <c r="K83">
        <f t="shared" si="13"/>
        <v>3.768312498031298E-8</v>
      </c>
      <c r="L83">
        <f t="shared" si="14"/>
        <v>2.6594726406837387E-3</v>
      </c>
      <c r="M83">
        <f t="shared" si="15"/>
        <v>2.6594726406837387E-3</v>
      </c>
    </row>
    <row r="84" spans="5:13" x14ac:dyDescent="0.25">
      <c r="E84" s="19">
        <f t="shared" si="9"/>
        <v>20.5</v>
      </c>
      <c r="F84">
        <f t="shared" si="10"/>
        <v>20.625</v>
      </c>
      <c r="G84">
        <f t="array" ref="G84">SUM(IF(($B$2:$B$54&gt;=E84)*(($B$2:$B$54&lt;E85)+(E85=0)),1,0))</f>
        <v>0</v>
      </c>
      <c r="H84">
        <f t="shared" si="11"/>
        <v>0</v>
      </c>
      <c r="I84" t="str">
        <f t="shared" si="12"/>
        <v/>
      </c>
      <c r="J84" t="str">
        <f t="shared" si="12"/>
        <v/>
      </c>
      <c r="K84">
        <f t="shared" si="13"/>
        <v>3.0763337771556853E-8</v>
      </c>
      <c r="L84">
        <f t="shared" si="14"/>
        <v>2.5187372969171641E-3</v>
      </c>
      <c r="M84">
        <f t="shared" si="15"/>
        <v>2.5187372969171641E-3</v>
      </c>
    </row>
    <row r="85" spans="5:13" x14ac:dyDescent="0.25">
      <c r="E85" s="19">
        <f t="shared" si="9"/>
        <v>20.75</v>
      </c>
      <c r="F85">
        <f t="shared" si="10"/>
        <v>20.875</v>
      </c>
      <c r="G85">
        <f t="array" ref="G85">SUM(IF(($B$2:$B$54&gt;=E85)*(($B$2:$B$54&lt;E86)+(E86=0)),1,0))</f>
        <v>0</v>
      </c>
      <c r="H85">
        <f t="shared" si="11"/>
        <v>0</v>
      </c>
      <c r="I85" t="str">
        <f t="shared" si="12"/>
        <v/>
      </c>
      <c r="J85" t="str">
        <f t="shared" si="12"/>
        <v/>
      </c>
      <c r="K85">
        <f t="shared" si="13"/>
        <v>2.5112459547286057E-8</v>
      </c>
      <c r="L85">
        <f t="shared" si="14"/>
        <v>2.3854494586003916E-3</v>
      </c>
      <c r="M85">
        <f t="shared" si="15"/>
        <v>2.3854494586003916E-3</v>
      </c>
    </row>
    <row r="86" spans="5:13" x14ac:dyDescent="0.25">
      <c r="E86" s="19">
        <f t="shared" si="9"/>
        <v>21</v>
      </c>
      <c r="F86">
        <f t="shared" si="10"/>
        <v>21.125</v>
      </c>
      <c r="G86">
        <f t="array" ref="G86">SUM(IF(($B$2:$B$54&gt;=E86)*(($B$2:$B$54&lt;E87)+(E87=0)),1,0))</f>
        <v>0</v>
      </c>
      <c r="H86">
        <f t="shared" si="11"/>
        <v>0</v>
      </c>
      <c r="I86" t="str">
        <f t="shared" si="12"/>
        <v/>
      </c>
      <c r="J86" t="str">
        <f t="shared" si="12"/>
        <v/>
      </c>
      <c r="K86">
        <f t="shared" si="13"/>
        <v>2.0498167213093418E-8</v>
      </c>
      <c r="L86">
        <f t="shared" si="14"/>
        <v>2.2592150148019385E-3</v>
      </c>
      <c r="M86">
        <f t="shared" si="15"/>
        <v>2.2592150148019385E-3</v>
      </c>
    </row>
    <row r="87" spans="5:13" x14ac:dyDescent="0.25">
      <c r="E87" s="19">
        <f t="shared" si="9"/>
        <v>21.25</v>
      </c>
      <c r="F87">
        <f t="shared" si="10"/>
        <v>21.375</v>
      </c>
      <c r="G87">
        <f t="array" ref="G87">SUM(IF(($B$2:$B$54&gt;=E87)*(($B$2:$B$54&lt;E88)+(E88=0)),1,0))</f>
        <v>0</v>
      </c>
      <c r="H87">
        <f t="shared" si="11"/>
        <v>0</v>
      </c>
      <c r="I87" t="str">
        <f t="shared" si="12"/>
        <v/>
      </c>
      <c r="J87" t="str">
        <f t="shared" si="12"/>
        <v/>
      </c>
      <c r="K87">
        <f t="shared" si="13"/>
        <v>1.6730599546710101E-8</v>
      </c>
      <c r="L87">
        <f t="shared" si="14"/>
        <v>2.1396607103556955E-3</v>
      </c>
      <c r="M87">
        <f t="shared" si="15"/>
        <v>2.1396607103556955E-3</v>
      </c>
    </row>
    <row r="88" spans="5:13" x14ac:dyDescent="0.25">
      <c r="E88" s="19">
        <f t="shared" si="9"/>
        <v>21.5</v>
      </c>
      <c r="F88">
        <f t="shared" si="10"/>
        <v>21.625</v>
      </c>
      <c r="G88">
        <f t="array" ref="G88">SUM(IF(($B$2:$B$54&gt;=E88)*(($B$2:$B$54&lt;E89)+(E89=0)),1,0))</f>
        <v>0</v>
      </c>
      <c r="H88">
        <f t="shared" si="11"/>
        <v>0</v>
      </c>
      <c r="I88" t="str">
        <f t="shared" si="12"/>
        <v/>
      </c>
      <c r="J88" t="str">
        <f t="shared" si="12"/>
        <v/>
      </c>
      <c r="K88">
        <f t="shared" si="13"/>
        <v>1.3654611562492479E-8</v>
      </c>
      <c r="L88">
        <f t="shared" si="14"/>
        <v>2.0264330422047937E-3</v>
      </c>
      <c r="M88">
        <f t="shared" si="15"/>
        <v>2.0264330422047937E-3</v>
      </c>
    </row>
    <row r="89" spans="5:13" x14ac:dyDescent="0.25">
      <c r="E89" s="19">
        <f t="shared" si="9"/>
        <v>21.75</v>
      </c>
      <c r="F89">
        <f t="shared" si="10"/>
        <v>21.875</v>
      </c>
      <c r="G89">
        <f t="array" ref="G89">SUM(IF(($B$2:$B$54&gt;=E89)*(($B$2:$B$54&lt;E90)+(E90=0)),1,0))</f>
        <v>0</v>
      </c>
      <c r="H89">
        <f t="shared" si="11"/>
        <v>0</v>
      </c>
      <c r="I89" t="str">
        <f t="shared" si="12"/>
        <v/>
      </c>
      <c r="J89" t="str">
        <f t="shared" si="12"/>
        <v/>
      </c>
      <c r="K89">
        <f t="shared" si="13"/>
        <v>1.114343866629111E-8</v>
      </c>
      <c r="L89">
        <f t="shared" si="14"/>
        <v>1.9191972141493054E-3</v>
      </c>
      <c r="M89">
        <f t="shared" si="15"/>
        <v>1.9191972141493054E-3</v>
      </c>
    </row>
    <row r="90" spans="5:13" x14ac:dyDescent="0.25">
      <c r="E90" s="19">
        <f t="shared" si="9"/>
        <v>22</v>
      </c>
      <c r="F90">
        <f t="shared" si="10"/>
        <v>22.125</v>
      </c>
      <c r="G90">
        <f t="array" ref="G90">SUM(IF(($B$2:$B$54&gt;=E90)*(($B$2:$B$54&lt;E91)+(E91=0)),1,0))</f>
        <v>0</v>
      </c>
      <c r="H90">
        <f t="shared" si="11"/>
        <v>0</v>
      </c>
      <c r="I90" t="str">
        <f t="shared" si="12"/>
        <v/>
      </c>
      <c r="J90" t="str">
        <f t="shared" si="12"/>
        <v/>
      </c>
      <c r="K90">
        <f t="shared" si="13"/>
        <v>9.0935146493865862E-9</v>
      </c>
      <c r="L90">
        <f t="shared" si="14"/>
        <v>1.8176361469071497E-3</v>
      </c>
      <c r="M90">
        <f t="shared" si="15"/>
        <v>1.8176361469071497E-3</v>
      </c>
    </row>
    <row r="91" spans="5:13" x14ac:dyDescent="0.25">
      <c r="E91" s="19">
        <f t="shared" si="9"/>
        <v>22.25</v>
      </c>
      <c r="F91">
        <f t="shared" si="10"/>
        <v>22.375</v>
      </c>
      <c r="G91">
        <f t="array" ref="G91">SUM(IF(($B$2:$B$54&gt;=E91)*(($B$2:$B$54&lt;E92)+(E92=0)),1,0))</f>
        <v>0</v>
      </c>
      <c r="H91">
        <f t="shared" si="11"/>
        <v>0</v>
      </c>
      <c r="I91" t="str">
        <f t="shared" si="12"/>
        <v/>
      </c>
      <c r="J91" t="str">
        <f t="shared" si="12"/>
        <v/>
      </c>
      <c r="K91">
        <f t="shared" si="13"/>
        <v>7.420233904446725E-9</v>
      </c>
      <c r="L91">
        <f t="shared" si="14"/>
        <v>1.721449540561101E-3</v>
      </c>
      <c r="M91">
        <f t="shared" si="15"/>
        <v>1.721449540561101E-3</v>
      </c>
    </row>
    <row r="92" spans="5:13" x14ac:dyDescent="0.25">
      <c r="E92" s="19">
        <f t="shared" si="9"/>
        <v>22.5</v>
      </c>
      <c r="F92">
        <f t="shared" si="10"/>
        <v>22.625</v>
      </c>
      <c r="G92">
        <f t="array" ref="G92">SUM(IF(($B$2:$B$54&gt;=E92)*(($B$2:$B$54&lt;E93)+(E93=0)),1,0))</f>
        <v>0</v>
      </c>
      <c r="H92">
        <f t="shared" si="11"/>
        <v>0</v>
      </c>
      <c r="I92" t="str">
        <f t="shared" si="12"/>
        <v/>
      </c>
      <c r="J92" t="str">
        <f t="shared" si="12"/>
        <v/>
      </c>
      <c r="K92">
        <f t="shared" si="13"/>
        <v>6.0544862210670646E-9</v>
      </c>
      <c r="L92">
        <f t="shared" si="14"/>
        <v>1.6303529866197183E-3</v>
      </c>
      <c r="M92">
        <f t="shared" si="15"/>
        <v>1.6303529866197183E-3</v>
      </c>
    </row>
    <row r="93" spans="5:13" x14ac:dyDescent="0.25">
      <c r="E93" s="19">
        <f t="shared" si="9"/>
        <v>22.75</v>
      </c>
      <c r="F93">
        <f t="shared" si="10"/>
        <v>22.875</v>
      </c>
      <c r="G93">
        <f t="array" ref="G93">SUM(IF(($B$2:$B$54&gt;=E93)*(($B$2:$B$54&lt;E94)+(E94=0)),1,0))</f>
        <v>0</v>
      </c>
      <c r="H93">
        <f t="shared" si="11"/>
        <v>0</v>
      </c>
      <c r="I93" t="str">
        <f t="shared" si="12"/>
        <v/>
      </c>
      <c r="J93" t="str">
        <f t="shared" si="12"/>
        <v/>
      </c>
      <c r="K93">
        <f t="shared" si="13"/>
        <v>4.9398236357393127E-9</v>
      </c>
      <c r="L93">
        <f t="shared" si="14"/>
        <v>1.5440771270666767E-3</v>
      </c>
      <c r="M93">
        <f t="shared" si="15"/>
        <v>1.5440771270666767E-3</v>
      </c>
    </row>
    <row r="94" spans="5:13" x14ac:dyDescent="0.25">
      <c r="E94" s="19">
        <f t="shared" si="9"/>
        <v>23</v>
      </c>
      <c r="F94">
        <f t="shared" si="10"/>
        <v>23.125</v>
      </c>
      <c r="G94">
        <f t="array" ref="G94">SUM(IF(($B$2:$B$54&gt;=E94)*(($B$2:$B$54&lt;E95)+(E95=0)),1,0))</f>
        <v>0</v>
      </c>
      <c r="H94">
        <f t="shared" si="11"/>
        <v>0</v>
      </c>
      <c r="I94" t="str">
        <f t="shared" si="12"/>
        <v/>
      </c>
      <c r="J94" t="str">
        <f t="shared" si="12"/>
        <v/>
      </c>
      <c r="K94">
        <f t="shared" si="13"/>
        <v>4.0301443046485987E-9</v>
      </c>
      <c r="L94">
        <f t="shared" si="14"/>
        <v>1.4623668579119751E-3</v>
      </c>
      <c r="M94">
        <f t="shared" si="15"/>
        <v>1.4623668579119751E-3</v>
      </c>
    </row>
    <row r="95" spans="5:13" x14ac:dyDescent="0.25">
      <c r="E95" s="19">
        <f t="shared" si="9"/>
        <v>23.25</v>
      </c>
      <c r="F95">
        <f t="shared" si="10"/>
        <v>23.375</v>
      </c>
      <c r="G95">
        <f t="array" ref="G95">SUM(IF(($B$2:$B$54&gt;=E95)*(($B$2:$B$54&lt;E96)+(E96=0)),1,0))</f>
        <v>0</v>
      </c>
      <c r="H95">
        <f t="shared" si="11"/>
        <v>0</v>
      </c>
      <c r="I95" t="str">
        <f t="shared" si="12"/>
        <v/>
      </c>
      <c r="J95" t="str">
        <f t="shared" si="12"/>
        <v/>
      </c>
      <c r="K95">
        <f t="shared" si="13"/>
        <v>3.2877992501990357E-9</v>
      </c>
      <c r="L95">
        <f t="shared" si="14"/>
        <v>1.3849805748900241E-3</v>
      </c>
      <c r="M95">
        <f t="shared" si="15"/>
        <v>1.3849805748900241E-3</v>
      </c>
    </row>
    <row r="96" spans="5:13" x14ac:dyDescent="0.25">
      <c r="E96" s="19">
        <f t="shared" si="9"/>
        <v>23.5</v>
      </c>
      <c r="F96">
        <f t="shared" si="10"/>
        <v>23.625</v>
      </c>
      <c r="G96">
        <f t="array" ref="G96">SUM(IF(($B$2:$B$54&gt;=E96)*(($B$2:$B$54&lt;E97)+(E97=0)),1,0))</f>
        <v>0</v>
      </c>
      <c r="H96">
        <f t="shared" si="11"/>
        <v>0</v>
      </c>
      <c r="I96" t="str">
        <f t="shared" si="12"/>
        <v/>
      </c>
      <c r="J96" t="str">
        <f t="shared" si="12"/>
        <v/>
      </c>
      <c r="K96">
        <f t="shared" si="13"/>
        <v>2.6820449347087747E-9</v>
      </c>
      <c r="L96">
        <f t="shared" si="14"/>
        <v>1.3116894590742712E-3</v>
      </c>
      <c r="M96">
        <f t="shared" si="15"/>
        <v>1.3116894590742712E-3</v>
      </c>
    </row>
    <row r="97" spans="5:13" x14ac:dyDescent="0.25">
      <c r="E97" s="19">
        <f t="shared" si="9"/>
        <v>23.75</v>
      </c>
      <c r="F97">
        <f t="shared" si="10"/>
        <v>23.875</v>
      </c>
      <c r="G97">
        <f t="array" ref="G97">SUM(IF(($B$2:$B$54&gt;=E97)*(($B$2:$B$54&lt;E98)+(E98=0)),1,0))</f>
        <v>0</v>
      </c>
      <c r="H97">
        <f t="shared" si="11"/>
        <v>0</v>
      </c>
      <c r="I97" t="str">
        <f t="shared" si="12"/>
        <v/>
      </c>
      <c r="J97" t="str">
        <f t="shared" si="12"/>
        <v/>
      </c>
      <c r="K97">
        <f t="shared" si="13"/>
        <v>2.1877786192118049E-9</v>
      </c>
      <c r="L97">
        <f t="shared" si="14"/>
        <v>1.2422768002960446E-3</v>
      </c>
      <c r="M97">
        <f t="shared" si="15"/>
        <v>1.2422768002960446E-3</v>
      </c>
    </row>
    <row r="98" spans="5:13" x14ac:dyDescent="0.25">
      <c r="E98" s="19">
        <f t="shared" si="9"/>
        <v>24</v>
      </c>
      <c r="F98">
        <f t="shared" si="10"/>
        <v>24.125</v>
      </c>
      <c r="G98">
        <f t="array" ref="G98">SUM(IF(($B$2:$B$54&gt;=E98)*(($B$2:$B$54&lt;E99)+(E99=0)),1,0))</f>
        <v>0</v>
      </c>
      <c r="H98">
        <f t="shared" si="11"/>
        <v>0</v>
      </c>
      <c r="I98" t="str">
        <f t="shared" si="12"/>
        <v/>
      </c>
      <c r="J98" t="str">
        <f t="shared" si="12"/>
        <v/>
      </c>
      <c r="K98">
        <f t="shared" si="13"/>
        <v>1.7845049311357374E-9</v>
      </c>
      <c r="L98">
        <f t="shared" si="14"/>
        <v>1.1765373563670575E-3</v>
      </c>
      <c r="M98">
        <f t="shared" si="15"/>
        <v>1.1765373563670575E-3</v>
      </c>
    </row>
    <row r="99" spans="5:13" x14ac:dyDescent="0.25">
      <c r="E99" s="19">
        <f t="shared" si="9"/>
        <v>24.25</v>
      </c>
      <c r="F99">
        <f t="shared" si="10"/>
        <v>24.375</v>
      </c>
      <c r="G99">
        <f t="array" ref="G99">SUM(IF(($B$2:$B$54&gt;=E99)*(($B$2:$B$54&lt;E100)+(E100=0)),1,0))</f>
        <v>0</v>
      </c>
      <c r="H99">
        <f t="shared" si="11"/>
        <v>0</v>
      </c>
      <c r="I99" t="str">
        <f t="shared" si="12"/>
        <v/>
      </c>
      <c r="J99" t="str">
        <f t="shared" si="12"/>
        <v/>
      </c>
      <c r="K99">
        <f t="shared" si="13"/>
        <v>1.4554914505520907E-9</v>
      </c>
      <c r="L99">
        <f t="shared" si="14"/>
        <v>1.114276746210916E-3</v>
      </c>
      <c r="M99">
        <f t="shared" si="15"/>
        <v>1.114276746210916E-3</v>
      </c>
    </row>
    <row r="100" spans="5:13" x14ac:dyDescent="0.25">
      <c r="E100" s="19">
        <f t="shared" si="9"/>
        <v>24.5</v>
      </c>
      <c r="F100">
        <f t="shared" si="10"/>
        <v>24.625</v>
      </c>
      <c r="G100">
        <f t="array" ref="G100">SUM(IF(($B$2:$B$54&gt;=E100)*(($B$2:$B$54&lt;E101)+(E101=0)),1,0))</f>
        <v>0</v>
      </c>
      <c r="H100">
        <f t="shared" si="11"/>
        <v>0</v>
      </c>
      <c r="I100" t="str">
        <f t="shared" si="12"/>
        <v/>
      </c>
      <c r="J100" t="str">
        <f t="shared" si="12"/>
        <v/>
      </c>
      <c r="K100">
        <f t="shared" si="13"/>
        <v>1.1870788068772495E-9</v>
      </c>
      <c r="L100">
        <f t="shared" si="14"/>
        <v>1.0553108751092015E-3</v>
      </c>
      <c r="M100">
        <f t="shared" si="15"/>
        <v>1.0553108751092015E-3</v>
      </c>
    </row>
    <row r="101" spans="5:13" x14ac:dyDescent="0.25">
      <c r="E101" s="19">
        <f t="shared" si="9"/>
        <v>24.75</v>
      </c>
      <c r="F101">
        <f t="shared" si="10"/>
        <v>24.875</v>
      </c>
      <c r="G101">
        <f t="array" ref="G101">SUM(IF(($B$2:$B$54&gt;=E101)*(($B$2:$B$54&lt;E102)+(E102=0)),1,0))</f>
        <v>0</v>
      </c>
      <c r="H101">
        <f t="shared" si="11"/>
        <v>0</v>
      </c>
      <c r="I101" t="str">
        <f t="shared" si="12"/>
        <v/>
      </c>
      <c r="J101" t="str">
        <f t="shared" si="12"/>
        <v/>
      </c>
      <c r="K101">
        <f t="shared" si="13"/>
        <v>9.6811706470679654E-10</v>
      </c>
      <c r="L101">
        <f t="shared" si="14"/>
        <v>9.9946539036267811E-4</v>
      </c>
      <c r="M101">
        <f t="shared" si="15"/>
        <v>9.9946539036267811E-4</v>
      </c>
    </row>
    <row r="102" spans="5:13" x14ac:dyDescent="0.25">
      <c r="E102" s="19">
        <f t="shared" si="9"/>
        <v>25</v>
      </c>
      <c r="F102">
        <f t="shared" si="10"/>
        <v>25.125</v>
      </c>
      <c r="G102">
        <f t="array" ref="G102">SUM(IF(($B$2:$B$54&gt;=E102)*(($B$2:$B$54&lt;E103)+(E103=0)),1,0))</f>
        <v>0</v>
      </c>
      <c r="H102">
        <f t="shared" si="11"/>
        <v>0</v>
      </c>
      <c r="I102" t="str">
        <f t="shared" si="12"/>
        <v/>
      </c>
      <c r="J102" t="str">
        <f t="shared" si="12"/>
        <v/>
      </c>
      <c r="K102">
        <f t="shared" si="13"/>
        <v>7.8950532163477393E-10</v>
      </c>
      <c r="L102">
        <f t="shared" si="14"/>
        <v>9.4657516575810316E-4</v>
      </c>
      <c r="M102">
        <f t="shared" si="15"/>
        <v>9.4657516575810316E-4</v>
      </c>
    </row>
    <row r="103" spans="5:13" x14ac:dyDescent="0.25">
      <c r="E103" s="19">
        <f t="shared" si="9"/>
        <v>25.25</v>
      </c>
      <c r="F103">
        <f t="shared" si="10"/>
        <v>25.375</v>
      </c>
      <c r="G103">
        <f t="array" ref="G103">SUM(IF(($B$2:$B$54&gt;=E103)*(($B$2:$B$54&lt;E104)+(E104=0)),1,0))</f>
        <v>0</v>
      </c>
      <c r="H103">
        <f t="shared" si="11"/>
        <v>0</v>
      </c>
      <c r="I103" t="str">
        <f t="shared" si="12"/>
        <v/>
      </c>
      <c r="J103" t="str">
        <f t="shared" si="12"/>
        <v/>
      </c>
      <c r="K103">
        <f t="shared" si="13"/>
        <v>6.438156495557728E-10</v>
      </c>
      <c r="L103">
        <f t="shared" si="14"/>
        <v>8.9648381331628238E-4</v>
      </c>
      <c r="M103">
        <f t="shared" si="15"/>
        <v>8.9648381331628238E-4</v>
      </c>
    </row>
    <row r="104" spans="5:13" x14ac:dyDescent="0.25">
      <c r="E104" s="19">
        <f t="shared" si="9"/>
        <v>25.5</v>
      </c>
      <c r="F104">
        <f t="shared" si="10"/>
        <v>25.625</v>
      </c>
      <c r="G104">
        <f t="array" ref="G104">SUM(IF(($B$2:$B$54&gt;=E104)*(($B$2:$B$54&lt;E105)+(E105=0)),1,0))</f>
        <v>0</v>
      </c>
      <c r="H104">
        <f t="shared" si="11"/>
        <v>0</v>
      </c>
      <c r="I104" t="str">
        <f t="shared" si="12"/>
        <v/>
      </c>
      <c r="J104" t="str">
        <f t="shared" si="12"/>
        <v/>
      </c>
      <c r="K104">
        <f t="shared" si="13"/>
        <v>5.2498595376002735E-10</v>
      </c>
      <c r="L104">
        <f t="shared" si="14"/>
        <v>8.4904322087770063E-4</v>
      </c>
      <c r="M104">
        <f t="shared" si="15"/>
        <v>8.4904322087770063E-4</v>
      </c>
    </row>
    <row r="105" spans="5:13" x14ac:dyDescent="0.25">
      <c r="E105" s="19">
        <f t="shared" si="9"/>
        <v>25.75</v>
      </c>
      <c r="F105">
        <f t="shared" si="10"/>
        <v>25.875</v>
      </c>
      <c r="G105">
        <f t="array" ref="G105">SUM(IF(($B$2:$B$54&gt;=E105)*(($B$2:$B$54&lt;E106)+(E106=0)),1,0))</f>
        <v>0</v>
      </c>
      <c r="H105">
        <f t="shared" si="11"/>
        <v>0</v>
      </c>
      <c r="I105" t="str">
        <f t="shared" si="12"/>
        <v/>
      </c>
      <c r="J105" t="str">
        <f t="shared" si="12"/>
        <v/>
      </c>
      <c r="K105">
        <f t="shared" si="13"/>
        <v>4.2806914011295782E-10</v>
      </c>
      <c r="L105">
        <f t="shared" si="14"/>
        <v>8.0411311415842931E-4</v>
      </c>
      <c r="M105">
        <f t="shared" si="15"/>
        <v>8.0411311415842931E-4</v>
      </c>
    </row>
    <row r="106" spans="5:13" x14ac:dyDescent="0.25">
      <c r="E106" s="19">
        <f t="shared" si="9"/>
        <v>26</v>
      </c>
      <c r="F106">
        <f t="shared" si="10"/>
        <v>26.125</v>
      </c>
      <c r="G106">
        <f t="array" ref="G106">SUM(IF(($B$2:$B$54&gt;=E106)*(($B$2:$B$54&lt;E107)+(E107=0)),1,0))</f>
        <v>0</v>
      </c>
      <c r="H106">
        <f t="shared" si="11"/>
        <v>0</v>
      </c>
      <c r="I106" t="str">
        <f t="shared" si="12"/>
        <v/>
      </c>
      <c r="J106" t="str">
        <f t="shared" si="12"/>
        <v/>
      </c>
      <c r="K106">
        <f t="shared" si="13"/>
        <v>3.4902828360746816E-10</v>
      </c>
      <c r="L106">
        <f t="shared" si="14"/>
        <v>7.6156064198138731E-4</v>
      </c>
      <c r="M106">
        <f t="shared" si="15"/>
        <v>7.6156064198138807E-4</v>
      </c>
    </row>
    <row r="107" spans="5:13" x14ac:dyDescent="0.25">
      <c r="E107" s="19">
        <f t="shared" si="9"/>
        <v>26.25</v>
      </c>
      <c r="F107">
        <f t="shared" si="10"/>
        <v>26.375</v>
      </c>
      <c r="G107">
        <f t="array" ref="G107">SUM(IF(($B$2:$B$54&gt;=E107)*(($B$2:$B$54&lt;E108)+(E108=0)),1,0))</f>
        <v>0</v>
      </c>
      <c r="H107">
        <f t="shared" si="11"/>
        <v>0</v>
      </c>
      <c r="I107" t="str">
        <f t="shared" si="12"/>
        <v/>
      </c>
      <c r="J107" t="str">
        <f t="shared" si="12"/>
        <v/>
      </c>
      <c r="K107">
        <f t="shared" si="13"/>
        <v>2.8456937481739247E-10</v>
      </c>
      <c r="L107">
        <f t="shared" si="14"/>
        <v>7.2125998345654973E-4</v>
      </c>
      <c r="M107">
        <f t="shared" si="15"/>
        <v>7.2125998345654973E-4</v>
      </c>
    </row>
    <row r="108" spans="5:13" x14ac:dyDescent="0.25">
      <c r="E108" s="19">
        <f t="shared" si="9"/>
        <v>26.5</v>
      </c>
      <c r="F108">
        <f t="shared" si="10"/>
        <v>26.625</v>
      </c>
      <c r="G108">
        <f t="array" ref="G108">SUM(IF(($B$2:$B$54&gt;=E108)*(($B$2:$B$54&lt;E109)+(E109=0)),1,0))</f>
        <v>0</v>
      </c>
      <c r="H108">
        <f t="shared" si="11"/>
        <v>0</v>
      </c>
      <c r="I108" t="str">
        <f t="shared" si="12"/>
        <v/>
      </c>
      <c r="J108" t="str">
        <f t="shared" si="12"/>
        <v/>
      </c>
      <c r="K108">
        <f t="shared" si="13"/>
        <v>2.3200476059471004E-10</v>
      </c>
      <c r="L108">
        <f t="shared" si="14"/>
        <v>6.8309197594858967E-4</v>
      </c>
      <c r="M108">
        <f t="shared" si="15"/>
        <v>6.8309197594858967E-4</v>
      </c>
    </row>
    <row r="109" spans="5:13" x14ac:dyDescent="0.25">
      <c r="E109" s="19">
        <f t="shared" si="9"/>
        <v>26.75</v>
      </c>
      <c r="F109">
        <f t="shared" si="10"/>
        <v>26.875</v>
      </c>
      <c r="G109">
        <f t="array" ref="G109">SUM(IF(($B$2:$B$54&gt;=E109)*(($B$2:$B$54&lt;E110)+(E110=0)),1,0))</f>
        <v>0</v>
      </c>
      <c r="H109">
        <f t="shared" si="11"/>
        <v>0</v>
      </c>
      <c r="I109" t="str">
        <f t="shared" si="12"/>
        <v/>
      </c>
      <c r="J109" t="str">
        <f t="shared" si="12"/>
        <v/>
      </c>
      <c r="K109">
        <f t="shared" si="13"/>
        <v>1.8914165422864693E-10</v>
      </c>
      <c r="L109">
        <f t="shared" si="14"/>
        <v>6.4694376273192826E-4</v>
      </c>
      <c r="M109">
        <f t="shared" si="15"/>
        <v>6.4694376273192826E-4</v>
      </c>
    </row>
    <row r="110" spans="5:13" x14ac:dyDescent="0.25">
      <c r="E110" s="19">
        <f t="shared" si="9"/>
        <v>27</v>
      </c>
      <c r="F110">
        <f t="shared" si="10"/>
        <v>27.125</v>
      </c>
      <c r="G110">
        <f t="array" ref="G110">SUM(IF(($B$2:$B$54&gt;=E110)*(($B$2:$B$54&lt;E111)+(E111=0)),1,0))</f>
        <v>0</v>
      </c>
      <c r="H110">
        <f t="shared" si="11"/>
        <v>0</v>
      </c>
      <c r="I110" t="str">
        <f t="shared" si="12"/>
        <v/>
      </c>
      <c r="J110" t="str">
        <f t="shared" si="12"/>
        <v/>
      </c>
      <c r="K110">
        <f t="shared" si="13"/>
        <v>1.5419111936749354E-10</v>
      </c>
      <c r="L110">
        <f t="shared" si="14"/>
        <v>6.127084592913517E-4</v>
      </c>
      <c r="M110">
        <f t="shared" si="15"/>
        <v>6.127084592913517E-4</v>
      </c>
    </row>
    <row r="111" spans="5:13" x14ac:dyDescent="0.25">
      <c r="E111" s="19">
        <f t="shared" si="9"/>
        <v>27.25</v>
      </c>
      <c r="F111">
        <f t="shared" si="10"/>
        <v>27.375</v>
      </c>
      <c r="G111">
        <f t="array" ref="G111">SUM(IF(($B$2:$B$54&gt;=E111)*(($B$2:$B$54&lt;E112)+(E112=0)),1,0))</f>
        <v>0</v>
      </c>
      <c r="H111">
        <f t="shared" si="11"/>
        <v>0</v>
      </c>
      <c r="I111" t="str">
        <f t="shared" si="12"/>
        <v/>
      </c>
      <c r="J111" t="str">
        <f t="shared" si="12"/>
        <v/>
      </c>
      <c r="K111">
        <f t="shared" si="13"/>
        <v>1.2569377315205106E-10</v>
      </c>
      <c r="L111">
        <f t="shared" si="14"/>
        <v>5.8028483728150577E-4</v>
      </c>
      <c r="M111">
        <f t="shared" si="15"/>
        <v>5.8028483728150577E-4</v>
      </c>
    </row>
    <row r="112" spans="5:13" x14ac:dyDescent="0.25">
      <c r="E112" s="19">
        <f t="shared" si="9"/>
        <v>27.5</v>
      </c>
      <c r="F112">
        <f t="shared" si="10"/>
        <v>27.625</v>
      </c>
      <c r="G112">
        <f t="array" ref="G112">SUM(IF(($B$2:$B$54&gt;=E112)*(($B$2:$B$54&lt;E113)+(E113=0)),1,0))</f>
        <v>0</v>
      </c>
      <c r="H112">
        <f t="shared" si="11"/>
        <v>0</v>
      </c>
      <c r="I112" t="str">
        <f t="shared" si="12"/>
        <v/>
      </c>
      <c r="J112" t="str">
        <f t="shared" si="12"/>
        <v/>
      </c>
      <c r="K112">
        <f t="shared" si="13"/>
        <v>1.0245914147406265E-10</v>
      </c>
      <c r="L112">
        <f t="shared" si="14"/>
        <v>5.495770252107831E-4</v>
      </c>
      <c r="M112">
        <f t="shared" si="15"/>
        <v>5.495770252107831E-4</v>
      </c>
    </row>
    <row r="113" spans="5:13" x14ac:dyDescent="0.25">
      <c r="E113" s="19">
        <f t="shared" si="9"/>
        <v>27.75</v>
      </c>
      <c r="F113">
        <f t="shared" si="10"/>
        <v>27.875</v>
      </c>
      <c r="G113">
        <f t="array" ref="G113">SUM(IF(($B$2:$B$54&gt;=E113)*(($B$2:$B$54&lt;E114)+(E114=0)),1,0))</f>
        <v>0</v>
      </c>
      <c r="H113">
        <f t="shared" si="11"/>
        <v>0</v>
      </c>
      <c r="I113" t="str">
        <f t="shared" si="12"/>
        <v/>
      </c>
      <c r="J113" t="str">
        <f t="shared" si="12"/>
        <v/>
      </c>
      <c r="K113">
        <f t="shared" si="13"/>
        <v>8.3516161077463022E-11</v>
      </c>
      <c r="L113">
        <f t="shared" si="14"/>
        <v>5.2049422496457879E-4</v>
      </c>
      <c r="M113">
        <f t="shared" si="15"/>
        <v>5.2049422496457879E-4</v>
      </c>
    </row>
    <row r="114" spans="5:13" x14ac:dyDescent="0.25">
      <c r="E114" s="19">
        <f t="shared" si="9"/>
        <v>28</v>
      </c>
      <c r="F114">
        <f t="shared" si="10"/>
        <v>28.125</v>
      </c>
      <c r="G114">
        <f t="array" ref="G114">SUM(IF(($B$2:$B$54&gt;=E114)*(($B$2:$B$54&lt;E115)+(E115=0)),1,0))</f>
        <v>0</v>
      </c>
      <c r="H114">
        <f t="shared" si="11"/>
        <v>0</v>
      </c>
      <c r="I114" t="str">
        <f t="shared" si="12"/>
        <v/>
      </c>
      <c r="J114" t="str">
        <f t="shared" si="12"/>
        <v/>
      </c>
      <c r="K114">
        <f t="shared" si="13"/>
        <v>6.8072782289615352E-11</v>
      </c>
      <c r="L114">
        <f t="shared" si="14"/>
        <v>4.9295044332970772E-4</v>
      </c>
      <c r="M114">
        <f t="shared" si="15"/>
        <v>4.9295044332970772E-4</v>
      </c>
    </row>
    <row r="115" spans="5:13" x14ac:dyDescent="0.25">
      <c r="E115" s="19">
        <f t="shared" si="9"/>
        <v>28.25</v>
      </c>
      <c r="F115">
        <f t="shared" si="10"/>
        <v>28.375</v>
      </c>
      <c r="G115">
        <f t="array" ref="G115">SUM(IF(($B$2:$B$54&gt;=E115)*(($B$2:$B$54&lt;E116)+(E116=0)),1,0))</f>
        <v>0</v>
      </c>
      <c r="H115">
        <f t="shared" si="11"/>
        <v>0</v>
      </c>
      <c r="I115" t="str">
        <f t="shared" si="12"/>
        <v/>
      </c>
      <c r="J115" t="str">
        <f t="shared" si="12"/>
        <v/>
      </c>
      <c r="K115">
        <f t="shared" si="13"/>
        <v>5.5483001255574484E-11</v>
      </c>
      <c r="L115">
        <f t="shared" si="14"/>
        <v>4.6686423772615787E-4</v>
      </c>
      <c r="M115">
        <f t="shared" si="15"/>
        <v>4.6686423772615787E-4</v>
      </c>
    </row>
    <row r="116" spans="5:13" x14ac:dyDescent="0.25">
      <c r="E116" s="19">
        <f t="shared" si="9"/>
        <v>28.5</v>
      </c>
      <c r="F116">
        <f t="shared" si="10"/>
        <v>28.625</v>
      </c>
      <c r="G116">
        <f t="array" ref="G116">SUM(IF(($B$2:$B$54&gt;=E116)*(($B$2:$B$54&lt;E117)+(E117=0)),1,0))</f>
        <v>0</v>
      </c>
      <c r="H116">
        <f t="shared" si="11"/>
        <v>0</v>
      </c>
      <c r="I116" t="str">
        <f t="shared" si="12"/>
        <v/>
      </c>
      <c r="J116" t="str">
        <f t="shared" si="12"/>
        <v/>
      </c>
      <c r="K116">
        <f t="shared" si="13"/>
        <v>4.5219956987109477E-11</v>
      </c>
      <c r="L116">
        <f t="shared" si="14"/>
        <v>4.4215847539433783E-4</v>
      </c>
      <c r="M116">
        <f t="shared" si="15"/>
        <v>4.4215847539433783E-4</v>
      </c>
    </row>
    <row r="117" spans="5:13" x14ac:dyDescent="0.25">
      <c r="E117" s="19">
        <f t="shared" si="9"/>
        <v>28.75</v>
      </c>
      <c r="F117">
        <f t="shared" si="10"/>
        <v>28.875</v>
      </c>
      <c r="G117">
        <f t="array" ref="G117">SUM(IF(($B$2:$B$54&gt;=E117)*(($B$2:$B$54&lt;E118)+(E118=0)),1,0))</f>
        <v>0</v>
      </c>
      <c r="H117">
        <f t="shared" si="11"/>
        <v>0</v>
      </c>
      <c r="I117" t="str">
        <f t="shared" si="12"/>
        <v/>
      </c>
      <c r="J117" t="str">
        <f t="shared" si="12"/>
        <v/>
      </c>
      <c r="K117">
        <f t="shared" si="13"/>
        <v>3.6853978871116947E-11</v>
      </c>
      <c r="L117">
        <f t="shared" si="14"/>
        <v>4.1876010532577822E-4</v>
      </c>
      <c r="M117">
        <f t="shared" si="15"/>
        <v>4.1876010532577822E-4</v>
      </c>
    </row>
    <row r="118" spans="5:13" x14ac:dyDescent="0.25">
      <c r="E118" s="19">
        <f t="shared" si="9"/>
        <v>29</v>
      </c>
      <c r="F118">
        <f t="shared" si="10"/>
        <v>29.125</v>
      </c>
      <c r="G118">
        <f t="array" ref="G118">SUM(IF(($B$2:$B$54&gt;=E118)*(($B$2:$B$54&lt;E119)+(E119=0)),1,0))</f>
        <v>0</v>
      </c>
      <c r="H118">
        <f t="shared" si="11"/>
        <v>0</v>
      </c>
      <c r="I118" t="str">
        <f t="shared" si="12"/>
        <v/>
      </c>
      <c r="J118" t="str">
        <f t="shared" si="12"/>
        <v/>
      </c>
      <c r="K118">
        <f t="shared" si="13"/>
        <v>3.003467476390712E-11</v>
      </c>
      <c r="L118">
        <f t="shared" si="14"/>
        <v>3.9659994226292435E-4</v>
      </c>
      <c r="M118">
        <f t="shared" si="15"/>
        <v>3.9659994226292435E-4</v>
      </c>
    </row>
    <row r="119" spans="5:13" x14ac:dyDescent="0.25">
      <c r="E119" s="19">
        <f t="shared" si="9"/>
        <v>29.25</v>
      </c>
      <c r="F119">
        <f t="shared" si="10"/>
        <v>29.375</v>
      </c>
      <c r="G119">
        <f t="array" ref="G119">SUM(IF(($B$2:$B$54&gt;=E119)*(($B$2:$B$54&lt;E120)+(E120=0)),1,0))</f>
        <v>0</v>
      </c>
      <c r="H119">
        <f t="shared" si="11"/>
        <v>0</v>
      </c>
      <c r="I119" t="str">
        <f t="shared" si="12"/>
        <v/>
      </c>
      <c r="J119" t="str">
        <f t="shared" si="12"/>
        <v/>
      </c>
      <c r="K119">
        <f t="shared" si="13"/>
        <v>2.4476316812675476E-11</v>
      </c>
      <c r="L119">
        <f t="shared" si="14"/>
        <v>3.7561246212933425E-4</v>
      </c>
      <c r="M119">
        <f t="shared" si="15"/>
        <v>3.7561246212933425E-4</v>
      </c>
    </row>
    <row r="120" spans="5:13" x14ac:dyDescent="0.25">
      <c r="E120" s="19">
        <f t="shared" si="9"/>
        <v>29.5</v>
      </c>
      <c r="F120">
        <f t="shared" si="10"/>
        <v>29.625</v>
      </c>
      <c r="G120">
        <f t="array" ref="G120">SUM(IF(($B$2:$B$54&gt;=E120)*(($B$2:$B$54&lt;E121)+(E121=0)),1,0))</f>
        <v>0</v>
      </c>
      <c r="H120">
        <f t="shared" si="11"/>
        <v>0</v>
      </c>
      <c r="I120" t="str">
        <f t="shared" si="12"/>
        <v/>
      </c>
      <c r="J120" t="str">
        <f t="shared" si="12"/>
        <v/>
      </c>
      <c r="K120">
        <f t="shared" si="13"/>
        <v>1.9945918547139019E-11</v>
      </c>
      <c r="L120">
        <f t="shared" si="14"/>
        <v>3.5573560828541182E-4</v>
      </c>
      <c r="M120">
        <f t="shared" si="15"/>
        <v>3.5573560828541182E-4</v>
      </c>
    </row>
    <row r="121" spans="5:13" x14ac:dyDescent="0.25">
      <c r="E121" s="19">
        <f t="shared" si="9"/>
        <v>29.75</v>
      </c>
      <c r="F121">
        <f t="shared" si="10"/>
        <v>29.875</v>
      </c>
      <c r="G121">
        <f t="array" ref="G121">SUM(IF(($B$2:$B$54&gt;=E121)*(($B$2:$B$54&lt;E122)+(E122=0)),1,0))</f>
        <v>0</v>
      </c>
      <c r="H121">
        <f t="shared" si="11"/>
        <v>0</v>
      </c>
      <c r="I121" t="str">
        <f t="shared" si="12"/>
        <v/>
      </c>
      <c r="J121" t="str">
        <f t="shared" si="12"/>
        <v/>
      </c>
      <c r="K121">
        <f t="shared" si="13"/>
        <v>1.6253508175199579E-11</v>
      </c>
      <c r="L121">
        <f t="shared" si="14"/>
        <v>3.3691060803679582E-4</v>
      </c>
      <c r="M121">
        <f t="shared" si="15"/>
        <v>3.3691060803679582E-4</v>
      </c>
    </row>
    <row r="122" spans="5:13" x14ac:dyDescent="0.25">
      <c r="E122" s="19">
        <f t="shared" si="9"/>
        <v>30</v>
      </c>
      <c r="F122">
        <f t="shared" si="10"/>
        <v>30.125</v>
      </c>
      <c r="G122">
        <f t="array" ref="G122">SUM(IF(($B$2:$B$54&gt;=E122)*(($B$2:$B$54&lt;E123)+(E123=0)),1,0))</f>
        <v>0</v>
      </c>
      <c r="H122">
        <f t="shared" si="11"/>
        <v>0</v>
      </c>
      <c r="I122" t="str">
        <f t="shared" si="12"/>
        <v/>
      </c>
      <c r="J122" t="str">
        <f t="shared" si="12"/>
        <v/>
      </c>
      <c r="K122">
        <f t="shared" si="13"/>
        <v>1.3244193975496248E-11</v>
      </c>
      <c r="L122">
        <f t="shared" si="14"/>
        <v>3.1908179885285401E-4</v>
      </c>
      <c r="M122">
        <f t="shared" si="15"/>
        <v>3.1908179885285401E-4</v>
      </c>
    </row>
    <row r="123" spans="5:13" x14ac:dyDescent="0.25">
      <c r="E123" s="19">
        <f t="shared" si="9"/>
        <v>30.25</v>
      </c>
      <c r="F123">
        <f t="shared" si="10"/>
        <v>30.375</v>
      </c>
      <c r="G123">
        <f t="array" ref="G123">SUM(IF(($B$2:$B$54&gt;=E123)*(($B$2:$B$54&lt;E124)+(E124=0)),1,0))</f>
        <v>0</v>
      </c>
      <c r="H123">
        <f t="shared" si="11"/>
        <v>0</v>
      </c>
      <c r="I123" t="str">
        <f t="shared" si="12"/>
        <v/>
      </c>
      <c r="J123" t="str">
        <f t="shared" si="12"/>
        <v/>
      </c>
      <c r="K123">
        <f t="shared" si="13"/>
        <v>1.0791691948906165E-11</v>
      </c>
      <c r="L123">
        <f t="shared" si="14"/>
        <v>3.0219646378143596E-4</v>
      </c>
      <c r="M123">
        <f t="shared" si="15"/>
        <v>3.0219646378143596E-4</v>
      </c>
    </row>
    <row r="124" spans="5:13" x14ac:dyDescent="0.25">
      <c r="E124" s="19">
        <f t="shared" si="9"/>
        <v>30.5</v>
      </c>
      <c r="F124">
        <f t="shared" si="10"/>
        <v>30.625</v>
      </c>
      <c r="G124">
        <f t="array" ref="G124">SUM(IF(($B$2:$B$54&gt;=E124)*(($B$2:$B$54&lt;E125)+(E125=0)),1,0))</f>
        <v>0</v>
      </c>
      <c r="H124">
        <f t="shared" si="11"/>
        <v>0</v>
      </c>
      <c r="I124" t="str">
        <f t="shared" si="12"/>
        <v/>
      </c>
      <c r="J124" t="str">
        <f t="shared" si="12"/>
        <v/>
      </c>
      <c r="K124">
        <f t="shared" si="13"/>
        <v>8.7930465283115461E-12</v>
      </c>
      <c r="L124">
        <f t="shared" si="14"/>
        <v>2.862046755732334E-4</v>
      </c>
      <c r="M124">
        <f t="shared" si="15"/>
        <v>2.862046755732334E-4</v>
      </c>
    </row>
    <row r="125" spans="5:13" x14ac:dyDescent="0.25">
      <c r="E125" s="19">
        <f t="shared" si="9"/>
        <v>30.75</v>
      </c>
      <c r="F125">
        <f t="shared" si="10"/>
        <v>30.875</v>
      </c>
      <c r="G125">
        <f t="array" ref="G125">SUM(IF(($B$2:$B$54&gt;=E125)*(($B$2:$B$54&lt;E126)+(E126=0)),1,0))</f>
        <v>0</v>
      </c>
      <c r="H125">
        <f t="shared" si="11"/>
        <v>0</v>
      </c>
      <c r="I125" t="str">
        <f t="shared" si="12"/>
        <v/>
      </c>
      <c r="J125" t="str">
        <f t="shared" si="12"/>
        <v/>
      </c>
      <c r="K125">
        <f t="shared" si="13"/>
        <v>7.1643246497894427E-12</v>
      </c>
      <c r="L125">
        <f t="shared" si="14"/>
        <v>2.7105914905484652E-4</v>
      </c>
      <c r="M125">
        <f t="shared" si="15"/>
        <v>2.7105914905484652E-4</v>
      </c>
    </row>
    <row r="126" spans="5:13" x14ac:dyDescent="0.25">
      <c r="E126" s="19">
        <f t="shared" si="9"/>
        <v>31</v>
      </c>
      <c r="F126">
        <f t="shared" si="10"/>
        <v>31.125</v>
      </c>
      <c r="G126">
        <f t="array" ref="G126">SUM(IF(($B$2:$B$54&gt;=E126)*(($B$2:$B$54&lt;E127)+(E127=0)),1,0))</f>
        <v>0</v>
      </c>
      <c r="H126">
        <f t="shared" si="11"/>
        <v>0</v>
      </c>
      <c r="I126" t="str">
        <f t="shared" si="12"/>
        <v/>
      </c>
      <c r="J126" t="str">
        <f t="shared" si="12"/>
        <v/>
      </c>
      <c r="K126">
        <f t="shared" si="13"/>
        <v>5.8371039001224377E-12</v>
      </c>
      <c r="L126">
        <f t="shared" si="14"/>
        <v>2.5671510131405033E-4</v>
      </c>
      <c r="M126">
        <f t="shared" si="15"/>
        <v>2.5671510131405033E-4</v>
      </c>
    </row>
    <row r="127" spans="5:13" x14ac:dyDescent="0.25">
      <c r="E127" s="19">
        <f t="shared" si="9"/>
        <v>31.25</v>
      </c>
      <c r="F127">
        <f t="shared" si="10"/>
        <v>31.375</v>
      </c>
      <c r="G127">
        <f t="array" ref="G127">SUM(IF(($B$2:$B$54&gt;=E127)*(($B$2:$B$54&lt;E128)+(E128=0)),1,0))</f>
        <v>0</v>
      </c>
      <c r="H127">
        <f t="shared" si="11"/>
        <v>0</v>
      </c>
      <c r="I127" t="str">
        <f t="shared" si="12"/>
        <v/>
      </c>
      <c r="J127" t="str">
        <f t="shared" si="12"/>
        <v/>
      </c>
      <c r="K127">
        <f t="shared" si="13"/>
        <v>4.7556084427840629E-12</v>
      </c>
      <c r="L127">
        <f t="shared" si="14"/>
        <v>2.4313011928384778E-4</v>
      </c>
      <c r="M127">
        <f t="shared" si="15"/>
        <v>2.4313011928384778E-4</v>
      </c>
    </row>
    <row r="128" spans="5:13" x14ac:dyDescent="0.25">
      <c r="E128" s="19">
        <f t="shared" si="9"/>
        <v>31.5</v>
      </c>
      <c r="F128">
        <f t="shared" si="10"/>
        <v>31.625</v>
      </c>
      <c r="G128">
        <f t="array" ref="G128">SUM(IF(($B$2:$B$54&gt;=E128)*(($B$2:$B$54&lt;E129)+(E129=0)),1,0))</f>
        <v>0</v>
      </c>
      <c r="H128">
        <f t="shared" si="11"/>
        <v>0</v>
      </c>
      <c r="I128" t="str">
        <f t="shared" si="12"/>
        <v/>
      </c>
      <c r="J128" t="str">
        <f t="shared" si="12"/>
        <v/>
      </c>
      <c r="K128">
        <f t="shared" si="13"/>
        <v>3.8743733495440212E-12</v>
      </c>
      <c r="L128">
        <f t="shared" si="14"/>
        <v>2.3026403433377889E-4</v>
      </c>
      <c r="M128">
        <f t="shared" si="15"/>
        <v>2.3026403433377889E-4</v>
      </c>
    </row>
    <row r="129" spans="5:13" x14ac:dyDescent="0.25">
      <c r="E129" s="19">
        <f t="shared" si="9"/>
        <v>31.75</v>
      </c>
      <c r="F129">
        <f t="shared" si="10"/>
        <v>31.875</v>
      </c>
      <c r="G129">
        <f t="array" ref="G129">SUM(IF(($B$2:$B$54&gt;=E129)*(($B$2:$B$54&lt;E130)+(E130=0)),1,0))</f>
        <v>0</v>
      </c>
      <c r="H129">
        <f t="shared" si="11"/>
        <v>0</v>
      </c>
      <c r="I129" t="str">
        <f t="shared" si="12"/>
        <v/>
      </c>
      <c r="J129" t="str">
        <f t="shared" si="12"/>
        <v/>
      </c>
      <c r="K129">
        <f t="shared" si="13"/>
        <v>3.1563399402135048E-12</v>
      </c>
      <c r="L129">
        <f t="shared" si="14"/>
        <v>2.1807880349767177E-4</v>
      </c>
      <c r="M129">
        <f t="shared" si="15"/>
        <v>2.1807880349767177E-4</v>
      </c>
    </row>
    <row r="130" spans="5:13" x14ac:dyDescent="0.25">
      <c r="E130" s="19">
        <f t="shared" si="9"/>
        <v>32</v>
      </c>
      <c r="F130">
        <f t="shared" si="10"/>
        <v>32.125</v>
      </c>
      <c r="G130">
        <f t="array" ref="G130">SUM(IF(($B$2:$B$54&gt;=E130)*(($B$2:$B$54&lt;E131)+(E131=0)),1,0))</f>
        <v>0</v>
      </c>
      <c r="H130">
        <f t="shared" si="11"/>
        <v>0</v>
      </c>
      <c r="I130" t="str">
        <f t="shared" si="12"/>
        <v/>
      </c>
      <c r="J130" t="str">
        <f t="shared" si="12"/>
        <v/>
      </c>
      <c r="K130">
        <f t="shared" si="13"/>
        <v>2.5713026675422366E-12</v>
      </c>
      <c r="L130">
        <f t="shared" si="14"/>
        <v>2.0653839698664354E-4</v>
      </c>
      <c r="M130">
        <f t="shared" si="15"/>
        <v>2.0653839698664354E-4</v>
      </c>
    </row>
    <row r="131" spans="5:13" x14ac:dyDescent="0.25">
      <c r="E131" s="19">
        <f t="shared" ref="E131:E194" si="16">E130+$U$2</f>
        <v>32.25</v>
      </c>
      <c r="F131">
        <f t="shared" ref="F131:F194" si="17">E131+$U$2/2</f>
        <v>32.375</v>
      </c>
      <c r="G131">
        <f t="array" ref="G131">SUM(IF(($B$2:$B$54&gt;=E131)*(($B$2:$B$54&lt;E132)+(E132=0)),1,0))</f>
        <v>0</v>
      </c>
      <c r="H131">
        <f t="shared" ref="H131:H194" si="18">G131/SUM($G$2:$G$202)</f>
        <v>0</v>
      </c>
      <c r="I131" t="str">
        <f t="shared" ref="I131:J194" si="19">IFERROR(LOG(G131),"")</f>
        <v/>
      </c>
      <c r="J131" t="str">
        <f t="shared" si="19"/>
        <v/>
      </c>
      <c r="K131">
        <f t="shared" ref="K131:K194" si="20">_xlfn.GAMMA.DIST(F131,$V$5,$V$6,FALSE)*$U$2</f>
        <v>2.0946427200119575E-12</v>
      </c>
      <c r="L131">
        <f t="shared" ref="L131:L194" si="21">-1*$V$17*EXP($V$17*E131)</f>
        <v>1.9560869165474761E-4</v>
      </c>
      <c r="M131">
        <f t="shared" ref="M131:M194" si="22">1/$V$9*EXP(-E131/$V$9)</f>
        <v>1.9560869165474761E-4</v>
      </c>
    </row>
    <row r="132" spans="5:13" x14ac:dyDescent="0.25">
      <c r="E132" s="19">
        <f t="shared" si="16"/>
        <v>32.5</v>
      </c>
      <c r="F132">
        <f t="shared" si="17"/>
        <v>32.625</v>
      </c>
      <c r="G132">
        <f t="array" ref="G132">SUM(IF(($B$2:$B$54&gt;=E132)*(($B$2:$B$54&lt;E133)+(E133=0)),1,0))</f>
        <v>0</v>
      </c>
      <c r="H132">
        <f t="shared" si="18"/>
        <v>0</v>
      </c>
      <c r="I132" t="str">
        <f t="shared" si="19"/>
        <v/>
      </c>
      <c r="J132" t="str">
        <f t="shared" si="19"/>
        <v/>
      </c>
      <c r="K132">
        <f t="shared" si="20"/>
        <v>1.7062954582635575E-12</v>
      </c>
      <c r="L132">
        <f t="shared" si="21"/>
        <v>1.8525737010225999E-4</v>
      </c>
      <c r="M132">
        <f t="shared" si="22"/>
        <v>1.8525737010225999E-4</v>
      </c>
    </row>
    <row r="133" spans="5:13" x14ac:dyDescent="0.25">
      <c r="E133" s="19">
        <f t="shared" si="16"/>
        <v>32.75</v>
      </c>
      <c r="F133">
        <f t="shared" si="17"/>
        <v>32.875</v>
      </c>
      <c r="G133">
        <f t="array" ref="G133">SUM(IF(($B$2:$B$54&gt;=E133)*(($B$2:$B$54&lt;E134)+(E134=0)),1,0))</f>
        <v>0</v>
      </c>
      <c r="H133">
        <f t="shared" si="18"/>
        <v>0</v>
      </c>
      <c r="I133" t="str">
        <f t="shared" si="19"/>
        <v/>
      </c>
      <c r="J133" t="str">
        <f t="shared" si="19"/>
        <v/>
      </c>
      <c r="K133">
        <f t="shared" si="20"/>
        <v>1.389908545980513E-12</v>
      </c>
      <c r="L133">
        <f t="shared" si="21"/>
        <v>1.7545382511827007E-4</v>
      </c>
      <c r="M133">
        <f t="shared" si="22"/>
        <v>1.7545382511827007E-4</v>
      </c>
    </row>
    <row r="134" spans="5:13" x14ac:dyDescent="0.25">
      <c r="E134" s="19">
        <f t="shared" si="16"/>
        <v>33</v>
      </c>
      <c r="F134">
        <f t="shared" si="17"/>
        <v>33.125</v>
      </c>
      <c r="G134">
        <f t="array" ref="G134">SUM(IF(($B$2:$B$54&gt;=E134)*(($B$2:$B$54&lt;E135)+(E135=0)),1,0))</f>
        <v>0</v>
      </c>
      <c r="H134">
        <f t="shared" si="18"/>
        <v>0</v>
      </c>
      <c r="I134" t="str">
        <f t="shared" si="19"/>
        <v/>
      </c>
      <c r="J134" t="str">
        <f t="shared" si="19"/>
        <v/>
      </c>
      <c r="K134">
        <f t="shared" si="20"/>
        <v>1.1321555872502458E-12</v>
      </c>
      <c r="L134">
        <f t="shared" si="21"/>
        <v>1.6616906918002819E-4</v>
      </c>
      <c r="M134">
        <f t="shared" si="22"/>
        <v>1.6616906918002819E-4</v>
      </c>
    </row>
    <row r="135" spans="5:13" x14ac:dyDescent="0.25">
      <c r="E135" s="19">
        <f t="shared" si="16"/>
        <v>33.25</v>
      </c>
      <c r="F135">
        <f t="shared" si="17"/>
        <v>33.375</v>
      </c>
      <c r="G135">
        <f t="array" ref="G135">SUM(IF(($B$2:$B$54&gt;=E135)*(($B$2:$B$54&lt;E136)+(E136=0)),1,0))</f>
        <v>0</v>
      </c>
      <c r="H135">
        <f t="shared" si="18"/>
        <v>0</v>
      </c>
      <c r="I135" t="str">
        <f t="shared" si="19"/>
        <v/>
      </c>
      <c r="J135" t="str">
        <f t="shared" si="19"/>
        <v/>
      </c>
      <c r="K135">
        <f t="shared" si="20"/>
        <v>9.2217656958307049E-13</v>
      </c>
      <c r="L135">
        <f t="shared" si="21"/>
        <v>1.5737564874145185E-4</v>
      </c>
      <c r="M135">
        <f t="shared" si="22"/>
        <v>1.5737564874145185E-4</v>
      </c>
    </row>
    <row r="136" spans="5:13" x14ac:dyDescent="0.25">
      <c r="E136" s="19">
        <f t="shared" si="16"/>
        <v>33.5</v>
      </c>
      <c r="F136">
        <f t="shared" si="17"/>
        <v>33.625</v>
      </c>
      <c r="G136">
        <f t="array" ref="G136">SUM(IF(($B$2:$B$54&gt;=E136)*(($B$2:$B$54&lt;E137)+(E137=0)),1,0))</f>
        <v>0</v>
      </c>
      <c r="H136">
        <f t="shared" si="18"/>
        <v>0</v>
      </c>
      <c r="I136" t="str">
        <f t="shared" si="19"/>
        <v/>
      </c>
      <c r="J136" t="str">
        <f t="shared" si="19"/>
        <v/>
      </c>
      <c r="K136">
        <f t="shared" si="20"/>
        <v>7.5112170415894225E-13</v>
      </c>
      <c r="L136">
        <f t="shared" si="21"/>
        <v>1.4904756305735863E-4</v>
      </c>
      <c r="M136">
        <f t="shared" si="22"/>
        <v>1.4904756305735863E-4</v>
      </c>
    </row>
    <row r="137" spans="5:13" x14ac:dyDescent="0.25">
      <c r="E137" s="19">
        <f t="shared" si="16"/>
        <v>33.75</v>
      </c>
      <c r="F137">
        <f t="shared" si="17"/>
        <v>33.875</v>
      </c>
      <c r="G137">
        <f t="array" ref="G137">SUM(IF(($B$2:$B$54&gt;=E137)*(($B$2:$B$54&lt;E138)+(E138=0)),1,0))</f>
        <v>0</v>
      </c>
      <c r="H137">
        <f t="shared" si="18"/>
        <v>0</v>
      </c>
      <c r="I137" t="str">
        <f t="shared" si="19"/>
        <v/>
      </c>
      <c r="J137" t="str">
        <f t="shared" si="19"/>
        <v/>
      </c>
      <c r="K137">
        <f t="shared" si="20"/>
        <v>6.1177957230183115E-13</v>
      </c>
      <c r="L137">
        <f t="shared" si="21"/>
        <v>1.4116018730339915E-4</v>
      </c>
      <c r="M137">
        <f t="shared" si="22"/>
        <v>1.4116018730339915E-4</v>
      </c>
    </row>
    <row r="138" spans="5:13" x14ac:dyDescent="0.25">
      <c r="E138" s="19">
        <f t="shared" si="16"/>
        <v>34</v>
      </c>
      <c r="F138">
        <f t="shared" si="17"/>
        <v>34.125</v>
      </c>
      <c r="G138">
        <f t="array" ref="G138">SUM(IF(($B$2:$B$54&gt;=E138)*(($B$2:$B$54&lt;E139)+(E139=0)),1,0))</f>
        <v>0</v>
      </c>
      <c r="H138">
        <f t="shared" si="18"/>
        <v>0</v>
      </c>
      <c r="I138" t="str">
        <f t="shared" si="19"/>
        <v/>
      </c>
      <c r="J138" t="str">
        <f t="shared" si="19"/>
        <v/>
      </c>
      <c r="K138">
        <f t="shared" si="20"/>
        <v>4.9827400906665454E-13</v>
      </c>
      <c r="L138">
        <f t="shared" si="21"/>
        <v>1.3369019976436933E-4</v>
      </c>
      <c r="M138">
        <f t="shared" si="22"/>
        <v>1.3369019976436946E-4</v>
      </c>
    </row>
    <row r="139" spans="5:13" x14ac:dyDescent="0.25">
      <c r="E139" s="19">
        <f t="shared" si="16"/>
        <v>34.25</v>
      </c>
      <c r="F139">
        <f t="shared" si="17"/>
        <v>34.375</v>
      </c>
      <c r="G139">
        <f t="array" ref="G139">SUM(IF(($B$2:$B$54&gt;=E139)*(($B$2:$B$54&lt;E140)+(E140=0)),1,0))</f>
        <v>0</v>
      </c>
      <c r="H139">
        <f t="shared" si="18"/>
        <v>0</v>
      </c>
      <c r="I139" t="str">
        <f t="shared" si="19"/>
        <v/>
      </c>
      <c r="J139" t="str">
        <f t="shared" si="19"/>
        <v/>
      </c>
      <c r="K139">
        <f t="shared" si="20"/>
        <v>4.0581702760169061E-13</v>
      </c>
      <c r="L139">
        <f t="shared" si="21"/>
        <v>1.2661551287560958E-4</v>
      </c>
      <c r="M139">
        <f t="shared" si="22"/>
        <v>1.2661551287560958E-4</v>
      </c>
    </row>
    <row r="140" spans="5:13" x14ac:dyDescent="0.25">
      <c r="E140" s="19">
        <f t="shared" si="16"/>
        <v>34.5</v>
      </c>
      <c r="F140">
        <f t="shared" si="17"/>
        <v>34.625</v>
      </c>
      <c r="G140">
        <f t="array" ref="G140">SUM(IF(($B$2:$B$54&gt;=E140)*(($B$2:$B$54&lt;E141)+(E141=0)),1,0))</f>
        <v>0</v>
      </c>
      <c r="H140">
        <f t="shared" si="18"/>
        <v>0</v>
      </c>
      <c r="I140" t="str">
        <f t="shared" si="19"/>
        <v/>
      </c>
      <c r="J140" t="str">
        <f t="shared" si="19"/>
        <v/>
      </c>
      <c r="K140">
        <f t="shared" si="20"/>
        <v>3.3050743113366258E-13</v>
      </c>
      <c r="L140">
        <f t="shared" si="21"/>
        <v>1.1991520791358947E-4</v>
      </c>
      <c r="M140">
        <f t="shared" si="22"/>
        <v>1.1991520791358947E-4</v>
      </c>
    </row>
    <row r="141" spans="5:13" x14ac:dyDescent="0.25">
      <c r="E141" s="19">
        <f t="shared" si="16"/>
        <v>34.75</v>
      </c>
      <c r="F141">
        <f t="shared" si="17"/>
        <v>34.875</v>
      </c>
      <c r="G141">
        <f t="array" ref="G141">SUM(IF(($B$2:$B$54&gt;=E141)*(($B$2:$B$54&lt;E142)+(E142=0)),1,0))</f>
        <v>0</v>
      </c>
      <c r="H141">
        <f t="shared" si="18"/>
        <v>0</v>
      </c>
      <c r="I141" t="str">
        <f t="shared" si="19"/>
        <v/>
      </c>
      <c r="J141" t="str">
        <f t="shared" si="19"/>
        <v/>
      </c>
      <c r="K141">
        <f t="shared" si="20"/>
        <v>2.6916667054588317E-13</v>
      </c>
      <c r="L141">
        <f t="shared" si="21"/>
        <v>1.1356947314257095E-4</v>
      </c>
      <c r="M141">
        <f t="shared" si="22"/>
        <v>1.1356947314257095E-4</v>
      </c>
    </row>
    <row r="142" spans="5:13" x14ac:dyDescent="0.25">
      <c r="E142" s="19">
        <f t="shared" si="16"/>
        <v>35</v>
      </c>
      <c r="F142">
        <f t="shared" si="17"/>
        <v>35.125</v>
      </c>
      <c r="G142">
        <f t="array" ref="G142">SUM(IF(($B$2:$B$54&gt;=E142)*(($B$2:$B$54&lt;E143)+(E143=0)),1,0))</f>
        <v>0</v>
      </c>
      <c r="H142">
        <f t="shared" si="18"/>
        <v>0</v>
      </c>
      <c r="I142" t="str">
        <f t="shared" si="19"/>
        <v/>
      </c>
      <c r="J142" t="str">
        <f t="shared" si="19"/>
        <v/>
      </c>
      <c r="K142">
        <f t="shared" si="20"/>
        <v>2.1920506417262204E-13</v>
      </c>
      <c r="L142">
        <f t="shared" si="21"/>
        <v>1.0755954523445782E-4</v>
      </c>
      <c r="M142">
        <f t="shared" si="22"/>
        <v>1.0755954523445782E-4</v>
      </c>
    </row>
    <row r="143" spans="5:13" x14ac:dyDescent="0.25">
      <c r="E143" s="19">
        <f t="shared" si="16"/>
        <v>35.25</v>
      </c>
      <c r="F143">
        <f t="shared" si="17"/>
        <v>35.375</v>
      </c>
      <c r="G143">
        <f t="array" ref="G143">SUM(IF(($B$2:$B$54&gt;=E143)*(($B$2:$B$54&lt;E144)+(E144=0)),1,0))</f>
        <v>0</v>
      </c>
      <c r="H143">
        <f t="shared" si="18"/>
        <v>0</v>
      </c>
      <c r="I143" t="str">
        <f t="shared" si="19"/>
        <v/>
      </c>
      <c r="J143" t="str">
        <f t="shared" si="19"/>
        <v/>
      </c>
      <c r="K143">
        <f t="shared" si="20"/>
        <v>1.785127675592211E-13</v>
      </c>
      <c r="L143">
        <f t="shared" si="21"/>
        <v>1.0186765378861989E-4</v>
      </c>
      <c r="M143">
        <f t="shared" si="22"/>
        <v>1.0186765378861989E-4</v>
      </c>
    </row>
    <row r="144" spans="5:13" x14ac:dyDescent="0.25">
      <c r="E144" s="19">
        <f t="shared" si="16"/>
        <v>35.5</v>
      </c>
      <c r="F144">
        <f t="shared" si="17"/>
        <v>35.625</v>
      </c>
      <c r="G144">
        <f t="array" ref="G144">SUM(IF(($B$2:$B$54&gt;=E144)*(($B$2:$B$54&lt;E145)+(E145=0)),1,0))</f>
        <v>0</v>
      </c>
      <c r="H144">
        <f t="shared" si="18"/>
        <v>0</v>
      </c>
      <c r="I144" t="str">
        <f t="shared" si="19"/>
        <v/>
      </c>
      <c r="J144" t="str">
        <f t="shared" si="19"/>
        <v/>
      </c>
      <c r="K144">
        <f t="shared" si="20"/>
        <v>1.4537091752845701E-13</v>
      </c>
      <c r="L144">
        <f t="shared" si="21"/>
        <v>9.6476968787645337E-5</v>
      </c>
      <c r="M144">
        <f t="shared" si="22"/>
        <v>9.6476968787645337E-5</v>
      </c>
    </row>
    <row r="145" spans="5:13" x14ac:dyDescent="0.25">
      <c r="E145" s="19">
        <f t="shared" si="16"/>
        <v>35.75</v>
      </c>
      <c r="F145">
        <f t="shared" si="17"/>
        <v>35.875</v>
      </c>
      <c r="G145">
        <f t="array" ref="G145">SUM(IF(($B$2:$B$54&gt;=E145)*(($B$2:$B$54&lt;E146)+(E146=0)),1,0))</f>
        <v>0</v>
      </c>
      <c r="H145">
        <f t="shared" si="18"/>
        <v>0</v>
      </c>
      <c r="I145" t="str">
        <f t="shared" si="19"/>
        <v/>
      </c>
      <c r="J145" t="str">
        <f t="shared" si="19"/>
        <v/>
      </c>
      <c r="K145">
        <f t="shared" si="20"/>
        <v>1.1837922018339712E-13</v>
      </c>
      <c r="L145">
        <f t="shared" si="21"/>
        <v>9.1371550833657444E-5</v>
      </c>
      <c r="M145">
        <f t="shared" si="22"/>
        <v>9.1371550833657444E-5</v>
      </c>
    </row>
    <row r="146" spans="5:13" x14ac:dyDescent="0.25">
      <c r="E146" s="19">
        <f t="shared" si="16"/>
        <v>36</v>
      </c>
      <c r="F146">
        <f t="shared" si="17"/>
        <v>36.125</v>
      </c>
      <c r="G146">
        <f t="array" ref="G146">SUM(IF(($B$2:$B$54&gt;=E146)*(($B$2:$B$54&lt;E147)+(E147=0)),1,0))</f>
        <v>0</v>
      </c>
      <c r="H146">
        <f t="shared" si="18"/>
        <v>0</v>
      </c>
      <c r="I146" t="str">
        <f t="shared" si="19"/>
        <v/>
      </c>
      <c r="J146" t="str">
        <f t="shared" si="19"/>
        <v/>
      </c>
      <c r="K146">
        <f t="shared" si="20"/>
        <v>9.6396941738274146E-14</v>
      </c>
      <c r="L146">
        <f t="shared" si="21"/>
        <v>8.6536304018050507E-5</v>
      </c>
      <c r="M146">
        <f t="shared" si="22"/>
        <v>8.6536304018050507E-5</v>
      </c>
    </row>
    <row r="147" spans="5:13" x14ac:dyDescent="0.25">
      <c r="E147" s="19">
        <f t="shared" si="16"/>
        <v>36.25</v>
      </c>
      <c r="F147">
        <f t="shared" si="17"/>
        <v>36.375</v>
      </c>
      <c r="G147">
        <f t="array" ref="G147">SUM(IF(($B$2:$B$54&gt;=E147)*(($B$2:$B$54&lt;E148)+(E148=0)),1,0))</f>
        <v>0</v>
      </c>
      <c r="H147">
        <f t="shared" si="18"/>
        <v>0</v>
      </c>
      <c r="I147" t="str">
        <f t="shared" si="19"/>
        <v/>
      </c>
      <c r="J147" t="str">
        <f t="shared" si="19"/>
        <v/>
      </c>
      <c r="K147">
        <f t="shared" si="20"/>
        <v>7.8494823076853238E-14</v>
      </c>
      <c r="L147">
        <f t="shared" si="21"/>
        <v>8.195693128529023E-5</v>
      </c>
      <c r="M147">
        <f t="shared" si="22"/>
        <v>8.195693128529023E-5</v>
      </c>
    </row>
    <row r="148" spans="5:13" x14ac:dyDescent="0.25">
      <c r="E148" s="19">
        <f t="shared" si="16"/>
        <v>36.5</v>
      </c>
      <c r="F148">
        <f t="shared" si="17"/>
        <v>36.625</v>
      </c>
      <c r="G148">
        <f t="array" ref="G148">SUM(IF(($B$2:$B$54&gt;=E148)*(($B$2:$B$54&lt;E149)+(E149=0)),1,0))</f>
        <v>0</v>
      </c>
      <c r="H148">
        <f t="shared" si="18"/>
        <v>0</v>
      </c>
      <c r="I148" t="str">
        <f t="shared" si="19"/>
        <v/>
      </c>
      <c r="J148" t="str">
        <f t="shared" si="19"/>
        <v/>
      </c>
      <c r="K148">
        <f t="shared" si="20"/>
        <v>6.3915897166012352E-14</v>
      </c>
      <c r="L148">
        <f t="shared" si="21"/>
        <v>7.7619892158795045E-5</v>
      </c>
      <c r="M148">
        <f t="shared" si="22"/>
        <v>7.7619892158795045E-5</v>
      </c>
    </row>
    <row r="149" spans="5:13" x14ac:dyDescent="0.25">
      <c r="E149" s="19">
        <f t="shared" si="16"/>
        <v>36.75</v>
      </c>
      <c r="F149">
        <f t="shared" si="17"/>
        <v>36.875</v>
      </c>
      <c r="G149">
        <f t="array" ref="G149">SUM(IF(($B$2:$B$54&gt;=E149)*(($B$2:$B$54&lt;E150)+(E150=0)),1,0))</f>
        <v>0</v>
      </c>
      <c r="H149">
        <f t="shared" si="18"/>
        <v>0</v>
      </c>
      <c r="I149" t="str">
        <f t="shared" si="19"/>
        <v/>
      </c>
      <c r="J149" t="str">
        <f t="shared" si="19"/>
        <v/>
      </c>
      <c r="K149">
        <f t="shared" si="20"/>
        <v>5.2043562048353173E-14</v>
      </c>
      <c r="L149">
        <f t="shared" si="21"/>
        <v>7.3512362703901253E-5</v>
      </c>
      <c r="M149">
        <f t="shared" si="22"/>
        <v>7.3512362703901253E-5</v>
      </c>
    </row>
    <row r="150" spans="5:13" x14ac:dyDescent="0.25">
      <c r="E150" s="19">
        <f t="shared" si="16"/>
        <v>37</v>
      </c>
      <c r="F150">
        <f t="shared" si="17"/>
        <v>37.125</v>
      </c>
      <c r="G150">
        <f t="array" ref="G150">SUM(IF(($B$2:$B$54&gt;=E150)*(($B$2:$B$54&lt;E151)+(E151=0)),1,0))</f>
        <v>0</v>
      </c>
      <c r="H150">
        <f t="shared" si="18"/>
        <v>0</v>
      </c>
      <c r="I150" t="str">
        <f t="shared" si="19"/>
        <v/>
      </c>
      <c r="J150" t="str">
        <f t="shared" si="19"/>
        <v/>
      </c>
      <c r="K150">
        <f t="shared" si="20"/>
        <v>4.2375566719674341E-14</v>
      </c>
      <c r="L150">
        <f t="shared" si="21"/>
        <v>6.9622197609528708E-5</v>
      </c>
      <c r="M150">
        <f t="shared" si="22"/>
        <v>6.9622197609528708E-5</v>
      </c>
    </row>
    <row r="151" spans="5:13" x14ac:dyDescent="0.25">
      <c r="E151" s="19">
        <f t="shared" si="16"/>
        <v>37.25</v>
      </c>
      <c r="F151">
        <f t="shared" si="17"/>
        <v>37.375</v>
      </c>
      <c r="G151">
        <f t="array" ref="G151">SUM(IF(($B$2:$B$54&gt;=E151)*(($B$2:$B$54&lt;E152)+(E152=0)),1,0))</f>
        <v>0</v>
      </c>
      <c r="H151">
        <f t="shared" si="18"/>
        <v>0</v>
      </c>
      <c r="I151" t="str">
        <f t="shared" si="19"/>
        <v/>
      </c>
      <c r="J151" t="str">
        <f t="shared" si="19"/>
        <v/>
      </c>
      <c r="K151">
        <f t="shared" si="20"/>
        <v>3.4502815503612755E-14</v>
      </c>
      <c r="L151">
        <f t="shared" si="21"/>
        <v>6.593789427642795E-5</v>
      </c>
      <c r="M151">
        <f t="shared" si="22"/>
        <v>6.593789427642795E-5</v>
      </c>
    </row>
    <row r="152" spans="5:13" x14ac:dyDescent="0.25">
      <c r="E152" s="19">
        <f t="shared" si="16"/>
        <v>37.5</v>
      </c>
      <c r="F152">
        <f t="shared" si="17"/>
        <v>37.625</v>
      </c>
      <c r="G152">
        <f t="array" ref="G152">SUM(IF(($B$2:$B$54&gt;=E152)*(($B$2:$B$54&lt;E153)+(E153=0)),1,0))</f>
        <v>0</v>
      </c>
      <c r="H152">
        <f t="shared" si="18"/>
        <v>0</v>
      </c>
      <c r="I152" t="str">
        <f t="shared" si="19"/>
        <v/>
      </c>
      <c r="J152" t="str">
        <f t="shared" si="19"/>
        <v/>
      </c>
      <c r="K152">
        <f t="shared" si="20"/>
        <v>2.8092098955978953E-14</v>
      </c>
      <c r="L152">
        <f t="shared" si="21"/>
        <v>6.2448558805824526E-5</v>
      </c>
      <c r="M152">
        <f t="shared" si="22"/>
        <v>6.2448558805824526E-5</v>
      </c>
    </row>
    <row r="153" spans="5:13" x14ac:dyDescent="0.25">
      <c r="E153" s="19">
        <f t="shared" si="16"/>
        <v>37.75</v>
      </c>
      <c r="F153">
        <f t="shared" si="17"/>
        <v>37.875</v>
      </c>
      <c r="G153">
        <f t="array" ref="G153">SUM(IF(($B$2:$B$54&gt;=E153)*(($B$2:$B$54&lt;E154)+(E154=0)),1,0))</f>
        <v>0</v>
      </c>
      <c r="H153">
        <f t="shared" si="18"/>
        <v>0</v>
      </c>
      <c r="I153" t="str">
        <f t="shared" si="19"/>
        <v/>
      </c>
      <c r="J153" t="str">
        <f t="shared" si="19"/>
        <v/>
      </c>
      <c r="K153">
        <f t="shared" si="20"/>
        <v>2.2872024338260972E-14</v>
      </c>
      <c r="L153">
        <f t="shared" si="21"/>
        <v>5.9143873787893562E-5</v>
      </c>
      <c r="M153">
        <f t="shared" si="22"/>
        <v>5.9143873787893562E-5</v>
      </c>
    </row>
    <row r="154" spans="5:13" x14ac:dyDescent="0.25">
      <c r="E154" s="19">
        <f t="shared" si="16"/>
        <v>38</v>
      </c>
      <c r="F154">
        <f t="shared" si="17"/>
        <v>38.125</v>
      </c>
      <c r="G154">
        <f t="array" ref="G154">SUM(IF(($B$2:$B$54&gt;=E154)*(($B$2:$B$54&lt;E155)+(E155=0)),1,0))</f>
        <v>0</v>
      </c>
      <c r="H154">
        <f t="shared" si="18"/>
        <v>0</v>
      </c>
      <c r="I154" t="str">
        <f t="shared" si="19"/>
        <v/>
      </c>
      <c r="J154" t="str">
        <f t="shared" si="19"/>
        <v/>
      </c>
      <c r="K154">
        <f t="shared" si="20"/>
        <v>1.8621553203208655E-14</v>
      </c>
      <c r="L154">
        <f t="shared" si="21"/>
        <v>5.6014067794820392E-5</v>
      </c>
      <c r="M154">
        <f t="shared" si="22"/>
        <v>5.6014067794820392E-5</v>
      </c>
    </row>
    <row r="155" spans="5:13" x14ac:dyDescent="0.25">
      <c r="E155" s="19">
        <f t="shared" si="16"/>
        <v>38.25</v>
      </c>
      <c r="F155">
        <f t="shared" si="17"/>
        <v>38.375</v>
      </c>
      <c r="G155">
        <f t="array" ref="G155">SUM(IF(($B$2:$B$54&gt;=E155)*(($B$2:$B$54&lt;E156)+(E156=0)),1,0))</f>
        <v>0</v>
      </c>
      <c r="H155">
        <f t="shared" si="18"/>
        <v>0</v>
      </c>
      <c r="I155" t="str">
        <f t="shared" si="19"/>
        <v/>
      </c>
      <c r="J155" t="str">
        <f t="shared" si="19"/>
        <v/>
      </c>
      <c r="K155">
        <f t="shared" si="20"/>
        <v>1.516066326998033E-14</v>
      </c>
      <c r="L155">
        <f t="shared" si="21"/>
        <v>5.3049886488243191E-5</v>
      </c>
      <c r="M155">
        <f t="shared" si="22"/>
        <v>5.3049886488243191E-5</v>
      </c>
    </row>
    <row r="156" spans="5:13" x14ac:dyDescent="0.25">
      <c r="E156" s="19">
        <f t="shared" si="16"/>
        <v>38.5</v>
      </c>
      <c r="F156">
        <f t="shared" si="17"/>
        <v>38.625</v>
      </c>
      <c r="G156">
        <f t="array" ref="G156">SUM(IF(($B$2:$B$54&gt;=E156)*(($B$2:$B$54&lt;E157)+(E157=0)),1,0))</f>
        <v>0</v>
      </c>
      <c r="H156">
        <f t="shared" si="18"/>
        <v>0</v>
      </c>
      <c r="I156" t="str">
        <f t="shared" si="19"/>
        <v/>
      </c>
      <c r="J156" t="str">
        <f t="shared" si="19"/>
        <v/>
      </c>
      <c r="K156">
        <f t="shared" si="20"/>
        <v>1.2342741126737214E-14</v>
      </c>
      <c r="L156">
        <f t="shared" si="21"/>
        <v>5.0242565255646798E-5</v>
      </c>
      <c r="M156">
        <f t="shared" si="22"/>
        <v>5.0242565255646798E-5</v>
      </c>
    </row>
    <row r="157" spans="5:13" x14ac:dyDescent="0.25">
      <c r="E157" s="19">
        <f t="shared" si="16"/>
        <v>38.75</v>
      </c>
      <c r="F157">
        <f t="shared" si="17"/>
        <v>38.875</v>
      </c>
      <c r="G157">
        <f t="array" ref="G157">SUM(IF(($B$2:$B$54&gt;=E157)*(($B$2:$B$54&lt;E158)+(E158=0)),1,0))</f>
        <v>0</v>
      </c>
      <c r="H157">
        <f t="shared" si="18"/>
        <v>0</v>
      </c>
      <c r="I157" t="str">
        <f t="shared" si="19"/>
        <v/>
      </c>
      <c r="J157" t="str">
        <f t="shared" si="19"/>
        <v/>
      </c>
      <c r="K157">
        <f t="shared" si="20"/>
        <v>1.0048385131261833E-14</v>
      </c>
      <c r="L157">
        <f t="shared" si="21"/>
        <v>4.758380329479793E-5</v>
      </c>
      <c r="M157">
        <f t="shared" si="22"/>
        <v>4.758380329479793E-5</v>
      </c>
    </row>
    <row r="158" spans="5:13" x14ac:dyDescent="0.25">
      <c r="E158" s="19">
        <f t="shared" si="16"/>
        <v>39</v>
      </c>
      <c r="F158">
        <f t="shared" si="17"/>
        <v>39.125</v>
      </c>
      <c r="G158">
        <f t="array" ref="G158">SUM(IF(($B$2:$B$54&gt;=E158)*(($B$2:$B$54&lt;E159)+(E159=0)),1,0))</f>
        <v>0</v>
      </c>
      <c r="H158">
        <f t="shared" si="18"/>
        <v>0</v>
      </c>
      <c r="I158" t="str">
        <f t="shared" si="19"/>
        <v/>
      </c>
      <c r="J158" t="str">
        <f t="shared" si="19"/>
        <v/>
      </c>
      <c r="K158">
        <f t="shared" si="20"/>
        <v>8.180357239845175E-15</v>
      </c>
      <c r="L158">
        <f t="shared" si="21"/>
        <v>4.5065739069593966E-5</v>
      </c>
      <c r="M158">
        <f t="shared" si="22"/>
        <v>4.5065739069593966E-5</v>
      </c>
    </row>
    <row r="159" spans="5:13" x14ac:dyDescent="0.25">
      <c r="E159" s="19">
        <f t="shared" si="16"/>
        <v>39.25</v>
      </c>
      <c r="F159">
        <f t="shared" si="17"/>
        <v>39.375</v>
      </c>
      <c r="G159">
        <f t="array" ref="G159">SUM(IF(($B$2:$B$54&gt;=E159)*(($B$2:$B$54&lt;E160)+(E160=0)),1,0))</f>
        <v>0</v>
      </c>
      <c r="H159">
        <f t="shared" si="18"/>
        <v>0</v>
      </c>
      <c r="I159" t="str">
        <f t="shared" si="19"/>
        <v/>
      </c>
      <c r="J159" t="str">
        <f t="shared" si="19"/>
        <v/>
      </c>
      <c r="K159">
        <f t="shared" si="20"/>
        <v>6.6594708719151121E-15</v>
      </c>
      <c r="L159">
        <f t="shared" si="21"/>
        <v>4.2680927064750987E-5</v>
      </c>
      <c r="M159">
        <f t="shared" si="22"/>
        <v>4.2680927064750987E-5</v>
      </c>
    </row>
    <row r="160" spans="5:13" x14ac:dyDescent="0.25">
      <c r="E160" s="19">
        <f t="shared" si="16"/>
        <v>39.5</v>
      </c>
      <c r="F160">
        <f t="shared" si="17"/>
        <v>39.625</v>
      </c>
      <c r="G160">
        <f t="array" ref="G160">SUM(IF(($B$2:$B$54&gt;=E160)*(($B$2:$B$54&lt;E161)+(E161=0)),1,0))</f>
        <v>0</v>
      </c>
      <c r="H160">
        <f t="shared" si="18"/>
        <v>0</v>
      </c>
      <c r="I160" t="str">
        <f t="shared" si="19"/>
        <v/>
      </c>
      <c r="J160" t="str">
        <f t="shared" si="19"/>
        <v/>
      </c>
      <c r="K160">
        <f t="shared" si="20"/>
        <v>5.4212413431528312E-15</v>
      </c>
      <c r="L160">
        <f t="shared" si="21"/>
        <v>4.0422315770600003E-5</v>
      </c>
      <c r="M160">
        <f t="shared" si="22"/>
        <v>4.0422315770600003E-5</v>
      </c>
    </row>
    <row r="161" spans="5:13" x14ac:dyDescent="0.25">
      <c r="E161" s="19">
        <f t="shared" si="16"/>
        <v>39.75</v>
      </c>
      <c r="F161">
        <f t="shared" si="17"/>
        <v>39.875</v>
      </c>
      <c r="G161">
        <f t="array" ref="G161">SUM(IF(($B$2:$B$54&gt;=E161)*(($B$2:$B$54&lt;E162)+(E162=0)),1,0))</f>
        <v>0</v>
      </c>
      <c r="H161">
        <f t="shared" si="18"/>
        <v>0</v>
      </c>
      <c r="I161" t="str">
        <f t="shared" si="19"/>
        <v/>
      </c>
      <c r="J161" t="str">
        <f t="shared" si="19"/>
        <v/>
      </c>
      <c r="K161">
        <f t="shared" si="20"/>
        <v>4.4131575285703101E-15</v>
      </c>
      <c r="L161">
        <f t="shared" si="21"/>
        <v>3.8283226832894731E-5</v>
      </c>
      <c r="M161">
        <f t="shared" si="22"/>
        <v>3.8283226832894731E-5</v>
      </c>
    </row>
    <row r="162" spans="5:13" x14ac:dyDescent="0.25">
      <c r="E162" s="19">
        <f t="shared" si="16"/>
        <v>40</v>
      </c>
      <c r="F162">
        <f t="shared" si="17"/>
        <v>40.125</v>
      </c>
      <c r="G162">
        <f t="array" ref="G162">SUM(IF(($B$2:$B$54&gt;=E162)*(($B$2:$B$54&lt;E163)+(E163=0)),1,0))</f>
        <v>0</v>
      </c>
      <c r="H162">
        <f t="shared" si="18"/>
        <v>0</v>
      </c>
      <c r="I162" t="str">
        <f t="shared" si="19"/>
        <v/>
      </c>
      <c r="J162" t="str">
        <f t="shared" si="19"/>
        <v/>
      </c>
      <c r="K162">
        <f t="shared" si="20"/>
        <v>3.5924595986727266E-15</v>
      </c>
      <c r="L162">
        <f t="shared" si="21"/>
        <v>3.6257335305980581E-5</v>
      </c>
      <c r="M162">
        <f t="shared" si="22"/>
        <v>3.6257335305980581E-5</v>
      </c>
    </row>
    <row r="163" spans="5:13" x14ac:dyDescent="0.25">
      <c r="E163" s="19">
        <f t="shared" si="16"/>
        <v>40.25</v>
      </c>
      <c r="F163">
        <f t="shared" si="17"/>
        <v>40.375</v>
      </c>
      <c r="G163">
        <f t="array" ref="G163">SUM(IF(($B$2:$B$54&gt;=E163)*(($B$2:$B$54&lt;E164)+(E164=0)),1,0))</f>
        <v>0</v>
      </c>
      <c r="H163">
        <f t="shared" si="18"/>
        <v>0</v>
      </c>
      <c r="I163" t="str">
        <f t="shared" si="19"/>
        <v/>
      </c>
      <c r="J163" t="str">
        <f t="shared" si="19"/>
        <v/>
      </c>
      <c r="K163">
        <f t="shared" si="20"/>
        <v>2.9243290065038159E-15</v>
      </c>
      <c r="L163">
        <f t="shared" si="21"/>
        <v>3.4338650950936704E-5</v>
      </c>
      <c r="M163">
        <f t="shared" si="22"/>
        <v>3.4338650950936704E-5</v>
      </c>
    </row>
    <row r="164" spans="5:13" x14ac:dyDescent="0.25">
      <c r="E164" s="19">
        <f t="shared" si="16"/>
        <v>40.5</v>
      </c>
      <c r="F164">
        <f t="shared" si="17"/>
        <v>40.625</v>
      </c>
      <c r="G164">
        <f t="array" ref="G164">SUM(IF(($B$2:$B$54&gt;=E164)*(($B$2:$B$54&lt;E165)+(E165=0)),1,0))</f>
        <v>0</v>
      </c>
      <c r="H164">
        <f t="shared" si="18"/>
        <v>0</v>
      </c>
      <c r="I164" t="str">
        <f t="shared" si="19"/>
        <v/>
      </c>
      <c r="J164" t="str">
        <f t="shared" si="19"/>
        <v/>
      </c>
      <c r="K164">
        <f t="shared" si="20"/>
        <v>2.3804142877997312E-15</v>
      </c>
      <c r="L164">
        <f t="shared" si="21"/>
        <v>3.2521500523392531E-5</v>
      </c>
      <c r="M164">
        <f t="shared" si="22"/>
        <v>3.2521500523392531E-5</v>
      </c>
    </row>
    <row r="165" spans="5:13" x14ac:dyDescent="0.25">
      <c r="E165" s="19">
        <f t="shared" si="16"/>
        <v>40.75</v>
      </c>
      <c r="F165">
        <f t="shared" si="17"/>
        <v>40.875</v>
      </c>
      <c r="G165">
        <f t="array" ref="G165">SUM(IF(($B$2:$B$54&gt;=E165)*(($B$2:$B$54&lt;E166)+(E166=0)),1,0))</f>
        <v>0</v>
      </c>
      <c r="H165">
        <f t="shared" si="18"/>
        <v>0</v>
      </c>
      <c r="I165" t="str">
        <f t="shared" si="19"/>
        <v/>
      </c>
      <c r="J165" t="str">
        <f t="shared" si="19"/>
        <v/>
      </c>
      <c r="K165">
        <f t="shared" si="20"/>
        <v>1.9376304016035371E-15</v>
      </c>
      <c r="L165">
        <f t="shared" si="21"/>
        <v>3.0800510998646842E-5</v>
      </c>
      <c r="M165">
        <f t="shared" si="22"/>
        <v>3.0800510998646842E-5</v>
      </c>
    </row>
    <row r="166" spans="5:13" x14ac:dyDescent="0.25">
      <c r="E166" s="19">
        <f t="shared" si="16"/>
        <v>41</v>
      </c>
      <c r="F166">
        <f t="shared" si="17"/>
        <v>41.125</v>
      </c>
      <c r="G166">
        <f t="array" ref="G166">SUM(IF(($B$2:$B$54&gt;=E166)*(($B$2:$B$54&lt;E167)+(E167=0)),1,0))</f>
        <v>0</v>
      </c>
      <c r="H166">
        <f t="shared" si="18"/>
        <v>0</v>
      </c>
      <c r="I166" t="str">
        <f t="shared" si="19"/>
        <v/>
      </c>
      <c r="J166" t="str">
        <f t="shared" si="19"/>
        <v/>
      </c>
      <c r="K166">
        <f t="shared" si="20"/>
        <v>1.5771808803102298E-15</v>
      </c>
      <c r="L166">
        <f t="shared" si="21"/>
        <v>2.917059368448854E-5</v>
      </c>
      <c r="M166">
        <f t="shared" si="22"/>
        <v>2.917059368448854E-5</v>
      </c>
    </row>
    <row r="167" spans="5:13" x14ac:dyDescent="0.25">
      <c r="E167" s="19">
        <f t="shared" si="16"/>
        <v>41.25</v>
      </c>
      <c r="F167">
        <f t="shared" si="17"/>
        <v>41.375</v>
      </c>
      <c r="G167">
        <f t="array" ref="G167">SUM(IF(($B$2:$B$54&gt;=E167)*(($B$2:$B$54&lt;E168)+(E168=0)),1,0))</f>
        <v>0</v>
      </c>
      <c r="H167">
        <f t="shared" si="18"/>
        <v>0</v>
      </c>
      <c r="I167" t="str">
        <f t="shared" si="19"/>
        <v/>
      </c>
      <c r="J167" t="str">
        <f t="shared" si="19"/>
        <v/>
      </c>
      <c r="K167">
        <f t="shared" si="20"/>
        <v>1.2837614618139818E-15</v>
      </c>
      <c r="L167">
        <f t="shared" si="21"/>
        <v>2.7626929174743447E-5</v>
      </c>
      <c r="M167">
        <f t="shared" si="22"/>
        <v>2.7626929174743447E-5</v>
      </c>
    </row>
    <row r="168" spans="5:13" x14ac:dyDescent="0.25">
      <c r="E168" s="19">
        <f t="shared" si="16"/>
        <v>41.5</v>
      </c>
      <c r="F168">
        <f t="shared" si="17"/>
        <v>41.625</v>
      </c>
      <c r="G168">
        <f t="array" ref="G168">SUM(IF(($B$2:$B$54&gt;=E168)*(($B$2:$B$54&lt;E169)+(E169=0)),1,0))</f>
        <v>0</v>
      </c>
      <c r="H168">
        <f t="shared" si="18"/>
        <v>0</v>
      </c>
      <c r="I168" t="str">
        <f t="shared" si="19"/>
        <v/>
      </c>
      <c r="J168" t="str">
        <f t="shared" si="19"/>
        <v/>
      </c>
      <c r="K168">
        <f t="shared" si="20"/>
        <v>1.0449115379963323E-15</v>
      </c>
      <c r="L168">
        <f t="shared" si="21"/>
        <v>2.6164953099056938E-5</v>
      </c>
      <c r="M168">
        <f t="shared" si="22"/>
        <v>2.6164953099056938E-5</v>
      </c>
    </row>
    <row r="169" spans="5:13" x14ac:dyDescent="0.25">
      <c r="E169" s="19">
        <f t="shared" si="16"/>
        <v>41.75</v>
      </c>
      <c r="F169">
        <f t="shared" si="17"/>
        <v>41.875</v>
      </c>
      <c r="G169">
        <f t="array" ref="G169">SUM(IF(($B$2:$B$54&gt;=E169)*(($B$2:$B$54&lt;E170)+(E170=0)),1,0))</f>
        <v>0</v>
      </c>
      <c r="H169">
        <f t="shared" si="18"/>
        <v>0</v>
      </c>
      <c r="I169" t="str">
        <f t="shared" si="19"/>
        <v/>
      </c>
      <c r="J169" t="str">
        <f t="shared" si="19"/>
        <v/>
      </c>
      <c r="K169">
        <f t="shared" si="20"/>
        <v>8.5048599578247022E-16</v>
      </c>
      <c r="L169">
        <f t="shared" si="21"/>
        <v>2.4780342626777231E-5</v>
      </c>
      <c r="M169">
        <f t="shared" si="22"/>
        <v>2.4780342626777231E-5</v>
      </c>
    </row>
    <row r="170" spans="5:13" x14ac:dyDescent="0.25">
      <c r="E170" s="19">
        <f t="shared" si="16"/>
        <v>42</v>
      </c>
      <c r="F170">
        <f t="shared" si="17"/>
        <v>42.125</v>
      </c>
      <c r="G170">
        <f t="array" ref="G170">SUM(IF(($B$2:$B$54&gt;=E170)*(($B$2:$B$54&lt;E171)+(E171=0)),1,0))</f>
        <v>0</v>
      </c>
      <c r="H170">
        <f t="shared" si="18"/>
        <v>0</v>
      </c>
      <c r="I170" t="str">
        <f t="shared" si="19"/>
        <v/>
      </c>
      <c r="J170" t="str">
        <f t="shared" si="19"/>
        <v/>
      </c>
      <c r="K170">
        <f t="shared" si="20"/>
        <v>6.922251122745759E-16</v>
      </c>
      <c r="L170">
        <f t="shared" si="21"/>
        <v>2.3469003685032611E-5</v>
      </c>
      <c r="M170">
        <f t="shared" si="22"/>
        <v>2.3469003685032611E-5</v>
      </c>
    </row>
    <row r="171" spans="5:13" x14ac:dyDescent="0.25">
      <c r="E171" s="19">
        <f t="shared" si="16"/>
        <v>42.25</v>
      </c>
      <c r="F171">
        <f t="shared" si="17"/>
        <v>42.375</v>
      </c>
      <c r="G171">
        <f t="array" ref="G171">SUM(IF(($B$2:$B$54&gt;=E171)*(($B$2:$B$54&lt;E172)+(E172=0)),1,0))</f>
        <v>0</v>
      </c>
      <c r="H171">
        <f t="shared" si="18"/>
        <v>0</v>
      </c>
      <c r="I171" t="str">
        <f t="shared" si="19"/>
        <v/>
      </c>
      <c r="J171" t="str">
        <f t="shared" si="19"/>
        <v/>
      </c>
      <c r="K171">
        <f t="shared" si="20"/>
        <v>5.6340430827473375E-16</v>
      </c>
      <c r="L171">
        <f t="shared" si="21"/>
        <v>2.2227058853209523E-5</v>
      </c>
      <c r="M171">
        <f t="shared" si="22"/>
        <v>2.2227058853209523E-5</v>
      </c>
    </row>
    <row r="172" spans="5:13" x14ac:dyDescent="0.25">
      <c r="E172" s="19">
        <f t="shared" si="16"/>
        <v>42.5</v>
      </c>
      <c r="F172">
        <f t="shared" si="17"/>
        <v>42.625</v>
      </c>
      <c r="G172">
        <f t="array" ref="G172">SUM(IF(($B$2:$B$54&gt;=E172)*(($B$2:$B$54&lt;E173)+(E173=0)),1,0))</f>
        <v>0</v>
      </c>
      <c r="H172">
        <f t="shared" si="18"/>
        <v>0</v>
      </c>
      <c r="I172" t="str">
        <f t="shared" si="19"/>
        <v/>
      </c>
      <c r="J172" t="str">
        <f t="shared" si="19"/>
        <v/>
      </c>
      <c r="K172">
        <f t="shared" si="20"/>
        <v>4.5854893940810279E-16</v>
      </c>
      <c r="L172">
        <f t="shared" si="21"/>
        <v>2.1050835898036691E-5</v>
      </c>
      <c r="M172">
        <f t="shared" si="22"/>
        <v>2.1050835898036691E-5</v>
      </c>
    </row>
    <row r="173" spans="5:13" x14ac:dyDescent="0.25">
      <c r="E173" s="19">
        <f t="shared" si="16"/>
        <v>42.75</v>
      </c>
      <c r="F173">
        <f t="shared" si="17"/>
        <v>42.875</v>
      </c>
      <c r="G173">
        <f t="array" ref="G173">SUM(IF(($B$2:$B$54&gt;=E173)*(($B$2:$B$54&lt;E174)+(E174=0)),1,0))</f>
        <v>0</v>
      </c>
      <c r="H173">
        <f t="shared" si="18"/>
        <v>0</v>
      </c>
      <c r="I173" t="str">
        <f t="shared" si="19"/>
        <v/>
      </c>
      <c r="J173" t="str">
        <f t="shared" si="19"/>
        <v/>
      </c>
      <c r="K173">
        <f t="shared" si="20"/>
        <v>3.7320205330941798E-16</v>
      </c>
      <c r="L173">
        <f t="shared" si="21"/>
        <v>1.9936856915375579E-5</v>
      </c>
      <c r="M173">
        <f t="shared" si="22"/>
        <v>1.9936856915375579E-5</v>
      </c>
    </row>
    <row r="174" spans="5:13" x14ac:dyDescent="0.25">
      <c r="E174" s="19">
        <f t="shared" si="16"/>
        <v>43</v>
      </c>
      <c r="F174">
        <f t="shared" si="17"/>
        <v>43.125</v>
      </c>
      <c r="G174">
        <f t="array" ref="G174">SUM(IF(($B$2:$B$54&gt;=E174)*(($B$2:$B$54&lt;E175)+(E175=0)),1,0))</f>
        <v>0</v>
      </c>
      <c r="H174">
        <f t="shared" si="18"/>
        <v>0</v>
      </c>
      <c r="I174" t="str">
        <f t="shared" si="19"/>
        <v/>
      </c>
      <c r="J174" t="str">
        <f t="shared" si="19"/>
        <v/>
      </c>
      <c r="K174">
        <f t="shared" si="20"/>
        <v>3.0373528086188299E-16</v>
      </c>
      <c r="L174">
        <f t="shared" si="21"/>
        <v>1.8881828046611196E-5</v>
      </c>
      <c r="M174">
        <f t="shared" si="22"/>
        <v>1.8881828046611196E-5</v>
      </c>
    </row>
    <row r="175" spans="5:13" x14ac:dyDescent="0.25">
      <c r="E175" s="19">
        <f t="shared" si="16"/>
        <v>43.25</v>
      </c>
      <c r="F175">
        <f t="shared" si="17"/>
        <v>43.375</v>
      </c>
      <c r="G175">
        <f t="array" ref="G175">SUM(IF(($B$2:$B$54&gt;=E175)*(($B$2:$B$54&lt;E176)+(E176=0)),1,0))</f>
        <v>0</v>
      </c>
      <c r="H175">
        <f t="shared" si="18"/>
        <v>0</v>
      </c>
      <c r="I175" t="str">
        <f t="shared" si="19"/>
        <v/>
      </c>
      <c r="J175" t="str">
        <f t="shared" si="19"/>
        <v/>
      </c>
      <c r="K175">
        <f t="shared" si="20"/>
        <v>2.4719485373182252E-16</v>
      </c>
      <c r="L175">
        <f t="shared" si="21"/>
        <v>1.7882629739236248E-5</v>
      </c>
      <c r="M175">
        <f t="shared" si="22"/>
        <v>1.7882629739236248E-5</v>
      </c>
    </row>
    <row r="176" spans="5:13" x14ac:dyDescent="0.25">
      <c r="E176" s="19">
        <f t="shared" si="16"/>
        <v>43.5</v>
      </c>
      <c r="F176">
        <f t="shared" si="17"/>
        <v>43.625</v>
      </c>
      <c r="G176">
        <f t="array" ref="G176">SUM(IF(($B$2:$B$54&gt;=E176)*(($B$2:$B$54&lt;E177)+(E177=0)),1,0))</f>
        <v>0</v>
      </c>
      <c r="H176">
        <f t="shared" si="18"/>
        <v>0</v>
      </c>
      <c r="I176" t="str">
        <f t="shared" si="19"/>
        <v/>
      </c>
      <c r="J176" t="str">
        <f t="shared" si="19"/>
        <v/>
      </c>
      <c r="K176">
        <f t="shared" si="20"/>
        <v>2.0117622638750172E-16</v>
      </c>
      <c r="L176">
        <f t="shared" si="21"/>
        <v>1.6936307522830692E-5</v>
      </c>
      <c r="M176">
        <f t="shared" si="22"/>
        <v>1.6936307522830692E-5</v>
      </c>
    </row>
    <row r="177" spans="5:13" x14ac:dyDescent="0.25">
      <c r="E177" s="19">
        <f t="shared" si="16"/>
        <v>43.75</v>
      </c>
      <c r="F177">
        <f t="shared" si="17"/>
        <v>43.875</v>
      </c>
      <c r="G177">
        <f t="array" ref="G177">SUM(IF(($B$2:$B$54&gt;=E177)*(($B$2:$B$54&lt;E178)+(E178=0)),1,0))</f>
        <v>0</v>
      </c>
      <c r="H177">
        <f t="shared" si="18"/>
        <v>0</v>
      </c>
      <c r="I177" t="str">
        <f t="shared" si="19"/>
        <v/>
      </c>
      <c r="J177" t="str">
        <f t="shared" si="19"/>
        <v/>
      </c>
      <c r="K177">
        <f t="shared" si="20"/>
        <v>1.6372199113275425E-16</v>
      </c>
      <c r="L177">
        <f t="shared" si="21"/>
        <v>1.604006327316276E-5</v>
      </c>
      <c r="M177">
        <f t="shared" si="22"/>
        <v>1.604006327316276E-5</v>
      </c>
    </row>
    <row r="178" spans="5:13" x14ac:dyDescent="0.25">
      <c r="E178" s="19">
        <f t="shared" si="16"/>
        <v>44</v>
      </c>
      <c r="F178">
        <f t="shared" si="17"/>
        <v>44.125</v>
      </c>
      <c r="G178">
        <f t="array" ref="G178">SUM(IF(($B$2:$B$54&gt;=E178)*(($B$2:$B$54&lt;E179)+(E179=0)),1,0))</f>
        <v>0</v>
      </c>
      <c r="H178">
        <f t="shared" si="18"/>
        <v>0</v>
      </c>
      <c r="I178" t="str">
        <f t="shared" si="19"/>
        <v/>
      </c>
      <c r="J178" t="str">
        <f t="shared" si="19"/>
        <v/>
      </c>
      <c r="K178">
        <f t="shared" si="20"/>
        <v>1.332387605160657E-16</v>
      </c>
      <c r="L178">
        <f t="shared" si="21"/>
        <v>1.51912469385808E-5</v>
      </c>
      <c r="M178">
        <f t="shared" si="22"/>
        <v>1.51912469385808E-5</v>
      </c>
    </row>
    <row r="179" spans="5:13" x14ac:dyDescent="0.25">
      <c r="E179" s="19">
        <f t="shared" si="16"/>
        <v>44.25</v>
      </c>
      <c r="F179">
        <f t="shared" si="17"/>
        <v>44.375</v>
      </c>
      <c r="G179">
        <f t="array" ref="G179">SUM(IF(($B$2:$B$54&gt;=E179)*(($B$2:$B$54&lt;E180)+(E180=0)),1,0))</f>
        <v>0</v>
      </c>
      <c r="H179">
        <f t="shared" si="18"/>
        <v>0</v>
      </c>
      <c r="I179" t="str">
        <f t="shared" si="19"/>
        <v/>
      </c>
      <c r="J179" t="str">
        <f t="shared" si="19"/>
        <v/>
      </c>
      <c r="K179">
        <f t="shared" si="20"/>
        <v>1.0842949441822788E-16</v>
      </c>
      <c r="L179">
        <f t="shared" si="21"/>
        <v>1.4387348704232169E-5</v>
      </c>
      <c r="M179">
        <f t="shared" si="22"/>
        <v>1.4387348704232169E-5</v>
      </c>
    </row>
    <row r="180" spans="5:13" x14ac:dyDescent="0.25">
      <c r="E180" s="19">
        <f t="shared" si="16"/>
        <v>44.5</v>
      </c>
      <c r="F180">
        <f t="shared" si="17"/>
        <v>44.625</v>
      </c>
      <c r="G180">
        <f t="array" ref="G180">SUM(IF(($B$2:$B$54&gt;=E180)*(($B$2:$B$54&lt;E181)+(E181=0)),1,0))</f>
        <v>0</v>
      </c>
      <c r="H180">
        <f t="shared" si="18"/>
        <v>0</v>
      </c>
      <c r="I180" t="str">
        <f t="shared" si="19"/>
        <v/>
      </c>
      <c r="J180" t="str">
        <f t="shared" si="19"/>
        <v/>
      </c>
      <c r="K180">
        <f t="shared" si="20"/>
        <v>8.8238403087996787E-17</v>
      </c>
      <c r="L180">
        <f t="shared" si="21"/>
        <v>1.3625991570940086E-5</v>
      </c>
      <c r="M180">
        <f t="shared" si="22"/>
        <v>1.3625991570940086E-5</v>
      </c>
    </row>
    <row r="181" spans="5:13" x14ac:dyDescent="0.25">
      <c r="E181" s="19">
        <f t="shared" si="16"/>
        <v>44.75</v>
      </c>
      <c r="F181">
        <f t="shared" si="17"/>
        <v>44.875</v>
      </c>
      <c r="G181">
        <f t="array" ref="G181">SUM(IF(($B$2:$B$54&gt;=E181)*(($B$2:$B$54&lt;E182)+(E182=0)),1,0))</f>
        <v>0</v>
      </c>
      <c r="H181">
        <f t="shared" si="18"/>
        <v>0</v>
      </c>
      <c r="I181" t="str">
        <f t="shared" si="19"/>
        <v/>
      </c>
      <c r="J181" t="str">
        <f t="shared" si="19"/>
        <v/>
      </c>
      <c r="K181">
        <f t="shared" si="20"/>
        <v>7.1806090012626388E-17</v>
      </c>
      <c r="L181">
        <f t="shared" si="21"/>
        <v>1.2904924326795143E-5</v>
      </c>
      <c r="M181">
        <f t="shared" si="22"/>
        <v>1.2904924326795143E-5</v>
      </c>
    </row>
    <row r="182" spans="5:13" x14ac:dyDescent="0.25">
      <c r="E182" s="19">
        <f t="shared" si="16"/>
        <v>45</v>
      </c>
      <c r="F182">
        <f t="shared" si="17"/>
        <v>45.125</v>
      </c>
      <c r="G182">
        <f t="array" ref="G182">SUM(IF(($B$2:$B$54&gt;=E182)*(($B$2:$B$54&lt;E183)+(E183=0)),1,0))</f>
        <v>0</v>
      </c>
      <c r="H182">
        <f t="shared" si="18"/>
        <v>0</v>
      </c>
      <c r="I182" t="str">
        <f t="shared" si="19"/>
        <v/>
      </c>
      <c r="J182" t="str">
        <f t="shared" si="19"/>
        <v/>
      </c>
      <c r="K182">
        <f t="shared" si="20"/>
        <v>5.8433032284832608E-17</v>
      </c>
      <c r="L182">
        <f t="shared" si="21"/>
        <v>1.2222014890679941E-5</v>
      </c>
      <c r="M182">
        <f t="shared" si="22"/>
        <v>1.2222014890679941E-5</v>
      </c>
    </row>
    <row r="183" spans="5:13" x14ac:dyDescent="0.25">
      <c r="E183" s="19">
        <f t="shared" si="16"/>
        <v>45.25</v>
      </c>
      <c r="F183">
        <f t="shared" si="17"/>
        <v>45.375</v>
      </c>
      <c r="G183">
        <f t="array" ref="G183">SUM(IF(($B$2:$B$54&gt;=E183)*(($B$2:$B$54&lt;E184)+(E184=0)),1,0))</f>
        <v>0</v>
      </c>
      <c r="H183">
        <f t="shared" si="18"/>
        <v>0</v>
      </c>
      <c r="I183" t="str">
        <f t="shared" si="19"/>
        <v/>
      </c>
      <c r="J183" t="str">
        <f t="shared" si="19"/>
        <v/>
      </c>
      <c r="K183">
        <f t="shared" si="20"/>
        <v>4.7549849394115536E-17</v>
      </c>
      <c r="L183">
        <f t="shared" si="21"/>
        <v>1.1575244008044424E-5</v>
      </c>
      <c r="M183">
        <f t="shared" si="22"/>
        <v>1.1575244008044424E-5</v>
      </c>
    </row>
    <row r="184" spans="5:13" x14ac:dyDescent="0.25">
      <c r="E184" s="19">
        <f t="shared" si="16"/>
        <v>45.5</v>
      </c>
      <c r="F184">
        <f t="shared" si="17"/>
        <v>45.625</v>
      </c>
      <c r="G184">
        <f t="array" ref="G184">SUM(IF(($B$2:$B$54&gt;=E184)*(($B$2:$B$54&lt;E185)+(E185=0)),1,0))</f>
        <v>0</v>
      </c>
      <c r="H184">
        <f t="shared" si="18"/>
        <v>0</v>
      </c>
      <c r="I184" t="str">
        <f t="shared" si="19"/>
        <v/>
      </c>
      <c r="J184" t="str">
        <f t="shared" si="19"/>
        <v/>
      </c>
      <c r="K184">
        <f t="shared" si="20"/>
        <v>3.8693099063659302E-17</v>
      </c>
      <c r="L184">
        <f t="shared" si="21"/>
        <v>1.0962699280291445E-5</v>
      </c>
      <c r="M184">
        <f t="shared" si="22"/>
        <v>1.0962699280291445E-5</v>
      </c>
    </row>
    <row r="185" spans="5:13" x14ac:dyDescent="0.25">
      <c r="E185" s="19">
        <f t="shared" si="16"/>
        <v>45.75</v>
      </c>
      <c r="F185">
        <f t="shared" si="17"/>
        <v>45.875</v>
      </c>
      <c r="G185">
        <f t="array" ref="G185">SUM(IF(($B$2:$B$54&gt;=E185)*(($B$2:$B$54&lt;E186)+(E186=0)),1,0))</f>
        <v>0</v>
      </c>
      <c r="H185">
        <f t="shared" si="18"/>
        <v>0</v>
      </c>
      <c r="I185" t="str">
        <f t="shared" si="19"/>
        <v/>
      </c>
      <c r="J185" t="str">
        <f t="shared" si="19"/>
        <v/>
      </c>
      <c r="K185">
        <f t="shared" si="20"/>
        <v>3.1485573040113479E-17</v>
      </c>
      <c r="L185">
        <f t="shared" si="21"/>
        <v>1.0382569510118387E-5</v>
      </c>
      <c r="M185">
        <f t="shared" si="22"/>
        <v>1.0382569510118387E-5</v>
      </c>
    </row>
    <row r="186" spans="5:13" x14ac:dyDescent="0.25">
      <c r="E186" s="19">
        <f t="shared" si="16"/>
        <v>46</v>
      </c>
      <c r="F186">
        <f t="shared" si="17"/>
        <v>46.125</v>
      </c>
      <c r="G186">
        <f t="array" ref="G186">SUM(IF(($B$2:$B$54&gt;=E186)*(($B$2:$B$54&lt;E187)+(E187=0)),1,0))</f>
        <v>0</v>
      </c>
      <c r="H186">
        <f t="shared" si="18"/>
        <v>0</v>
      </c>
      <c r="I186" t="str">
        <f t="shared" si="19"/>
        <v/>
      </c>
      <c r="J186" t="str">
        <f t="shared" si="19"/>
        <v/>
      </c>
      <c r="K186">
        <f t="shared" si="20"/>
        <v>2.5620256532459592E-17</v>
      </c>
      <c r="L186">
        <f t="shared" si="21"/>
        <v>9.8331393460948915E-6</v>
      </c>
      <c r="M186">
        <f t="shared" si="22"/>
        <v>9.8331393460948915E-6</v>
      </c>
    </row>
    <row r="187" spans="5:13" x14ac:dyDescent="0.25">
      <c r="E187" s="19">
        <f t="shared" si="16"/>
        <v>46.25</v>
      </c>
      <c r="F187">
        <f t="shared" si="17"/>
        <v>46.375</v>
      </c>
      <c r="G187">
        <f t="array" ref="G187">SUM(IF(($B$2:$B$54&gt;=E187)*(($B$2:$B$54&lt;E188)+(E188=0)),1,0))</f>
        <v>0</v>
      </c>
      <c r="H187">
        <f t="shared" si="18"/>
        <v>0</v>
      </c>
      <c r="I187" t="str">
        <f t="shared" si="19"/>
        <v/>
      </c>
      <c r="J187" t="str">
        <f t="shared" si="19"/>
        <v/>
      </c>
      <c r="K187">
        <f t="shared" si="20"/>
        <v>2.0847270359749087E-17</v>
      </c>
      <c r="L187">
        <f t="shared" si="21"/>
        <v>9.3127842106416064E-6</v>
      </c>
      <c r="M187">
        <f t="shared" si="22"/>
        <v>9.3127842106416064E-6</v>
      </c>
    </row>
    <row r="188" spans="5:13" x14ac:dyDescent="0.25">
      <c r="E188" s="19">
        <f t="shared" si="16"/>
        <v>46.5</v>
      </c>
      <c r="F188">
        <f t="shared" si="17"/>
        <v>46.625</v>
      </c>
      <c r="G188">
        <f t="array" ref="G188">SUM(IF(($B$2:$B$54&gt;=E188)*(($B$2:$B$54&lt;E189)+(E189=0)),1,0))</f>
        <v>0</v>
      </c>
      <c r="H188">
        <f t="shared" si="18"/>
        <v>0</v>
      </c>
      <c r="I188" t="str">
        <f t="shared" si="19"/>
        <v/>
      </c>
      <c r="J188" t="str">
        <f t="shared" si="19"/>
        <v/>
      </c>
      <c r="K188">
        <f t="shared" si="20"/>
        <v>1.6963241380584048E-17</v>
      </c>
      <c r="L188">
        <f t="shared" si="21"/>
        <v>8.8199654964127554E-6</v>
      </c>
      <c r="M188">
        <f t="shared" si="22"/>
        <v>8.8199654964127554E-6</v>
      </c>
    </row>
    <row r="189" spans="5:13" x14ac:dyDescent="0.25">
      <c r="E189" s="19">
        <f t="shared" si="16"/>
        <v>46.75</v>
      </c>
      <c r="F189">
        <f t="shared" si="17"/>
        <v>46.875</v>
      </c>
      <c r="G189">
        <f t="array" ref="G189">SUM(IF(($B$2:$B$54&gt;=E189)*(($B$2:$B$54&lt;E190)+(E190=0)),1,0))</f>
        <v>0</v>
      </c>
      <c r="H189">
        <f t="shared" si="18"/>
        <v>0</v>
      </c>
      <c r="I189" t="str">
        <f t="shared" si="19"/>
        <v/>
      </c>
      <c r="J189" t="str">
        <f t="shared" si="19"/>
        <v/>
      </c>
      <c r="K189">
        <f t="shared" si="20"/>
        <v>1.3802649794857498E-17</v>
      </c>
      <c r="L189">
        <f t="shared" si="21"/>
        <v>8.3532260168789909E-6</v>
      </c>
      <c r="M189">
        <f t="shared" si="22"/>
        <v>8.3532260168789909E-6</v>
      </c>
    </row>
    <row r="190" spans="5:13" x14ac:dyDescent="0.25">
      <c r="E190" s="19">
        <f t="shared" si="16"/>
        <v>47</v>
      </c>
      <c r="F190">
        <f t="shared" si="17"/>
        <v>47.125</v>
      </c>
      <c r="G190">
        <f t="array" ref="G190">SUM(IF(($B$2:$B$54&gt;=E190)*(($B$2:$B$54&lt;E191)+(E191=0)),1,0))</f>
        <v>0</v>
      </c>
      <c r="H190">
        <f t="shared" si="18"/>
        <v>0</v>
      </c>
      <c r="I190" t="str">
        <f t="shared" si="19"/>
        <v/>
      </c>
      <c r="J190" t="str">
        <f t="shared" si="19"/>
        <v/>
      </c>
      <c r="K190">
        <f t="shared" si="20"/>
        <v>1.1230785792037722E-17</v>
      </c>
      <c r="L190">
        <f t="shared" si="21"/>
        <v>7.9111856976587433E-6</v>
      </c>
      <c r="M190">
        <f t="shared" si="22"/>
        <v>7.9111856976587433E-6</v>
      </c>
    </row>
    <row r="191" spans="5:13" x14ac:dyDescent="0.25">
      <c r="E191" s="19">
        <f t="shared" si="16"/>
        <v>47.25</v>
      </c>
      <c r="F191">
        <f t="shared" si="17"/>
        <v>47.375</v>
      </c>
      <c r="G191">
        <f t="array" ref="G191">SUM(IF(($B$2:$B$54&gt;=E191)*(($B$2:$B$54&lt;E192)+(E192=0)),1,0))</f>
        <v>0</v>
      </c>
      <c r="H191">
        <f t="shared" si="18"/>
        <v>0</v>
      </c>
      <c r="I191" t="str">
        <f t="shared" si="19"/>
        <v/>
      </c>
      <c r="J191" t="str">
        <f t="shared" si="19"/>
        <v/>
      </c>
      <c r="K191">
        <f t="shared" si="20"/>
        <v>9.1380163224787438E-18</v>
      </c>
      <c r="L191">
        <f t="shared" si="21"/>
        <v>7.4925374958577395E-6</v>
      </c>
      <c r="M191">
        <f t="shared" si="22"/>
        <v>7.4925374958577395E-6</v>
      </c>
    </row>
    <row r="192" spans="5:13" x14ac:dyDescent="0.25">
      <c r="E192" s="19">
        <f t="shared" si="16"/>
        <v>47.5</v>
      </c>
      <c r="F192">
        <f t="shared" si="17"/>
        <v>47.625</v>
      </c>
      <c r="G192">
        <f t="array" ref="G192">SUM(IF(($B$2:$B$54&gt;=E192)*(($B$2:$B$54&lt;E193)+(E193=0)),1,0))</f>
        <v>0</v>
      </c>
      <c r="H192">
        <f t="shared" si="18"/>
        <v>0</v>
      </c>
      <c r="I192" t="str">
        <f t="shared" si="19"/>
        <v/>
      </c>
      <c r="J192" t="str">
        <f t="shared" si="19"/>
        <v/>
      </c>
      <c r="K192">
        <f t="shared" si="20"/>
        <v>7.4351183819297793E-18</v>
      </c>
      <c r="L192">
        <f t="shared" si="21"/>
        <v>7.096043535351198E-6</v>
      </c>
      <c r="M192">
        <f t="shared" si="22"/>
        <v>7.096043535351198E-6</v>
      </c>
    </row>
    <row r="193" spans="5:13" x14ac:dyDescent="0.25">
      <c r="E193" s="19">
        <f t="shared" si="16"/>
        <v>47.75</v>
      </c>
      <c r="F193">
        <f t="shared" si="17"/>
        <v>47.875</v>
      </c>
      <c r="G193">
        <f t="array" ref="G193">SUM(IF(($B$2:$B$54&gt;=E193)*(($B$2:$B$54&lt;E194)+(E194=0)),1,0))</f>
        <v>0</v>
      </c>
      <c r="H193">
        <f t="shared" si="18"/>
        <v>0</v>
      </c>
      <c r="I193" t="str">
        <f t="shared" si="19"/>
        <v/>
      </c>
      <c r="J193" t="str">
        <f t="shared" si="19"/>
        <v/>
      </c>
      <c r="K193">
        <f t="shared" si="20"/>
        <v>6.0494804807707523E-18</v>
      </c>
      <c r="L193">
        <f t="shared" si="21"/>
        <v>6.7205314465810436E-6</v>
      </c>
      <c r="M193">
        <f t="shared" si="22"/>
        <v>6.7205314465810436E-6</v>
      </c>
    </row>
    <row r="194" spans="5:13" x14ac:dyDescent="0.25">
      <c r="E194" s="19">
        <f t="shared" si="16"/>
        <v>48</v>
      </c>
      <c r="F194">
        <f t="shared" si="17"/>
        <v>48.125</v>
      </c>
      <c r="G194">
        <f t="array" ref="G194">SUM(IF(($B$2:$B$54&gt;=E194)*(($B$2:$B$54&lt;E195)+(E195=0)),1,0))</f>
        <v>0</v>
      </c>
      <c r="H194">
        <f t="shared" si="18"/>
        <v>0</v>
      </c>
      <c r="I194" t="str">
        <f t="shared" si="19"/>
        <v/>
      </c>
      <c r="J194" t="str">
        <f t="shared" si="19"/>
        <v/>
      </c>
      <c r="K194">
        <f t="shared" si="20"/>
        <v>4.9220108373517508E-18</v>
      </c>
      <c r="L194">
        <f t="shared" si="21"/>
        <v>6.3648909000456638E-6</v>
      </c>
      <c r="M194">
        <f t="shared" si="22"/>
        <v>6.3648909000456638E-6</v>
      </c>
    </row>
    <row r="195" spans="5:13" x14ac:dyDescent="0.25">
      <c r="E195" s="19">
        <f t="shared" ref="E195:E213" si="23">E194+$U$2</f>
        <v>48.25</v>
      </c>
      <c r="F195">
        <f t="shared" ref="F195:F202" si="24">E195+$U$2/2</f>
        <v>48.375</v>
      </c>
      <c r="G195">
        <f t="array" ref="G195">SUM(IF(($B$2:$B$54&gt;=E195)*(($B$2:$B$54&lt;E196)+(E196=0)),1,0))</f>
        <v>0</v>
      </c>
      <c r="H195">
        <f t="shared" ref="H195:H202" si="25">G195/SUM($G$2:$G$202)</f>
        <v>0</v>
      </c>
      <c r="I195" t="str">
        <f t="shared" ref="I195:J202" si="26">IFERROR(LOG(G195),"")</f>
        <v/>
      </c>
      <c r="J195" t="str">
        <f t="shared" si="26"/>
        <v/>
      </c>
      <c r="K195">
        <f t="shared" ref="K195:K202" si="27">_xlfn.GAMMA.DIST(F195,$V$5,$V$6,FALSE)*$U$2</f>
        <v>4.0046208517860159E-18</v>
      </c>
      <c r="L195">
        <f t="shared" ref="L195:L202" si="28">-1*$V$17*EXP($V$17*E195)</f>
        <v>6.0280703232322208E-6</v>
      </c>
      <c r="M195">
        <f t="shared" ref="M195:M202" si="29">1/$V$9*EXP(-E195/$V$9)</f>
        <v>6.0280703232322208E-6</v>
      </c>
    </row>
    <row r="196" spans="5:13" x14ac:dyDescent="0.25">
      <c r="E196" s="19">
        <f t="shared" si="23"/>
        <v>48.5</v>
      </c>
      <c r="F196">
        <f t="shared" si="24"/>
        <v>48.625</v>
      </c>
      <c r="G196">
        <f t="array" ref="G196">SUM(IF(($B$2:$B$54&gt;=E196)*(($B$2:$B$54&lt;E197)+(E197=0)),1,0))</f>
        <v>0</v>
      </c>
      <c r="H196">
        <f t="shared" si="25"/>
        <v>0</v>
      </c>
      <c r="I196" t="str">
        <f t="shared" si="26"/>
        <v/>
      </c>
      <c r="J196" t="str">
        <f t="shared" si="26"/>
        <v/>
      </c>
      <c r="K196">
        <f t="shared" si="27"/>
        <v>3.2581768551916365E-18</v>
      </c>
      <c r="L196">
        <f t="shared" si="28"/>
        <v>5.7090737912840436E-6</v>
      </c>
      <c r="M196">
        <f t="shared" si="29"/>
        <v>5.7090737912840436E-6</v>
      </c>
    </row>
    <row r="197" spans="5:13" x14ac:dyDescent="0.25">
      <c r="E197" s="19">
        <f t="shared" si="23"/>
        <v>48.75</v>
      </c>
      <c r="F197">
        <f t="shared" si="24"/>
        <v>48.875</v>
      </c>
      <c r="G197">
        <f t="array" ref="G197">SUM(IF(($B$2:$B$54&gt;=E197)*(($B$2:$B$54&lt;E198)+(E198=0)),1,0))</f>
        <v>0</v>
      </c>
      <c r="H197">
        <f t="shared" si="25"/>
        <v>0</v>
      </c>
      <c r="I197" t="str">
        <f t="shared" si="26"/>
        <v/>
      </c>
      <c r="J197" t="str">
        <f t="shared" si="26"/>
        <v/>
      </c>
      <c r="K197">
        <f t="shared" si="27"/>
        <v>2.6508330259442722E-18</v>
      </c>
      <c r="L197">
        <f t="shared" si="28"/>
        <v>5.4069580822092809E-6</v>
      </c>
      <c r="M197">
        <f t="shared" si="29"/>
        <v>5.4069580822092809E-6</v>
      </c>
    </row>
    <row r="198" spans="5:13" x14ac:dyDescent="0.25">
      <c r="E198" s="19">
        <f t="shared" si="23"/>
        <v>49</v>
      </c>
      <c r="F198">
        <f t="shared" si="24"/>
        <v>49.125</v>
      </c>
      <c r="G198">
        <f t="array" ref="G198">SUM(IF(($B$2:$B$54&gt;=E198)*(($B$2:$B$54&lt;E199)+(E199=0)),1,0))</f>
        <v>0</v>
      </c>
      <c r="H198">
        <f t="shared" si="25"/>
        <v>0</v>
      </c>
      <c r="I198" t="str">
        <f t="shared" si="26"/>
        <v/>
      </c>
      <c r="J198" t="str">
        <f t="shared" si="26"/>
        <v/>
      </c>
      <c r="K198">
        <f t="shared" si="27"/>
        <v>2.1566745628453027E-18</v>
      </c>
      <c r="L198">
        <f t="shared" si="28"/>
        <v>5.120829887923536E-6</v>
      </c>
      <c r="M198">
        <f t="shared" si="29"/>
        <v>5.120829887923536E-6</v>
      </c>
    </row>
    <row r="199" spans="5:13" x14ac:dyDescent="0.25">
      <c r="E199" s="19">
        <f t="shared" si="23"/>
        <v>49.25</v>
      </c>
      <c r="F199">
        <f t="shared" si="24"/>
        <v>49.375</v>
      </c>
      <c r="G199">
        <f t="array" ref="G199">SUM(IF(($B$2:$B$54&gt;=E199)*(($B$2:$B$54&lt;E200)+(E200=0)),1,0))</f>
        <v>0</v>
      </c>
      <c r="H199">
        <f t="shared" si="25"/>
        <v>0</v>
      </c>
      <c r="I199" t="str">
        <f t="shared" si="26"/>
        <v/>
      </c>
      <c r="J199" t="str">
        <f t="shared" si="26"/>
        <v/>
      </c>
      <c r="K199">
        <f t="shared" si="27"/>
        <v>1.7546133923569172E-18</v>
      </c>
      <c r="L199">
        <f t="shared" si="28"/>
        <v>4.8498431728799919E-6</v>
      </c>
      <c r="M199">
        <f t="shared" si="29"/>
        <v>4.8498431728799919E-6</v>
      </c>
    </row>
    <row r="200" spans="5:13" x14ac:dyDescent="0.25">
      <c r="E200" s="19">
        <f t="shared" si="23"/>
        <v>49.5</v>
      </c>
      <c r="F200">
        <f t="shared" si="24"/>
        <v>49.625</v>
      </c>
      <c r="G200">
        <f t="array" ref="G200">SUM(IF(($B$2:$B$54&gt;=E200)*(($B$2:$B$54&lt;E201)+(E201=0)),1,0))</f>
        <v>0</v>
      </c>
      <c r="H200">
        <f t="shared" si="25"/>
        <v>0</v>
      </c>
      <c r="I200" t="str">
        <f t="shared" si="26"/>
        <v/>
      </c>
      <c r="J200" t="str">
        <f t="shared" si="26"/>
        <v/>
      </c>
      <c r="K200">
        <f t="shared" si="27"/>
        <v>1.4274894227238188E-18</v>
      </c>
      <c r="L200">
        <f t="shared" si="28"/>
        <v>4.5931966724768958E-6</v>
      </c>
      <c r="M200">
        <f t="shared" si="29"/>
        <v>4.5931966724768958E-6</v>
      </c>
    </row>
    <row r="201" spans="5:13" x14ac:dyDescent="0.25">
      <c r="E201" s="19">
        <f t="shared" si="23"/>
        <v>49.75</v>
      </c>
      <c r="F201">
        <f t="shared" si="24"/>
        <v>49.875</v>
      </c>
      <c r="G201">
        <f t="array" ref="G201">SUM(IF(($B$2:$B$54&gt;=E201)*(($B$2:$B$54&lt;E202)+(E202=0)),1,0))</f>
        <v>0</v>
      </c>
      <c r="H201">
        <f t="shared" si="25"/>
        <v>0</v>
      </c>
      <c r="I201" t="str">
        <f t="shared" si="26"/>
        <v/>
      </c>
      <c r="J201" t="str">
        <f t="shared" si="26"/>
        <v/>
      </c>
      <c r="K201">
        <f t="shared" si="27"/>
        <v>1.1613390974838784E-18</v>
      </c>
      <c r="L201">
        <f t="shared" si="28"/>
        <v>4.3501315238456516E-6</v>
      </c>
      <c r="M201">
        <f t="shared" si="29"/>
        <v>4.3501315238456516E-6</v>
      </c>
    </row>
    <row r="202" spans="5:13" x14ac:dyDescent="0.25">
      <c r="E202" s="19">
        <f t="shared" si="23"/>
        <v>50</v>
      </c>
      <c r="F202">
        <f t="shared" si="24"/>
        <v>50.125</v>
      </c>
      <c r="G202">
        <f t="array" ref="G202">SUM(IF(($B$2:$B$54&gt;=E202)*(($B$2:$B$54&lt;E203)+(E203=0)),1,0))</f>
        <v>0</v>
      </c>
      <c r="H202">
        <f t="shared" si="25"/>
        <v>0</v>
      </c>
      <c r="I202" t="str">
        <f t="shared" si="26"/>
        <v/>
      </c>
      <c r="J202" t="str">
        <f t="shared" si="26"/>
        <v/>
      </c>
      <c r="K202">
        <f t="shared" si="27"/>
        <v>9.4480011552229797E-19</v>
      </c>
      <c r="L202">
        <f t="shared" si="28"/>
        <v>4.1199290220139978E-6</v>
      </c>
      <c r="M202">
        <f t="shared" si="29"/>
        <v>4.1199290220139978E-6</v>
      </c>
    </row>
    <row r="203" spans="5:13" x14ac:dyDescent="0.25">
      <c r="E203" s="19"/>
      <c r="F203" s="19"/>
    </row>
    <row r="204" spans="5:13" x14ac:dyDescent="0.25">
      <c r="E204" s="19"/>
      <c r="F204" s="19"/>
    </row>
    <row r="205" spans="5:13" x14ac:dyDescent="0.25">
      <c r="E205" s="19"/>
      <c r="F205" s="19"/>
    </row>
    <row r="206" spans="5:13" x14ac:dyDescent="0.25">
      <c r="E206" s="19"/>
      <c r="F206" s="19"/>
    </row>
    <row r="207" spans="5:13" x14ac:dyDescent="0.25">
      <c r="E207" s="19"/>
      <c r="F207" s="19"/>
    </row>
    <row r="208" spans="5:13" x14ac:dyDescent="0.25">
      <c r="E208" s="19"/>
      <c r="F208" s="19"/>
    </row>
    <row r="209" spans="5:6" x14ac:dyDescent="0.25">
      <c r="E209" s="19"/>
      <c r="F209" s="19"/>
    </row>
    <row r="210" spans="5:6" x14ac:dyDescent="0.25">
      <c r="E210" s="19"/>
      <c r="F210" s="19"/>
    </row>
    <row r="211" spans="5:6" x14ac:dyDescent="0.25">
      <c r="E211" s="19"/>
      <c r="F211" s="19"/>
    </row>
    <row r="212" spans="5:6" x14ac:dyDescent="0.25">
      <c r="E212" s="19"/>
      <c r="F212" s="19"/>
    </row>
    <row r="213" spans="5:6" x14ac:dyDescent="0.25">
      <c r="E213" s="19"/>
      <c r="F213" s="19"/>
    </row>
    <row r="214" spans="5:6" x14ac:dyDescent="0.25">
      <c r="E214" s="19"/>
      <c r="F214" s="19"/>
    </row>
    <row r="215" spans="5:6" x14ac:dyDescent="0.25">
      <c r="E215" s="19"/>
      <c r="F215" s="19"/>
    </row>
    <row r="216" spans="5:6" x14ac:dyDescent="0.25">
      <c r="E216" s="19"/>
      <c r="F216" s="19"/>
    </row>
    <row r="217" spans="5:6" x14ac:dyDescent="0.25">
      <c r="E217" s="19"/>
      <c r="F217" s="19"/>
    </row>
    <row r="218" spans="5:6" x14ac:dyDescent="0.25">
      <c r="E218" s="19"/>
      <c r="F218" s="19"/>
    </row>
    <row r="219" spans="5:6" x14ac:dyDescent="0.25">
      <c r="E219" s="19"/>
      <c r="F219" s="19"/>
    </row>
    <row r="220" spans="5:6" x14ac:dyDescent="0.25">
      <c r="E220" s="19"/>
      <c r="F220" s="19"/>
    </row>
    <row r="221" spans="5:6" x14ac:dyDescent="0.25">
      <c r="E221" s="19"/>
      <c r="F221" s="19"/>
    </row>
    <row r="222" spans="5:6" x14ac:dyDescent="0.25">
      <c r="E222" s="19"/>
      <c r="F222" s="19"/>
    </row>
    <row r="223" spans="5:6" x14ac:dyDescent="0.25">
      <c r="E223" s="19"/>
      <c r="F223" s="19"/>
    </row>
    <row r="224" spans="5:6" x14ac:dyDescent="0.25">
      <c r="E224" s="19"/>
      <c r="F224" s="19"/>
    </row>
    <row r="225" spans="5:6" x14ac:dyDescent="0.25">
      <c r="E225" s="19"/>
      <c r="F225" s="19"/>
    </row>
    <row r="226" spans="5:6" x14ac:dyDescent="0.25">
      <c r="E226" s="19"/>
      <c r="F226" s="19"/>
    </row>
    <row r="227" spans="5:6" x14ac:dyDescent="0.25">
      <c r="E227" s="19"/>
      <c r="F227" s="19"/>
    </row>
    <row r="228" spans="5:6" x14ac:dyDescent="0.25">
      <c r="E228" s="19"/>
      <c r="F228" s="19"/>
    </row>
    <row r="229" spans="5:6" x14ac:dyDescent="0.25">
      <c r="E229" s="19"/>
      <c r="F229" s="19"/>
    </row>
    <row r="230" spans="5:6" x14ac:dyDescent="0.25">
      <c r="E230" s="19"/>
      <c r="F230" s="19"/>
    </row>
    <row r="231" spans="5:6" x14ac:dyDescent="0.25">
      <c r="E231" s="19"/>
      <c r="F231" s="19"/>
    </row>
    <row r="232" spans="5:6" x14ac:dyDescent="0.25">
      <c r="E232" s="19"/>
      <c r="F232" s="19"/>
    </row>
    <row r="233" spans="5:6" x14ac:dyDescent="0.25">
      <c r="E233" s="19"/>
      <c r="F233" s="19"/>
    </row>
    <row r="234" spans="5:6" x14ac:dyDescent="0.25">
      <c r="E234" s="19"/>
      <c r="F234" s="19"/>
    </row>
    <row r="235" spans="5:6" x14ac:dyDescent="0.25">
      <c r="E235" s="19"/>
      <c r="F235" s="19"/>
    </row>
    <row r="236" spans="5:6" x14ac:dyDescent="0.25">
      <c r="E236" s="19"/>
      <c r="F236" s="19"/>
    </row>
    <row r="237" spans="5:6" x14ac:dyDescent="0.25">
      <c r="E237" s="19"/>
      <c r="F237" s="19"/>
    </row>
    <row r="238" spans="5:6" x14ac:dyDescent="0.25">
      <c r="E238" s="19"/>
      <c r="F238" s="19"/>
    </row>
    <row r="239" spans="5:6" x14ac:dyDescent="0.25">
      <c r="E239" s="19"/>
      <c r="F239" s="19"/>
    </row>
    <row r="240" spans="5:6" x14ac:dyDescent="0.25">
      <c r="E240" s="19"/>
      <c r="F240" s="19"/>
    </row>
    <row r="241" spans="5:6" x14ac:dyDescent="0.25">
      <c r="E241" s="19"/>
      <c r="F241" s="19"/>
    </row>
    <row r="242" spans="5:6" x14ac:dyDescent="0.25">
      <c r="E242" s="19"/>
      <c r="F242" s="19"/>
    </row>
    <row r="243" spans="5:6" x14ac:dyDescent="0.25">
      <c r="E243" s="19"/>
      <c r="F243" s="19"/>
    </row>
    <row r="244" spans="5:6" x14ac:dyDescent="0.25">
      <c r="E244" s="19"/>
      <c r="F244" s="19"/>
    </row>
    <row r="245" spans="5:6" x14ac:dyDescent="0.25">
      <c r="E245" s="19"/>
      <c r="F245" s="19"/>
    </row>
    <row r="246" spans="5:6" x14ac:dyDescent="0.25">
      <c r="E246" s="19"/>
      <c r="F246" s="19"/>
    </row>
    <row r="247" spans="5:6" x14ac:dyDescent="0.25">
      <c r="E247" s="19"/>
      <c r="F247" s="19"/>
    </row>
    <row r="248" spans="5:6" x14ac:dyDescent="0.25">
      <c r="E248" s="19"/>
      <c r="F248" s="19"/>
    </row>
    <row r="249" spans="5:6" x14ac:dyDescent="0.25">
      <c r="E249" s="19"/>
      <c r="F249" s="19"/>
    </row>
    <row r="250" spans="5:6" x14ac:dyDescent="0.25">
      <c r="E250" s="19"/>
      <c r="F250" s="19"/>
    </row>
    <row r="251" spans="5:6" x14ac:dyDescent="0.25">
      <c r="E251" s="19"/>
      <c r="F251" s="19"/>
    </row>
    <row r="252" spans="5:6" x14ac:dyDescent="0.25">
      <c r="E252" s="19"/>
      <c r="F252" s="19"/>
    </row>
    <row r="253" spans="5:6" x14ac:dyDescent="0.25">
      <c r="E253" s="19"/>
      <c r="F253" s="19"/>
    </row>
    <row r="254" spans="5:6" x14ac:dyDescent="0.25">
      <c r="E254" s="19"/>
      <c r="F254" s="19"/>
    </row>
    <row r="255" spans="5:6" x14ac:dyDescent="0.25">
      <c r="E255" s="19"/>
      <c r="F255" s="19"/>
    </row>
    <row r="256" spans="5:6" x14ac:dyDescent="0.25">
      <c r="E256" s="19"/>
      <c r="F256" s="19"/>
    </row>
    <row r="257" spans="5:6" x14ac:dyDescent="0.25">
      <c r="E257" s="19"/>
      <c r="F257" s="19"/>
    </row>
    <row r="258" spans="5:6" x14ac:dyDescent="0.25">
      <c r="E258" s="19"/>
      <c r="F258" s="19"/>
    </row>
    <row r="259" spans="5:6" x14ac:dyDescent="0.25">
      <c r="E259" s="19"/>
      <c r="F259" s="19"/>
    </row>
    <row r="260" spans="5:6" x14ac:dyDescent="0.25">
      <c r="E260" s="19"/>
      <c r="F260" s="19"/>
    </row>
    <row r="261" spans="5:6" x14ac:dyDescent="0.25">
      <c r="E261" s="19"/>
      <c r="F261" s="19"/>
    </row>
    <row r="262" spans="5:6" x14ac:dyDescent="0.25">
      <c r="E262" s="19"/>
      <c r="F262" s="19"/>
    </row>
    <row r="263" spans="5:6" x14ac:dyDescent="0.25">
      <c r="E263" s="19"/>
      <c r="F263" s="19"/>
    </row>
    <row r="264" spans="5:6" x14ac:dyDescent="0.25">
      <c r="E264" s="19"/>
      <c r="F264" s="19"/>
    </row>
    <row r="265" spans="5:6" x14ac:dyDescent="0.25">
      <c r="E265" s="19"/>
      <c r="F265" s="19"/>
    </row>
    <row r="266" spans="5:6" x14ac:dyDescent="0.25">
      <c r="E266" s="19"/>
      <c r="F266" s="19"/>
    </row>
    <row r="267" spans="5:6" x14ac:dyDescent="0.25">
      <c r="E267" s="19"/>
      <c r="F267" s="19"/>
    </row>
    <row r="268" spans="5:6" x14ac:dyDescent="0.25">
      <c r="E268" s="19"/>
      <c r="F268" s="19"/>
    </row>
    <row r="269" spans="5:6" x14ac:dyDescent="0.25">
      <c r="E269" s="19"/>
      <c r="F269" s="19"/>
    </row>
    <row r="270" spans="5:6" x14ac:dyDescent="0.25">
      <c r="E270" s="19"/>
      <c r="F270" s="19"/>
    </row>
    <row r="271" spans="5:6" x14ac:dyDescent="0.25">
      <c r="E271" s="19"/>
      <c r="F271" s="19"/>
    </row>
    <row r="272" spans="5:6" x14ac:dyDescent="0.25">
      <c r="E272" s="19"/>
      <c r="F272" s="19"/>
    </row>
    <row r="273" spans="5:6" x14ac:dyDescent="0.25">
      <c r="E273" s="19"/>
      <c r="F273" s="19"/>
    </row>
    <row r="274" spans="5:6" x14ac:dyDescent="0.25">
      <c r="E274" s="19"/>
      <c r="F274" s="19"/>
    </row>
    <row r="275" spans="5:6" x14ac:dyDescent="0.25">
      <c r="E275" s="19"/>
      <c r="F275" s="19"/>
    </row>
    <row r="276" spans="5:6" x14ac:dyDescent="0.25">
      <c r="E276" s="19"/>
      <c r="F276" s="19"/>
    </row>
    <row r="277" spans="5:6" x14ac:dyDescent="0.25">
      <c r="E277" s="19"/>
      <c r="F277" s="19"/>
    </row>
    <row r="278" spans="5:6" x14ac:dyDescent="0.25">
      <c r="E278" s="19"/>
      <c r="F278" s="19"/>
    </row>
    <row r="279" spans="5:6" x14ac:dyDescent="0.25">
      <c r="E279" s="19"/>
      <c r="F279" s="19"/>
    </row>
    <row r="280" spans="5:6" x14ac:dyDescent="0.25">
      <c r="E280" s="19"/>
      <c r="F280" s="19"/>
    </row>
    <row r="281" spans="5:6" x14ac:dyDescent="0.25">
      <c r="E281" s="19"/>
      <c r="F281" s="19"/>
    </row>
    <row r="282" spans="5:6" x14ac:dyDescent="0.25">
      <c r="E282" s="19"/>
      <c r="F282" s="19"/>
    </row>
    <row r="283" spans="5:6" x14ac:dyDescent="0.25">
      <c r="E283" s="19"/>
      <c r="F283" s="19"/>
    </row>
    <row r="284" spans="5:6" x14ac:dyDescent="0.25">
      <c r="E284" s="19"/>
      <c r="F284" s="19"/>
    </row>
    <row r="285" spans="5:6" x14ac:dyDescent="0.25">
      <c r="E285" s="19"/>
      <c r="F285" s="19"/>
    </row>
    <row r="286" spans="5:6" x14ac:dyDescent="0.25">
      <c r="E286" s="19"/>
      <c r="F286" s="19"/>
    </row>
    <row r="287" spans="5:6" x14ac:dyDescent="0.25">
      <c r="E287" s="19"/>
      <c r="F287" s="19"/>
    </row>
    <row r="288" spans="5:6" x14ac:dyDescent="0.25">
      <c r="E288" s="19"/>
      <c r="F288" s="19"/>
    </row>
    <row r="289" spans="5:6" x14ac:dyDescent="0.25">
      <c r="E289" s="19"/>
      <c r="F289" s="19"/>
    </row>
    <row r="290" spans="5:6" x14ac:dyDescent="0.25">
      <c r="E290" s="19"/>
      <c r="F290" s="19"/>
    </row>
    <row r="291" spans="5:6" x14ac:dyDescent="0.25">
      <c r="E291" s="19"/>
      <c r="F291" s="19"/>
    </row>
    <row r="292" spans="5:6" x14ac:dyDescent="0.25">
      <c r="E292" s="19"/>
      <c r="F292" s="19"/>
    </row>
    <row r="293" spans="5:6" x14ac:dyDescent="0.25">
      <c r="E293" s="19"/>
      <c r="F293" s="19"/>
    </row>
    <row r="294" spans="5:6" x14ac:dyDescent="0.25">
      <c r="E294" s="19"/>
      <c r="F294" s="19"/>
    </row>
    <row r="295" spans="5:6" x14ac:dyDescent="0.25">
      <c r="E295" s="19"/>
      <c r="F295" s="19"/>
    </row>
    <row r="296" spans="5:6" x14ac:dyDescent="0.25">
      <c r="E296" s="19"/>
      <c r="F296" s="19"/>
    </row>
    <row r="297" spans="5:6" x14ac:dyDescent="0.25">
      <c r="E297" s="19"/>
      <c r="F297" s="19"/>
    </row>
    <row r="298" spans="5:6" x14ac:dyDescent="0.25">
      <c r="E298" s="19"/>
      <c r="F298" s="19"/>
    </row>
    <row r="299" spans="5:6" x14ac:dyDescent="0.25">
      <c r="E299" s="19"/>
      <c r="F299" s="19"/>
    </row>
    <row r="300" spans="5:6" x14ac:dyDescent="0.25">
      <c r="E300" s="19"/>
      <c r="F300" s="19"/>
    </row>
    <row r="301" spans="5:6" x14ac:dyDescent="0.25">
      <c r="E301" s="19"/>
      <c r="F301" s="19"/>
    </row>
    <row r="302" spans="5:6" x14ac:dyDescent="0.25">
      <c r="E302" s="19"/>
      <c r="F302" s="19"/>
    </row>
    <row r="303" spans="5:6" x14ac:dyDescent="0.25">
      <c r="E303" s="19"/>
      <c r="F303" s="19"/>
    </row>
    <row r="304" spans="5:6" x14ac:dyDescent="0.25">
      <c r="E304" s="19"/>
      <c r="F304" s="19"/>
    </row>
    <row r="305" spans="5:6" x14ac:dyDescent="0.25">
      <c r="E305" s="19"/>
      <c r="F305" s="19"/>
    </row>
    <row r="306" spans="5:6" x14ac:dyDescent="0.25">
      <c r="E306" s="19"/>
      <c r="F306" s="19"/>
    </row>
    <row r="307" spans="5:6" x14ac:dyDescent="0.25">
      <c r="E307" s="19"/>
      <c r="F307" s="19"/>
    </row>
    <row r="308" spans="5:6" x14ac:dyDescent="0.25">
      <c r="E308" s="19"/>
      <c r="F308" s="19"/>
    </row>
    <row r="309" spans="5:6" x14ac:dyDescent="0.25">
      <c r="E309" s="19"/>
      <c r="F309" s="19"/>
    </row>
    <row r="310" spans="5:6" x14ac:dyDescent="0.25">
      <c r="E310" s="19"/>
      <c r="F310" s="19"/>
    </row>
    <row r="311" spans="5:6" x14ac:dyDescent="0.25">
      <c r="E311" s="19"/>
      <c r="F311" s="19"/>
    </row>
    <row r="312" spans="5:6" x14ac:dyDescent="0.25">
      <c r="E312" s="19"/>
      <c r="F312" s="19"/>
    </row>
    <row r="313" spans="5:6" x14ac:dyDescent="0.25">
      <c r="E313" s="19"/>
      <c r="F313" s="19"/>
    </row>
    <row r="314" spans="5:6" x14ac:dyDescent="0.25">
      <c r="E314" s="19"/>
      <c r="F314" s="19"/>
    </row>
    <row r="315" spans="5:6" x14ac:dyDescent="0.25">
      <c r="E315" s="19"/>
      <c r="F315" s="19"/>
    </row>
    <row r="316" spans="5:6" x14ac:dyDescent="0.25">
      <c r="E316" s="19"/>
      <c r="F316" s="19"/>
    </row>
    <row r="317" spans="5:6" x14ac:dyDescent="0.25">
      <c r="E317" s="19"/>
      <c r="F317" s="19"/>
    </row>
    <row r="318" spans="5:6" x14ac:dyDescent="0.25">
      <c r="E318" s="19"/>
      <c r="F318" s="19"/>
    </row>
    <row r="319" spans="5:6" x14ac:dyDescent="0.25">
      <c r="E319" s="19"/>
      <c r="F319" s="19"/>
    </row>
    <row r="320" spans="5:6" x14ac:dyDescent="0.25">
      <c r="E320" s="19"/>
      <c r="F320" s="19"/>
    </row>
    <row r="321" spans="5:6" x14ac:dyDescent="0.25">
      <c r="E321" s="19"/>
      <c r="F321" s="19"/>
    </row>
    <row r="322" spans="5:6" x14ac:dyDescent="0.25">
      <c r="E322" s="19"/>
      <c r="F322" s="19"/>
    </row>
    <row r="323" spans="5:6" x14ac:dyDescent="0.25">
      <c r="E323" s="19"/>
      <c r="F323" s="19"/>
    </row>
    <row r="324" spans="5:6" x14ac:dyDescent="0.25">
      <c r="E324" s="19"/>
      <c r="F324" s="19"/>
    </row>
    <row r="325" spans="5:6" x14ac:dyDescent="0.25">
      <c r="E325" s="19"/>
      <c r="F325" s="19"/>
    </row>
    <row r="326" spans="5:6" x14ac:dyDescent="0.25">
      <c r="E326" s="19"/>
      <c r="F326" s="19"/>
    </row>
    <row r="327" spans="5:6" x14ac:dyDescent="0.25">
      <c r="E327" s="19"/>
      <c r="F327" s="19"/>
    </row>
    <row r="328" spans="5:6" x14ac:dyDescent="0.25">
      <c r="E328" s="19"/>
      <c r="F328" s="19"/>
    </row>
    <row r="329" spans="5:6" x14ac:dyDescent="0.25">
      <c r="E329" s="19"/>
      <c r="F329" s="19"/>
    </row>
    <row r="330" spans="5:6" x14ac:dyDescent="0.25">
      <c r="E330" s="19"/>
      <c r="F330" s="19"/>
    </row>
    <row r="331" spans="5:6" x14ac:dyDescent="0.25">
      <c r="E331" s="19"/>
      <c r="F331" s="19"/>
    </row>
    <row r="332" spans="5:6" x14ac:dyDescent="0.25">
      <c r="E332" s="19"/>
      <c r="F332" s="19"/>
    </row>
    <row r="333" spans="5:6" x14ac:dyDescent="0.25">
      <c r="E333" s="19"/>
      <c r="F333" s="19"/>
    </row>
    <row r="334" spans="5:6" x14ac:dyDescent="0.25">
      <c r="E334" s="19"/>
      <c r="F334" s="19"/>
    </row>
    <row r="335" spans="5:6" x14ac:dyDescent="0.25">
      <c r="E335" s="19"/>
      <c r="F335" s="19"/>
    </row>
    <row r="336" spans="5:6" x14ac:dyDescent="0.25">
      <c r="E336" s="19"/>
      <c r="F336" s="19"/>
    </row>
    <row r="337" spans="5:6" x14ac:dyDescent="0.25">
      <c r="E337" s="19"/>
      <c r="F337" s="19"/>
    </row>
    <row r="338" spans="5:6" x14ac:dyDescent="0.25">
      <c r="E338" s="19"/>
      <c r="F338" s="19"/>
    </row>
    <row r="339" spans="5:6" x14ac:dyDescent="0.25">
      <c r="E339" s="19"/>
      <c r="F339" s="19"/>
    </row>
    <row r="340" spans="5:6" x14ac:dyDescent="0.25">
      <c r="E340" s="19"/>
      <c r="F340" s="19"/>
    </row>
    <row r="341" spans="5:6" x14ac:dyDescent="0.25">
      <c r="E341" s="19"/>
      <c r="F341" s="19"/>
    </row>
    <row r="342" spans="5:6" x14ac:dyDescent="0.25">
      <c r="E342" s="19"/>
      <c r="F342" s="19"/>
    </row>
    <row r="343" spans="5:6" x14ac:dyDescent="0.25">
      <c r="E343" s="19"/>
      <c r="F343" s="19"/>
    </row>
    <row r="344" spans="5:6" x14ac:dyDescent="0.25">
      <c r="E344" s="19"/>
      <c r="F344" s="19"/>
    </row>
    <row r="345" spans="5:6" x14ac:dyDescent="0.25">
      <c r="E345" s="19"/>
      <c r="F345" s="19"/>
    </row>
    <row r="346" spans="5:6" x14ac:dyDescent="0.25">
      <c r="E346" s="19"/>
      <c r="F346" s="19"/>
    </row>
    <row r="347" spans="5:6" x14ac:dyDescent="0.25">
      <c r="E347" s="19"/>
      <c r="F347" s="19"/>
    </row>
    <row r="348" spans="5:6" x14ac:dyDescent="0.25">
      <c r="E348" s="19"/>
      <c r="F348" s="19"/>
    </row>
    <row r="349" spans="5:6" x14ac:dyDescent="0.25">
      <c r="E349" s="19"/>
      <c r="F349" s="19"/>
    </row>
    <row r="350" spans="5:6" x14ac:dyDescent="0.25">
      <c r="E350" s="19"/>
      <c r="F350" s="19"/>
    </row>
    <row r="351" spans="5:6" x14ac:dyDescent="0.25">
      <c r="E351" s="19"/>
      <c r="F351" s="19"/>
    </row>
    <row r="352" spans="5:6" x14ac:dyDescent="0.25">
      <c r="E352" s="19"/>
      <c r="F352" s="19"/>
    </row>
    <row r="353" spans="5:6" x14ac:dyDescent="0.25">
      <c r="E353" s="19"/>
      <c r="F353" s="19"/>
    </row>
    <row r="354" spans="5:6" x14ac:dyDescent="0.25">
      <c r="E354" s="19"/>
      <c r="F354" s="19"/>
    </row>
    <row r="355" spans="5:6" x14ac:dyDescent="0.25">
      <c r="E355" s="19"/>
      <c r="F355" s="19"/>
    </row>
    <row r="356" spans="5:6" x14ac:dyDescent="0.25">
      <c r="E356" s="19"/>
      <c r="F356" s="19"/>
    </row>
    <row r="357" spans="5:6" x14ac:dyDescent="0.25">
      <c r="E357" s="19"/>
      <c r="F357" s="19"/>
    </row>
    <row r="358" spans="5:6" x14ac:dyDescent="0.25">
      <c r="E358" s="19"/>
      <c r="F358" s="19"/>
    </row>
    <row r="359" spans="5:6" x14ac:dyDescent="0.25">
      <c r="E359" s="19"/>
      <c r="F359" s="19"/>
    </row>
    <row r="360" spans="5:6" x14ac:dyDescent="0.25">
      <c r="E360" s="19"/>
      <c r="F360" s="19"/>
    </row>
    <row r="361" spans="5:6" x14ac:dyDescent="0.25">
      <c r="E361" s="19"/>
      <c r="F361" s="19"/>
    </row>
    <row r="362" spans="5:6" x14ac:dyDescent="0.25">
      <c r="E362" s="19"/>
      <c r="F362" s="19"/>
    </row>
    <row r="363" spans="5:6" x14ac:dyDescent="0.25">
      <c r="E363" s="19"/>
      <c r="F363" s="19"/>
    </row>
    <row r="364" spans="5:6" x14ac:dyDescent="0.25">
      <c r="E364" s="19"/>
      <c r="F364" s="19"/>
    </row>
    <row r="365" spans="5:6" x14ac:dyDescent="0.25">
      <c r="E365" s="19"/>
      <c r="F365" s="19"/>
    </row>
    <row r="366" spans="5:6" x14ac:dyDescent="0.25">
      <c r="E366" s="19"/>
      <c r="F366" s="19"/>
    </row>
    <row r="367" spans="5:6" x14ac:dyDescent="0.25">
      <c r="E367" s="19"/>
      <c r="F367" s="19"/>
    </row>
    <row r="368" spans="5:6" x14ac:dyDescent="0.25">
      <c r="E368" s="19"/>
      <c r="F368" s="19"/>
    </row>
    <row r="369" spans="5:6" x14ac:dyDescent="0.25">
      <c r="E369" s="19"/>
      <c r="F369" s="19"/>
    </row>
    <row r="370" spans="5:6" x14ac:dyDescent="0.25">
      <c r="E370" s="19"/>
      <c r="F370" s="19"/>
    </row>
    <row r="371" spans="5:6" x14ac:dyDescent="0.25">
      <c r="E371" s="19"/>
      <c r="F371" s="19"/>
    </row>
    <row r="372" spans="5:6" x14ac:dyDescent="0.25">
      <c r="E372" s="19"/>
      <c r="F372" s="19"/>
    </row>
    <row r="373" spans="5:6" x14ac:dyDescent="0.25">
      <c r="E373" s="19"/>
      <c r="F373" s="19"/>
    </row>
    <row r="374" spans="5:6" x14ac:dyDescent="0.25">
      <c r="E374" s="19"/>
      <c r="F374" s="19"/>
    </row>
    <row r="375" spans="5:6" x14ac:dyDescent="0.25">
      <c r="E375" s="19"/>
      <c r="F375" s="19"/>
    </row>
    <row r="376" spans="5:6" x14ac:dyDescent="0.25">
      <c r="E376" s="19"/>
      <c r="F376" s="19"/>
    </row>
    <row r="377" spans="5:6" x14ac:dyDescent="0.25">
      <c r="E377" s="19"/>
      <c r="F377" s="19"/>
    </row>
    <row r="378" spans="5:6" x14ac:dyDescent="0.25">
      <c r="E378" s="19"/>
      <c r="F378" s="19"/>
    </row>
    <row r="379" spans="5:6" x14ac:dyDescent="0.25">
      <c r="E379" s="19"/>
      <c r="F379" s="19"/>
    </row>
    <row r="380" spans="5:6" x14ac:dyDescent="0.25">
      <c r="E380" s="19"/>
      <c r="F380" s="19"/>
    </row>
    <row r="381" spans="5:6" x14ac:dyDescent="0.25">
      <c r="E381" s="19"/>
      <c r="F381" s="19"/>
    </row>
    <row r="382" spans="5:6" x14ac:dyDescent="0.25">
      <c r="E382" s="19"/>
      <c r="F382" s="19"/>
    </row>
    <row r="383" spans="5:6" x14ac:dyDescent="0.25">
      <c r="E383" s="19"/>
      <c r="F383" s="19"/>
    </row>
    <row r="384" spans="5:6" x14ac:dyDescent="0.25">
      <c r="E384" s="19"/>
      <c r="F384" s="19"/>
    </row>
    <row r="385" spans="5:6" x14ac:dyDescent="0.25">
      <c r="E385" s="19"/>
      <c r="F385" s="19"/>
    </row>
    <row r="386" spans="5:6" x14ac:dyDescent="0.25">
      <c r="E386" s="19"/>
      <c r="F386" s="19"/>
    </row>
    <row r="387" spans="5:6" x14ac:dyDescent="0.25">
      <c r="E387" s="19"/>
      <c r="F387" s="19"/>
    </row>
    <row r="388" spans="5:6" x14ac:dyDescent="0.25">
      <c r="E388" s="19"/>
      <c r="F388" s="19"/>
    </row>
    <row r="389" spans="5:6" x14ac:dyDescent="0.25">
      <c r="E389" s="19"/>
      <c r="F389" s="19"/>
    </row>
    <row r="390" spans="5:6" x14ac:dyDescent="0.25">
      <c r="E390" s="19"/>
      <c r="F390" s="19"/>
    </row>
    <row r="391" spans="5:6" x14ac:dyDescent="0.25">
      <c r="E391" s="19"/>
      <c r="F391" s="19"/>
    </row>
    <row r="392" spans="5:6" x14ac:dyDescent="0.25">
      <c r="E392" s="19"/>
      <c r="F392" s="19"/>
    </row>
    <row r="393" spans="5:6" x14ac:dyDescent="0.25">
      <c r="E393" s="19"/>
      <c r="F393" s="19"/>
    </row>
    <row r="394" spans="5:6" x14ac:dyDescent="0.25">
      <c r="E394" s="19"/>
      <c r="F394" s="19"/>
    </row>
    <row r="395" spans="5:6" x14ac:dyDescent="0.25">
      <c r="E395" s="19"/>
      <c r="F395" s="19"/>
    </row>
    <row r="396" spans="5:6" x14ac:dyDescent="0.25">
      <c r="E396" s="19"/>
      <c r="F396" s="19"/>
    </row>
    <row r="397" spans="5:6" x14ac:dyDescent="0.25">
      <c r="E397" s="19"/>
      <c r="F397" s="19"/>
    </row>
    <row r="398" spans="5:6" x14ac:dyDescent="0.25">
      <c r="E398" s="19"/>
      <c r="F398" s="19"/>
    </row>
    <row r="399" spans="5:6" x14ac:dyDescent="0.25">
      <c r="E399" s="19"/>
      <c r="F399" s="19"/>
    </row>
    <row r="400" spans="5:6" x14ac:dyDescent="0.25">
      <c r="E400" s="19"/>
      <c r="F400" s="19"/>
    </row>
    <row r="401" spans="5:6" x14ac:dyDescent="0.25">
      <c r="E401" s="19"/>
      <c r="F401" s="19"/>
    </row>
    <row r="402" spans="5:6" x14ac:dyDescent="0.25">
      <c r="E402" s="19"/>
      <c r="F402" s="19"/>
    </row>
    <row r="403" spans="5:6" x14ac:dyDescent="0.25">
      <c r="E403" s="19"/>
      <c r="F403" s="19"/>
    </row>
    <row r="404" spans="5:6" x14ac:dyDescent="0.25">
      <c r="E404" s="19"/>
      <c r="F404" s="19"/>
    </row>
    <row r="405" spans="5:6" x14ac:dyDescent="0.25">
      <c r="E405" s="19"/>
      <c r="F405" s="19"/>
    </row>
    <row r="406" spans="5:6" x14ac:dyDescent="0.25">
      <c r="E406" s="19"/>
      <c r="F406" s="19"/>
    </row>
    <row r="407" spans="5:6" x14ac:dyDescent="0.25">
      <c r="E407" s="19"/>
      <c r="F407" s="19"/>
    </row>
    <row r="408" spans="5:6" x14ac:dyDescent="0.25">
      <c r="E408" s="19"/>
      <c r="F408" s="19"/>
    </row>
    <row r="409" spans="5:6" x14ac:dyDescent="0.25">
      <c r="E409" s="19"/>
      <c r="F409" s="19"/>
    </row>
    <row r="410" spans="5:6" x14ac:dyDescent="0.25">
      <c r="E410" s="19"/>
      <c r="F410" s="19"/>
    </row>
    <row r="411" spans="5:6" x14ac:dyDescent="0.25">
      <c r="E411" s="19"/>
      <c r="F411" s="19"/>
    </row>
    <row r="412" spans="5:6" x14ac:dyDescent="0.25">
      <c r="E412" s="19"/>
      <c r="F412" s="19"/>
    </row>
    <row r="413" spans="5:6" x14ac:dyDescent="0.25">
      <c r="E413" s="19"/>
      <c r="F413" s="19"/>
    </row>
    <row r="414" spans="5:6" x14ac:dyDescent="0.25">
      <c r="E414" s="19"/>
      <c r="F414" s="19"/>
    </row>
    <row r="415" spans="5:6" x14ac:dyDescent="0.25">
      <c r="E415" s="19"/>
      <c r="F415" s="19"/>
    </row>
    <row r="416" spans="5:6" x14ac:dyDescent="0.25">
      <c r="E416" s="19"/>
      <c r="F416" s="19"/>
    </row>
    <row r="417" spans="5:6" x14ac:dyDescent="0.25">
      <c r="E417" s="19"/>
      <c r="F417" s="19"/>
    </row>
    <row r="418" spans="5:6" x14ac:dyDescent="0.25">
      <c r="E418" s="19"/>
      <c r="F418" s="19"/>
    </row>
    <row r="419" spans="5:6" x14ac:dyDescent="0.25">
      <c r="E419" s="19"/>
      <c r="F419" s="19"/>
    </row>
    <row r="420" spans="5:6" x14ac:dyDescent="0.25">
      <c r="E420" s="19"/>
      <c r="F420" s="19"/>
    </row>
    <row r="421" spans="5:6" x14ac:dyDescent="0.25">
      <c r="E421" s="19"/>
      <c r="F421" s="19"/>
    </row>
    <row r="422" spans="5:6" x14ac:dyDescent="0.25">
      <c r="E422" s="19"/>
      <c r="F422" s="19"/>
    </row>
    <row r="423" spans="5:6" x14ac:dyDescent="0.25">
      <c r="E423" s="19"/>
      <c r="F423" s="19"/>
    </row>
    <row r="424" spans="5:6" x14ac:dyDescent="0.25">
      <c r="E424" s="19"/>
      <c r="F424" s="19"/>
    </row>
    <row r="425" spans="5:6" x14ac:dyDescent="0.25">
      <c r="E425" s="19"/>
      <c r="F425" s="19"/>
    </row>
    <row r="426" spans="5:6" x14ac:dyDescent="0.25">
      <c r="E426" s="19"/>
      <c r="F426" s="19"/>
    </row>
    <row r="427" spans="5:6" x14ac:dyDescent="0.25">
      <c r="E427" s="19"/>
      <c r="F427" s="19"/>
    </row>
    <row r="428" spans="5:6" x14ac:dyDescent="0.25">
      <c r="E428" s="19"/>
      <c r="F428" s="19"/>
    </row>
    <row r="429" spans="5:6" x14ac:dyDescent="0.25">
      <c r="E429" s="19"/>
      <c r="F429" s="19"/>
    </row>
    <row r="430" spans="5:6" x14ac:dyDescent="0.25">
      <c r="E430" s="19"/>
      <c r="F430" s="19"/>
    </row>
    <row r="431" spans="5:6" x14ac:dyDescent="0.25">
      <c r="E431" s="19"/>
      <c r="F431" s="19"/>
    </row>
    <row r="432" spans="5:6" x14ac:dyDescent="0.25">
      <c r="E432" s="19"/>
      <c r="F432" s="19"/>
    </row>
    <row r="433" spans="5:6" x14ac:dyDescent="0.25">
      <c r="E433" s="19"/>
      <c r="F433" s="19"/>
    </row>
    <row r="434" spans="5:6" x14ac:dyDescent="0.25">
      <c r="E434" s="19"/>
      <c r="F434" s="19"/>
    </row>
    <row r="435" spans="5:6" x14ac:dyDescent="0.25">
      <c r="E435" s="19"/>
      <c r="F435" s="19"/>
    </row>
    <row r="436" spans="5:6" x14ac:dyDescent="0.25">
      <c r="E436" s="19"/>
      <c r="F436" s="19"/>
    </row>
    <row r="437" spans="5:6" x14ac:dyDescent="0.25">
      <c r="E437" s="19"/>
      <c r="F437" s="19"/>
    </row>
    <row r="438" spans="5:6" x14ac:dyDescent="0.25">
      <c r="E438" s="19"/>
      <c r="F438" s="19"/>
    </row>
    <row r="439" spans="5:6" x14ac:dyDescent="0.25">
      <c r="E439" s="19"/>
      <c r="F439" s="19"/>
    </row>
    <row r="440" spans="5:6" x14ac:dyDescent="0.25">
      <c r="E440" s="19"/>
      <c r="F440" s="19"/>
    </row>
    <row r="441" spans="5:6" x14ac:dyDescent="0.25">
      <c r="E441" s="19"/>
      <c r="F441" s="19"/>
    </row>
    <row r="442" spans="5:6" x14ac:dyDescent="0.25">
      <c r="E442" s="19"/>
      <c r="F442" s="19"/>
    </row>
    <row r="443" spans="5:6" x14ac:dyDescent="0.25">
      <c r="E443" s="19"/>
      <c r="F443" s="19"/>
    </row>
    <row r="444" spans="5:6" x14ac:dyDescent="0.25">
      <c r="E444" s="19"/>
      <c r="F444" s="19"/>
    </row>
    <row r="445" spans="5:6" x14ac:dyDescent="0.25">
      <c r="E445" s="19"/>
      <c r="F445" s="19"/>
    </row>
    <row r="446" spans="5:6" x14ac:dyDescent="0.25">
      <c r="E446" s="19"/>
      <c r="F446" s="19"/>
    </row>
    <row r="447" spans="5:6" x14ac:dyDescent="0.25">
      <c r="E447" s="19"/>
      <c r="F447" s="19"/>
    </row>
    <row r="448" spans="5:6" x14ac:dyDescent="0.25">
      <c r="E448" s="19"/>
      <c r="F448" s="19"/>
    </row>
    <row r="449" spans="5:6" x14ac:dyDescent="0.25">
      <c r="E449" s="19"/>
      <c r="F449" s="19"/>
    </row>
    <row r="450" spans="5:6" x14ac:dyDescent="0.25">
      <c r="E450" s="19"/>
      <c r="F450" s="19"/>
    </row>
    <row r="451" spans="5:6" x14ac:dyDescent="0.25">
      <c r="E451" s="19"/>
      <c r="F451" s="19"/>
    </row>
    <row r="452" spans="5:6" x14ac:dyDescent="0.25">
      <c r="E452" s="19"/>
      <c r="F452" s="19"/>
    </row>
    <row r="453" spans="5:6" x14ac:dyDescent="0.25">
      <c r="E453" s="19"/>
      <c r="F453" s="19"/>
    </row>
    <row r="454" spans="5:6" x14ac:dyDescent="0.25">
      <c r="E454" s="19"/>
      <c r="F454" s="19"/>
    </row>
    <row r="455" spans="5:6" x14ac:dyDescent="0.25">
      <c r="E455" s="19"/>
      <c r="F455" s="19"/>
    </row>
    <row r="456" spans="5:6" x14ac:dyDescent="0.25">
      <c r="E456" s="19"/>
      <c r="F456" s="19"/>
    </row>
    <row r="457" spans="5:6" x14ac:dyDescent="0.25">
      <c r="E457" s="19"/>
      <c r="F457" s="19"/>
    </row>
    <row r="458" spans="5:6" x14ac:dyDescent="0.25">
      <c r="E458" s="19"/>
      <c r="F458" s="19"/>
    </row>
    <row r="459" spans="5:6" x14ac:dyDescent="0.25">
      <c r="E459" s="19"/>
      <c r="F459" s="19"/>
    </row>
    <row r="460" spans="5:6" x14ac:dyDescent="0.25">
      <c r="E460" s="19"/>
      <c r="F460" s="19"/>
    </row>
    <row r="461" spans="5:6" x14ac:dyDescent="0.25">
      <c r="E461" s="19"/>
      <c r="F461" s="19"/>
    </row>
    <row r="462" spans="5:6" x14ac:dyDescent="0.25">
      <c r="E462" s="19"/>
      <c r="F462" s="19"/>
    </row>
    <row r="463" spans="5:6" x14ac:dyDescent="0.25">
      <c r="E463" s="19"/>
      <c r="F463" s="19"/>
    </row>
    <row r="464" spans="5:6" x14ac:dyDescent="0.25">
      <c r="E464" s="19"/>
      <c r="F464" s="19"/>
    </row>
    <row r="465" spans="5:6" x14ac:dyDescent="0.25">
      <c r="E465" s="19"/>
      <c r="F465" s="19"/>
    </row>
    <row r="466" spans="5:6" x14ac:dyDescent="0.25">
      <c r="E466" s="19"/>
      <c r="F466" s="19"/>
    </row>
    <row r="467" spans="5:6" x14ac:dyDescent="0.25">
      <c r="E467" s="19"/>
      <c r="F467" s="19"/>
    </row>
    <row r="468" spans="5:6" x14ac:dyDescent="0.25">
      <c r="E468" s="19"/>
      <c r="F468" s="19"/>
    </row>
    <row r="469" spans="5:6" x14ac:dyDescent="0.25">
      <c r="E469" s="19"/>
      <c r="F469" s="19"/>
    </row>
    <row r="470" spans="5:6" x14ac:dyDescent="0.25">
      <c r="E470" s="19"/>
      <c r="F470" s="19"/>
    </row>
    <row r="471" spans="5:6" x14ac:dyDescent="0.25">
      <c r="E471" s="19"/>
      <c r="F471" s="19"/>
    </row>
    <row r="472" spans="5:6" x14ac:dyDescent="0.25">
      <c r="E472" s="19"/>
      <c r="F472" s="19"/>
    </row>
    <row r="473" spans="5:6" x14ac:dyDescent="0.25">
      <c r="E473" s="19"/>
      <c r="F473" s="19"/>
    </row>
    <row r="474" spans="5:6" x14ac:dyDescent="0.25">
      <c r="E474" s="19"/>
      <c r="F474" s="19"/>
    </row>
    <row r="475" spans="5:6" x14ac:dyDescent="0.25">
      <c r="E475" s="19"/>
      <c r="F475" s="19"/>
    </row>
    <row r="476" spans="5:6" x14ac:dyDescent="0.25">
      <c r="E476" s="19"/>
      <c r="F476" s="19"/>
    </row>
    <row r="477" spans="5:6" x14ac:dyDescent="0.25">
      <c r="E477" s="19"/>
      <c r="F477" s="19"/>
    </row>
    <row r="478" spans="5:6" x14ac:dyDescent="0.25">
      <c r="E478" s="19"/>
      <c r="F478" s="19"/>
    </row>
    <row r="479" spans="5:6" x14ac:dyDescent="0.25">
      <c r="E479" s="19"/>
      <c r="F479" s="19"/>
    </row>
    <row r="480" spans="5:6" x14ac:dyDescent="0.25">
      <c r="E480" s="19"/>
      <c r="F480" s="19"/>
    </row>
    <row r="481" spans="5:6" x14ac:dyDescent="0.25">
      <c r="E481" s="19"/>
      <c r="F481" s="19"/>
    </row>
    <row r="482" spans="5:6" x14ac:dyDescent="0.25">
      <c r="E482" s="19"/>
      <c r="F482" s="19"/>
    </row>
    <row r="483" spans="5:6" x14ac:dyDescent="0.25">
      <c r="E483" s="19"/>
      <c r="F483" s="19"/>
    </row>
    <row r="484" spans="5:6" x14ac:dyDescent="0.25">
      <c r="E484" s="19"/>
      <c r="F484" s="19"/>
    </row>
    <row r="485" spans="5:6" x14ac:dyDescent="0.25">
      <c r="E485" s="19"/>
      <c r="F485" s="19"/>
    </row>
    <row r="486" spans="5:6" x14ac:dyDescent="0.25">
      <c r="E486" s="19"/>
      <c r="F486" s="19"/>
    </row>
    <row r="487" spans="5:6" x14ac:dyDescent="0.25">
      <c r="E487" s="19"/>
      <c r="F487" s="19"/>
    </row>
    <row r="488" spans="5:6" x14ac:dyDescent="0.25">
      <c r="E488" s="19"/>
      <c r="F488" s="19"/>
    </row>
    <row r="489" spans="5:6" x14ac:dyDescent="0.25">
      <c r="E489" s="19"/>
      <c r="F489" s="19"/>
    </row>
    <row r="490" spans="5:6" x14ac:dyDescent="0.25">
      <c r="E490" s="19"/>
      <c r="F490" s="19"/>
    </row>
    <row r="491" spans="5:6" x14ac:dyDescent="0.25">
      <c r="E491" s="19"/>
      <c r="F491" s="19"/>
    </row>
    <row r="492" spans="5:6" x14ac:dyDescent="0.25">
      <c r="E492" s="19"/>
      <c r="F492" s="19"/>
    </row>
    <row r="493" spans="5:6" x14ac:dyDescent="0.25">
      <c r="E493" s="19"/>
      <c r="F493" s="19"/>
    </row>
    <row r="494" spans="5:6" x14ac:dyDescent="0.25">
      <c r="E494" s="19"/>
      <c r="F494" s="19"/>
    </row>
    <row r="495" spans="5:6" x14ac:dyDescent="0.25">
      <c r="E495" s="19"/>
      <c r="F495" s="19"/>
    </row>
    <row r="496" spans="5:6" x14ac:dyDescent="0.25">
      <c r="E496" s="19"/>
      <c r="F496" s="19"/>
    </row>
    <row r="497" spans="5:6" x14ac:dyDescent="0.25">
      <c r="E497" s="19"/>
      <c r="F497" s="19"/>
    </row>
    <row r="498" spans="5:6" x14ac:dyDescent="0.25">
      <c r="E498" s="19"/>
      <c r="F498" s="19"/>
    </row>
    <row r="499" spans="5:6" x14ac:dyDescent="0.25">
      <c r="E499" s="19"/>
      <c r="F499" s="19"/>
    </row>
    <row r="500" spans="5:6" x14ac:dyDescent="0.25">
      <c r="E500" s="19"/>
      <c r="F500" s="19"/>
    </row>
    <row r="501" spans="5:6" x14ac:dyDescent="0.25">
      <c r="E501" s="19"/>
      <c r="F501" s="19"/>
    </row>
    <row r="502" spans="5:6" x14ac:dyDescent="0.25">
      <c r="E502" s="19"/>
      <c r="F502" s="19"/>
    </row>
    <row r="503" spans="5:6" x14ac:dyDescent="0.25">
      <c r="E503" s="19"/>
      <c r="F503" s="19"/>
    </row>
    <row r="504" spans="5:6" x14ac:dyDescent="0.25">
      <c r="E504" s="19"/>
      <c r="F504" s="19"/>
    </row>
    <row r="505" spans="5:6" x14ac:dyDescent="0.25">
      <c r="E505" s="19"/>
      <c r="F505" s="19"/>
    </row>
    <row r="506" spans="5:6" x14ac:dyDescent="0.25">
      <c r="E506" s="19"/>
      <c r="F506" s="19"/>
    </row>
    <row r="507" spans="5:6" x14ac:dyDescent="0.25">
      <c r="E507" s="19"/>
      <c r="F507" s="19"/>
    </row>
    <row r="508" spans="5:6" x14ac:dyDescent="0.25">
      <c r="E508" s="19"/>
      <c r="F508" s="19"/>
    </row>
    <row r="509" spans="5:6" x14ac:dyDescent="0.25">
      <c r="E509" s="19"/>
      <c r="F509" s="19"/>
    </row>
    <row r="510" spans="5:6" x14ac:dyDescent="0.25">
      <c r="E510" s="19"/>
      <c r="F510" s="19"/>
    </row>
    <row r="511" spans="5:6" x14ac:dyDescent="0.25">
      <c r="E511" s="19"/>
      <c r="F511" s="19"/>
    </row>
    <row r="512" spans="5:6" x14ac:dyDescent="0.25">
      <c r="E512" s="19"/>
      <c r="F512" s="19"/>
    </row>
    <row r="513" spans="5:6" x14ac:dyDescent="0.25">
      <c r="E513" s="19"/>
      <c r="F513" s="19"/>
    </row>
    <row r="514" spans="5:6" x14ac:dyDescent="0.25">
      <c r="E514" s="19"/>
      <c r="F514" s="19"/>
    </row>
    <row r="515" spans="5:6" x14ac:dyDescent="0.25">
      <c r="E515" s="19"/>
      <c r="F515" s="19"/>
    </row>
    <row r="516" spans="5:6" x14ac:dyDescent="0.25">
      <c r="E516" s="19"/>
      <c r="F516" s="19"/>
    </row>
    <row r="517" spans="5:6" x14ac:dyDescent="0.25">
      <c r="E517" s="19"/>
      <c r="F517" s="19"/>
    </row>
    <row r="518" spans="5:6" x14ac:dyDescent="0.25">
      <c r="E518" s="19"/>
      <c r="F518" s="19"/>
    </row>
    <row r="519" spans="5:6" x14ac:dyDescent="0.25">
      <c r="E519" s="19"/>
      <c r="F519" s="19"/>
    </row>
    <row r="520" spans="5:6" x14ac:dyDescent="0.25">
      <c r="E520" s="19"/>
      <c r="F520" s="19"/>
    </row>
    <row r="521" spans="5:6" x14ac:dyDescent="0.25">
      <c r="E521" s="19"/>
      <c r="F521" s="19"/>
    </row>
    <row r="522" spans="5:6" x14ac:dyDescent="0.25">
      <c r="E522" s="19"/>
      <c r="F522" s="19"/>
    </row>
    <row r="523" spans="5:6" x14ac:dyDescent="0.25">
      <c r="E523" s="19"/>
      <c r="F523" s="19"/>
    </row>
    <row r="524" spans="5:6" x14ac:dyDescent="0.25">
      <c r="E524" s="19"/>
      <c r="F524" s="19"/>
    </row>
    <row r="525" spans="5:6" x14ac:dyDescent="0.25">
      <c r="E525" s="19"/>
      <c r="F525" s="19"/>
    </row>
    <row r="526" spans="5:6" x14ac:dyDescent="0.25">
      <c r="E526" s="19"/>
      <c r="F526" s="19"/>
    </row>
    <row r="527" spans="5:6" x14ac:dyDescent="0.25">
      <c r="E527" s="19"/>
      <c r="F527" s="19"/>
    </row>
    <row r="528" spans="5:6" x14ac:dyDescent="0.25">
      <c r="E528" s="19"/>
      <c r="F528" s="19"/>
    </row>
    <row r="529" spans="5:6" x14ac:dyDescent="0.25">
      <c r="E529" s="19"/>
      <c r="F529" s="19"/>
    </row>
    <row r="530" spans="5:6" x14ac:dyDescent="0.25">
      <c r="E530" s="19"/>
      <c r="F530" s="19"/>
    </row>
    <row r="531" spans="5:6" x14ac:dyDescent="0.25">
      <c r="E531" s="19"/>
      <c r="F531" s="19"/>
    </row>
    <row r="532" spans="5:6" x14ac:dyDescent="0.25">
      <c r="E532" s="19"/>
      <c r="F532" s="19"/>
    </row>
    <row r="533" spans="5:6" x14ac:dyDescent="0.25">
      <c r="E533" s="19"/>
      <c r="F533" s="19"/>
    </row>
    <row r="534" spans="5:6" x14ac:dyDescent="0.25">
      <c r="E534" s="19"/>
      <c r="F534" s="19"/>
    </row>
    <row r="535" spans="5:6" x14ac:dyDescent="0.25">
      <c r="E535" s="19"/>
      <c r="F535" s="19"/>
    </row>
    <row r="536" spans="5:6" x14ac:dyDescent="0.25">
      <c r="E536" s="19"/>
      <c r="F536" s="19"/>
    </row>
    <row r="537" spans="5:6" x14ac:dyDescent="0.25">
      <c r="E537" s="19"/>
      <c r="F537" s="19"/>
    </row>
    <row r="538" spans="5:6" x14ac:dyDescent="0.25">
      <c r="E538" s="19"/>
      <c r="F538" s="19"/>
    </row>
    <row r="539" spans="5:6" x14ac:dyDescent="0.25">
      <c r="E539" s="19"/>
      <c r="F539" s="19"/>
    </row>
    <row r="540" spans="5:6" x14ac:dyDescent="0.25">
      <c r="E540" s="19"/>
      <c r="F540" s="19"/>
    </row>
    <row r="541" spans="5:6" x14ac:dyDescent="0.25">
      <c r="E541" s="19"/>
      <c r="F541" s="19"/>
    </row>
    <row r="542" spans="5:6" x14ac:dyDescent="0.25">
      <c r="E542" s="19"/>
      <c r="F542" s="19"/>
    </row>
    <row r="543" spans="5:6" x14ac:dyDescent="0.25">
      <c r="E543" s="19"/>
      <c r="F543" s="19"/>
    </row>
    <row r="544" spans="5:6" x14ac:dyDescent="0.25">
      <c r="E544" s="19"/>
      <c r="F544" s="19"/>
    </row>
    <row r="545" spans="5:6" x14ac:dyDescent="0.25">
      <c r="E545" s="19"/>
      <c r="F545" s="19"/>
    </row>
    <row r="546" spans="5:6" x14ac:dyDescent="0.25">
      <c r="E546" s="19"/>
      <c r="F546" s="19"/>
    </row>
    <row r="547" spans="5:6" x14ac:dyDescent="0.25">
      <c r="E547" s="19"/>
      <c r="F547" s="19"/>
    </row>
    <row r="548" spans="5:6" x14ac:dyDescent="0.25">
      <c r="E548" s="19"/>
      <c r="F548" s="19"/>
    </row>
    <row r="549" spans="5:6" x14ac:dyDescent="0.25">
      <c r="E549" s="19"/>
      <c r="F549" s="19"/>
    </row>
    <row r="550" spans="5:6" x14ac:dyDescent="0.25">
      <c r="E550" s="19"/>
      <c r="F550" s="19"/>
    </row>
    <row r="551" spans="5:6" x14ac:dyDescent="0.25">
      <c r="E551" s="19"/>
      <c r="F551" s="19"/>
    </row>
    <row r="552" spans="5:6" x14ac:dyDescent="0.25">
      <c r="E552" s="19"/>
      <c r="F552" s="19"/>
    </row>
    <row r="553" spans="5:6" x14ac:dyDescent="0.25">
      <c r="E553" s="19"/>
      <c r="F553" s="19"/>
    </row>
    <row r="554" spans="5:6" x14ac:dyDescent="0.25">
      <c r="E554" s="19"/>
      <c r="F554" s="19"/>
    </row>
    <row r="555" spans="5:6" x14ac:dyDescent="0.25">
      <c r="E555" s="19"/>
      <c r="F555" s="19"/>
    </row>
    <row r="556" spans="5:6" x14ac:dyDescent="0.25">
      <c r="E556" s="19"/>
      <c r="F556" s="19"/>
    </row>
    <row r="557" spans="5:6" x14ac:dyDescent="0.25">
      <c r="E557" s="19"/>
      <c r="F557" s="19"/>
    </row>
    <row r="558" spans="5:6" x14ac:dyDescent="0.25">
      <c r="E558" s="19"/>
      <c r="F558" s="19"/>
    </row>
    <row r="559" spans="5:6" x14ac:dyDescent="0.25">
      <c r="E559" s="19"/>
      <c r="F559" s="19"/>
    </row>
    <row r="560" spans="5:6" x14ac:dyDescent="0.25">
      <c r="E560" s="19"/>
      <c r="F560" s="19"/>
    </row>
    <row r="561" spans="5:6" x14ac:dyDescent="0.25">
      <c r="E561" s="19"/>
      <c r="F561" s="19"/>
    </row>
    <row r="562" spans="5:6" x14ac:dyDescent="0.25">
      <c r="E562" s="19"/>
      <c r="F562" s="19"/>
    </row>
    <row r="563" spans="5:6" x14ac:dyDescent="0.25">
      <c r="E563" s="19"/>
      <c r="F563" s="19"/>
    </row>
    <row r="564" spans="5:6" x14ac:dyDescent="0.25">
      <c r="E564" s="19"/>
      <c r="F564" s="19"/>
    </row>
    <row r="565" spans="5:6" x14ac:dyDescent="0.25">
      <c r="E565" s="19"/>
      <c r="F565" s="19"/>
    </row>
    <row r="566" spans="5:6" x14ac:dyDescent="0.25">
      <c r="E566" s="19"/>
      <c r="F566" s="19"/>
    </row>
    <row r="567" spans="5:6" x14ac:dyDescent="0.25">
      <c r="E567" s="19"/>
      <c r="F567" s="19"/>
    </row>
    <row r="568" spans="5:6" x14ac:dyDescent="0.25">
      <c r="E568" s="19"/>
      <c r="F568" s="19"/>
    </row>
    <row r="569" spans="5:6" x14ac:dyDescent="0.25">
      <c r="E569" s="19"/>
      <c r="F569" s="19"/>
    </row>
    <row r="570" spans="5:6" x14ac:dyDescent="0.25">
      <c r="E570" s="19"/>
      <c r="F570" s="19"/>
    </row>
    <row r="571" spans="5:6" x14ac:dyDescent="0.25">
      <c r="E571" s="19"/>
      <c r="F571" s="19"/>
    </row>
    <row r="572" spans="5:6" x14ac:dyDescent="0.25">
      <c r="E572" s="19"/>
      <c r="F572" s="19"/>
    </row>
    <row r="573" spans="5:6" x14ac:dyDescent="0.25">
      <c r="E573" s="19"/>
      <c r="F573" s="19"/>
    </row>
    <row r="574" spans="5:6" x14ac:dyDescent="0.25">
      <c r="E574" s="19"/>
      <c r="F574" s="19"/>
    </row>
    <row r="575" spans="5:6" x14ac:dyDescent="0.25">
      <c r="E575" s="19"/>
      <c r="F575" s="19"/>
    </row>
    <row r="576" spans="5:6" x14ac:dyDescent="0.25">
      <c r="E576" s="19"/>
      <c r="F576" s="19"/>
    </row>
    <row r="577" spans="5:6" x14ac:dyDescent="0.25">
      <c r="E577" s="19"/>
      <c r="F577" s="19"/>
    </row>
    <row r="578" spans="5:6" x14ac:dyDescent="0.25">
      <c r="E578" s="19"/>
      <c r="F578" s="19"/>
    </row>
    <row r="579" spans="5:6" x14ac:dyDescent="0.25">
      <c r="E579" s="19"/>
      <c r="F579" s="19"/>
    </row>
    <row r="580" spans="5:6" x14ac:dyDescent="0.25">
      <c r="E580" s="19"/>
      <c r="F580" s="19"/>
    </row>
    <row r="581" spans="5:6" x14ac:dyDescent="0.25">
      <c r="E581" s="19"/>
      <c r="F581" s="19"/>
    </row>
    <row r="582" spans="5:6" x14ac:dyDescent="0.25">
      <c r="E582" s="19"/>
      <c r="F582" s="19"/>
    </row>
    <row r="583" spans="5:6" x14ac:dyDescent="0.25">
      <c r="E583" s="19"/>
      <c r="F583" s="19"/>
    </row>
    <row r="584" spans="5:6" x14ac:dyDescent="0.25">
      <c r="E584" s="19"/>
      <c r="F584" s="19"/>
    </row>
    <row r="585" spans="5:6" x14ac:dyDescent="0.25">
      <c r="E585" s="19"/>
      <c r="F585" s="19"/>
    </row>
    <row r="586" spans="5:6" x14ac:dyDescent="0.25">
      <c r="E586" s="19"/>
      <c r="F586" s="19"/>
    </row>
    <row r="587" spans="5:6" x14ac:dyDescent="0.25">
      <c r="E587" s="19"/>
      <c r="F587" s="19"/>
    </row>
    <row r="588" spans="5:6" x14ac:dyDescent="0.25">
      <c r="E588" s="19"/>
      <c r="F588" s="19"/>
    </row>
    <row r="589" spans="5:6" x14ac:dyDescent="0.25">
      <c r="E589" s="19"/>
      <c r="F589" s="19"/>
    </row>
    <row r="590" spans="5:6" x14ac:dyDescent="0.25">
      <c r="E590" s="19"/>
      <c r="F590" s="19"/>
    </row>
    <row r="591" spans="5:6" x14ac:dyDescent="0.25">
      <c r="E591" s="19"/>
      <c r="F591" s="19"/>
    </row>
    <row r="592" spans="5:6" x14ac:dyDescent="0.25">
      <c r="E592" s="19"/>
      <c r="F592" s="19"/>
    </row>
    <row r="593" spans="5:6" x14ac:dyDescent="0.25">
      <c r="E593" s="19"/>
      <c r="F593" s="19"/>
    </row>
    <row r="594" spans="5:6" x14ac:dyDescent="0.25">
      <c r="E594" s="19"/>
      <c r="F594" s="19"/>
    </row>
    <row r="595" spans="5:6" x14ac:dyDescent="0.25">
      <c r="E595" s="19"/>
      <c r="F595" s="19"/>
    </row>
    <row r="596" spans="5:6" x14ac:dyDescent="0.25">
      <c r="E596" s="19"/>
      <c r="F596" s="19"/>
    </row>
    <row r="597" spans="5:6" x14ac:dyDescent="0.25">
      <c r="E597" s="19"/>
      <c r="F597" s="19"/>
    </row>
    <row r="598" spans="5:6" x14ac:dyDescent="0.25">
      <c r="E598" s="19"/>
      <c r="F598" s="19"/>
    </row>
    <row r="599" spans="5:6" x14ac:dyDescent="0.25">
      <c r="E599" s="19"/>
      <c r="F599" s="19"/>
    </row>
    <row r="600" spans="5:6" x14ac:dyDescent="0.25">
      <c r="E600" s="19"/>
      <c r="F600" s="19"/>
    </row>
    <row r="601" spans="5:6" x14ac:dyDescent="0.25">
      <c r="E601" s="19"/>
      <c r="F601" s="19"/>
    </row>
    <row r="602" spans="5:6" x14ac:dyDescent="0.25">
      <c r="E602" s="19"/>
      <c r="F602" s="19"/>
    </row>
    <row r="603" spans="5:6" x14ac:dyDescent="0.25">
      <c r="E603" s="19"/>
      <c r="F603" s="19"/>
    </row>
    <row r="604" spans="5:6" x14ac:dyDescent="0.25">
      <c r="E604" s="19"/>
      <c r="F604" s="19"/>
    </row>
    <row r="605" spans="5:6" x14ac:dyDescent="0.25">
      <c r="E605" s="19"/>
      <c r="F605" s="19"/>
    </row>
    <row r="606" spans="5:6" x14ac:dyDescent="0.25">
      <c r="E606" s="19"/>
      <c r="F606" s="19"/>
    </row>
    <row r="607" spans="5:6" x14ac:dyDescent="0.25">
      <c r="E607" s="19"/>
      <c r="F607" s="19"/>
    </row>
    <row r="608" spans="5:6" x14ac:dyDescent="0.25">
      <c r="E608" s="19"/>
      <c r="F608" s="19"/>
    </row>
    <row r="609" spans="5:6" x14ac:dyDescent="0.25">
      <c r="E609" s="19"/>
      <c r="F609" s="19"/>
    </row>
    <row r="610" spans="5:6" x14ac:dyDescent="0.25">
      <c r="E610" s="19"/>
      <c r="F610" s="19"/>
    </row>
    <row r="611" spans="5:6" x14ac:dyDescent="0.25">
      <c r="E611" s="19"/>
      <c r="F611" s="19"/>
    </row>
    <row r="612" spans="5:6" x14ac:dyDescent="0.25">
      <c r="E612" s="19"/>
      <c r="F612" s="19"/>
    </row>
    <row r="613" spans="5:6" x14ac:dyDescent="0.25">
      <c r="E613" s="19"/>
      <c r="F613" s="19"/>
    </row>
    <row r="614" spans="5:6" x14ac:dyDescent="0.25">
      <c r="E614" s="19"/>
      <c r="F614" s="19"/>
    </row>
    <row r="615" spans="5:6" x14ac:dyDescent="0.25">
      <c r="E615" s="19"/>
      <c r="F615" s="19"/>
    </row>
    <row r="616" spans="5:6" x14ac:dyDescent="0.25">
      <c r="E616" s="19"/>
      <c r="F616" s="19"/>
    </row>
    <row r="617" spans="5:6" x14ac:dyDescent="0.25">
      <c r="E617" s="19"/>
      <c r="F617" s="19"/>
    </row>
    <row r="618" spans="5:6" x14ac:dyDescent="0.25">
      <c r="E618" s="19"/>
      <c r="F618" s="19"/>
    </row>
    <row r="619" spans="5:6" x14ac:dyDescent="0.25">
      <c r="E619" s="19"/>
      <c r="F619" s="19"/>
    </row>
    <row r="620" spans="5:6" x14ac:dyDescent="0.25">
      <c r="E620" s="19"/>
      <c r="F620" s="19"/>
    </row>
    <row r="621" spans="5:6" x14ac:dyDescent="0.25">
      <c r="E621" s="19"/>
      <c r="F621" s="19"/>
    </row>
    <row r="622" spans="5:6" x14ac:dyDescent="0.25">
      <c r="E622" s="19"/>
      <c r="F622" s="19"/>
    </row>
    <row r="623" spans="5:6" x14ac:dyDescent="0.25">
      <c r="E623" s="19"/>
      <c r="F623" s="19"/>
    </row>
    <row r="624" spans="5:6" x14ac:dyDescent="0.25">
      <c r="E624" s="19"/>
      <c r="F624" s="19"/>
    </row>
    <row r="625" spans="5:6" x14ac:dyDescent="0.25">
      <c r="E625" s="19"/>
      <c r="F625" s="19"/>
    </row>
    <row r="626" spans="5:6" x14ac:dyDescent="0.25">
      <c r="E626" s="19"/>
      <c r="F626" s="19"/>
    </row>
    <row r="627" spans="5:6" x14ac:dyDescent="0.25">
      <c r="E627" s="19"/>
      <c r="F627" s="19"/>
    </row>
    <row r="628" spans="5:6" x14ac:dyDescent="0.25">
      <c r="E628" s="19"/>
      <c r="F628" s="19"/>
    </row>
    <row r="629" spans="5:6" x14ac:dyDescent="0.25">
      <c r="E629" s="19"/>
      <c r="F629" s="19"/>
    </row>
    <row r="630" spans="5:6" x14ac:dyDescent="0.25">
      <c r="E630" s="19"/>
      <c r="F630" s="19"/>
    </row>
    <row r="631" spans="5:6" x14ac:dyDescent="0.25">
      <c r="E631" s="19"/>
      <c r="F631" s="19"/>
    </row>
    <row r="632" spans="5:6" x14ac:dyDescent="0.25">
      <c r="E632" s="19"/>
      <c r="F632" s="19"/>
    </row>
    <row r="633" spans="5:6" x14ac:dyDescent="0.25">
      <c r="E633" s="19"/>
      <c r="F633" s="19"/>
    </row>
    <row r="634" spans="5:6" x14ac:dyDescent="0.25">
      <c r="E634" s="19"/>
      <c r="F634" s="19"/>
    </row>
    <row r="635" spans="5:6" x14ac:dyDescent="0.25">
      <c r="E635" s="19"/>
      <c r="F635" s="19"/>
    </row>
    <row r="636" spans="5:6" x14ac:dyDescent="0.25">
      <c r="E636" s="19"/>
      <c r="F636" s="19"/>
    </row>
    <row r="637" spans="5:6" x14ac:dyDescent="0.25">
      <c r="E637" s="19"/>
      <c r="F637" s="19"/>
    </row>
    <row r="638" spans="5:6" x14ac:dyDescent="0.25">
      <c r="E638" s="19"/>
      <c r="F638" s="19"/>
    </row>
    <row r="639" spans="5:6" x14ac:dyDescent="0.25">
      <c r="E639" s="19"/>
      <c r="F639" s="19"/>
    </row>
    <row r="640" spans="5:6" x14ac:dyDescent="0.25">
      <c r="E640" s="19"/>
      <c r="F640" s="19"/>
    </row>
    <row r="641" spans="5:6" x14ac:dyDescent="0.25">
      <c r="E641" s="19"/>
      <c r="F641" s="19"/>
    </row>
    <row r="642" spans="5:6" x14ac:dyDescent="0.25">
      <c r="E642" s="19"/>
      <c r="F642" s="19"/>
    </row>
    <row r="643" spans="5:6" x14ac:dyDescent="0.25">
      <c r="E643" s="19"/>
      <c r="F643" s="19"/>
    </row>
    <row r="644" spans="5:6" x14ac:dyDescent="0.25">
      <c r="E644" s="19"/>
      <c r="F644" s="19"/>
    </row>
    <row r="645" spans="5:6" x14ac:dyDescent="0.25">
      <c r="E645" s="19"/>
      <c r="F645" s="19"/>
    </row>
    <row r="646" spans="5:6" x14ac:dyDescent="0.25">
      <c r="E646" s="19"/>
      <c r="F646" s="19"/>
    </row>
    <row r="647" spans="5:6" x14ac:dyDescent="0.25">
      <c r="E647" s="19"/>
      <c r="F647" s="19"/>
    </row>
    <row r="648" spans="5:6" x14ac:dyDescent="0.25">
      <c r="E648" s="19"/>
      <c r="F648" s="19"/>
    </row>
    <row r="649" spans="5:6" x14ac:dyDescent="0.25">
      <c r="E649" s="19"/>
      <c r="F649" s="19"/>
    </row>
    <row r="650" spans="5:6" x14ac:dyDescent="0.25">
      <c r="E650" s="19"/>
      <c r="F650" s="19"/>
    </row>
    <row r="651" spans="5:6" x14ac:dyDescent="0.25">
      <c r="E651" s="19"/>
      <c r="F651" s="19"/>
    </row>
    <row r="652" spans="5:6" x14ac:dyDescent="0.25">
      <c r="E652" s="19"/>
      <c r="F652" s="19"/>
    </row>
    <row r="653" spans="5:6" x14ac:dyDescent="0.25">
      <c r="E653" s="19"/>
      <c r="F653" s="19"/>
    </row>
    <row r="654" spans="5:6" x14ac:dyDescent="0.25">
      <c r="E654" s="19"/>
      <c r="F654" s="19"/>
    </row>
    <row r="655" spans="5:6" x14ac:dyDescent="0.25">
      <c r="E655" s="19"/>
      <c r="F655" s="19"/>
    </row>
    <row r="656" spans="5:6" x14ac:dyDescent="0.25">
      <c r="E656" s="19"/>
      <c r="F656" s="19"/>
    </row>
    <row r="657" spans="5:6" x14ac:dyDescent="0.25">
      <c r="E657" s="19"/>
      <c r="F657" s="19"/>
    </row>
    <row r="658" spans="5:6" x14ac:dyDescent="0.25">
      <c r="E658" s="19"/>
      <c r="F658" s="19"/>
    </row>
    <row r="659" spans="5:6" x14ac:dyDescent="0.25">
      <c r="E659" s="19"/>
      <c r="F659" s="19"/>
    </row>
    <row r="660" spans="5:6" x14ac:dyDescent="0.25">
      <c r="E660" s="19"/>
      <c r="F660" s="19"/>
    </row>
    <row r="661" spans="5:6" x14ac:dyDescent="0.25">
      <c r="E661" s="19"/>
      <c r="F661" s="19"/>
    </row>
    <row r="662" spans="5:6" x14ac:dyDescent="0.25">
      <c r="E662" s="19"/>
      <c r="F662" s="19"/>
    </row>
    <row r="663" spans="5:6" x14ac:dyDescent="0.25">
      <c r="E663" s="19"/>
      <c r="F663" s="19"/>
    </row>
    <row r="664" spans="5:6" x14ac:dyDescent="0.25">
      <c r="E664" s="19"/>
      <c r="F664" s="19"/>
    </row>
    <row r="665" spans="5:6" x14ac:dyDescent="0.25">
      <c r="E665" s="19"/>
      <c r="F665" s="19"/>
    </row>
    <row r="666" spans="5:6" x14ac:dyDescent="0.25">
      <c r="E666" s="19"/>
      <c r="F666" s="19"/>
    </row>
    <row r="667" spans="5:6" x14ac:dyDescent="0.25">
      <c r="E667" s="19"/>
      <c r="F667" s="19"/>
    </row>
    <row r="668" spans="5:6" x14ac:dyDescent="0.25">
      <c r="E668" s="19"/>
      <c r="F668" s="19"/>
    </row>
    <row r="669" spans="5:6" x14ac:dyDescent="0.25">
      <c r="E669" s="19"/>
      <c r="F669" s="19"/>
    </row>
    <row r="670" spans="5:6" x14ac:dyDescent="0.25">
      <c r="E670" s="19"/>
      <c r="F670" s="19"/>
    </row>
    <row r="671" spans="5:6" x14ac:dyDescent="0.25">
      <c r="E671" s="19"/>
      <c r="F671" s="19"/>
    </row>
    <row r="672" spans="5:6" x14ac:dyDescent="0.25">
      <c r="E672" s="19"/>
      <c r="F672" s="19"/>
    </row>
    <row r="673" spans="5:6" x14ac:dyDescent="0.25">
      <c r="E673" s="19"/>
      <c r="F673" s="19"/>
    </row>
    <row r="674" spans="5:6" x14ac:dyDescent="0.25">
      <c r="E674" s="19"/>
      <c r="F674" s="19"/>
    </row>
    <row r="675" spans="5:6" x14ac:dyDescent="0.25">
      <c r="E675" s="19"/>
      <c r="F675" s="19"/>
    </row>
    <row r="676" spans="5:6" x14ac:dyDescent="0.25">
      <c r="E676" s="19"/>
      <c r="F676" s="19"/>
    </row>
    <row r="677" spans="5:6" x14ac:dyDescent="0.25">
      <c r="E677" s="19"/>
      <c r="F677" s="19"/>
    </row>
    <row r="678" spans="5:6" x14ac:dyDescent="0.25">
      <c r="E678" s="19"/>
      <c r="F678" s="19"/>
    </row>
    <row r="679" spans="5:6" x14ac:dyDescent="0.25">
      <c r="E679" s="19"/>
      <c r="F679" s="19"/>
    </row>
    <row r="680" spans="5:6" x14ac:dyDescent="0.25">
      <c r="E680" s="19"/>
      <c r="F680" s="19"/>
    </row>
    <row r="681" spans="5:6" x14ac:dyDescent="0.25">
      <c r="E681" s="19"/>
      <c r="F681" s="19"/>
    </row>
    <row r="682" spans="5:6" x14ac:dyDescent="0.25">
      <c r="E682" s="19"/>
      <c r="F682" s="19"/>
    </row>
    <row r="683" spans="5:6" x14ac:dyDescent="0.25">
      <c r="E683" s="19"/>
      <c r="F683" s="19"/>
    </row>
    <row r="684" spans="5:6" x14ac:dyDescent="0.25">
      <c r="E684" s="19"/>
      <c r="F684" s="19"/>
    </row>
    <row r="685" spans="5:6" x14ac:dyDescent="0.25">
      <c r="E685" s="19"/>
      <c r="F685" s="19"/>
    </row>
    <row r="686" spans="5:6" x14ac:dyDescent="0.25">
      <c r="E686" s="19"/>
      <c r="F686" s="19"/>
    </row>
    <row r="687" spans="5:6" x14ac:dyDescent="0.25">
      <c r="E687" s="19"/>
      <c r="F687" s="19"/>
    </row>
    <row r="688" spans="5:6" x14ac:dyDescent="0.25">
      <c r="E688" s="19"/>
      <c r="F688" s="19"/>
    </row>
    <row r="689" spans="5:6" x14ac:dyDescent="0.25">
      <c r="E689" s="19"/>
      <c r="F689" s="19"/>
    </row>
    <row r="690" spans="5:6" x14ac:dyDescent="0.25">
      <c r="E690" s="19"/>
      <c r="F690" s="19"/>
    </row>
    <row r="691" spans="5:6" x14ac:dyDescent="0.25">
      <c r="E691" s="19"/>
      <c r="F691" s="19"/>
    </row>
    <row r="692" spans="5:6" x14ac:dyDescent="0.25">
      <c r="E692" s="19"/>
      <c r="F692" s="19"/>
    </row>
    <row r="693" spans="5:6" x14ac:dyDescent="0.25">
      <c r="E693" s="19"/>
      <c r="F693" s="19"/>
    </row>
    <row r="694" spans="5:6" x14ac:dyDescent="0.25">
      <c r="E694" s="19"/>
      <c r="F694" s="19"/>
    </row>
    <row r="695" spans="5:6" x14ac:dyDescent="0.25">
      <c r="E695" s="19"/>
      <c r="F695" s="19"/>
    </row>
    <row r="696" spans="5:6" x14ac:dyDescent="0.25">
      <c r="E696" s="19"/>
      <c r="F696" s="19"/>
    </row>
    <row r="697" spans="5:6" x14ac:dyDescent="0.25">
      <c r="E697" s="19"/>
      <c r="F697" s="19"/>
    </row>
    <row r="698" spans="5:6" x14ac:dyDescent="0.25">
      <c r="E698" s="19"/>
      <c r="F698" s="19"/>
    </row>
    <row r="699" spans="5:6" x14ac:dyDescent="0.25">
      <c r="E699" s="19"/>
      <c r="F699" s="19"/>
    </row>
    <row r="700" spans="5:6" x14ac:dyDescent="0.25">
      <c r="E700" s="19"/>
      <c r="F700" s="19"/>
    </row>
    <row r="701" spans="5:6" x14ac:dyDescent="0.25">
      <c r="E701" s="19"/>
      <c r="F701" s="19"/>
    </row>
    <row r="702" spans="5:6" x14ac:dyDescent="0.25">
      <c r="E702" s="19"/>
      <c r="F702" s="19"/>
    </row>
    <row r="703" spans="5:6" x14ac:dyDescent="0.25">
      <c r="E703" s="19"/>
      <c r="F703" s="19"/>
    </row>
    <row r="704" spans="5:6" x14ac:dyDescent="0.25">
      <c r="E704" s="19"/>
      <c r="F704" s="19"/>
    </row>
    <row r="705" spans="5:6" x14ac:dyDescent="0.25">
      <c r="E705" s="19"/>
      <c r="F705" s="19"/>
    </row>
    <row r="706" spans="5:6" x14ac:dyDescent="0.25">
      <c r="E706" s="19"/>
      <c r="F706" s="19"/>
    </row>
    <row r="707" spans="5:6" x14ac:dyDescent="0.25">
      <c r="E707" s="19"/>
      <c r="F707" s="19"/>
    </row>
    <row r="708" spans="5:6" x14ac:dyDescent="0.25">
      <c r="E708" s="19"/>
      <c r="F708" s="19"/>
    </row>
    <row r="709" spans="5:6" x14ac:dyDescent="0.25">
      <c r="E709" s="19"/>
      <c r="F709" s="19"/>
    </row>
    <row r="710" spans="5:6" x14ac:dyDescent="0.25">
      <c r="E710" s="19"/>
      <c r="F710" s="19"/>
    </row>
    <row r="711" spans="5:6" x14ac:dyDescent="0.25">
      <c r="E711" s="19"/>
      <c r="F711" s="19"/>
    </row>
    <row r="712" spans="5:6" x14ac:dyDescent="0.25">
      <c r="E712" s="19"/>
      <c r="F712" s="19"/>
    </row>
    <row r="713" spans="5:6" x14ac:dyDescent="0.25">
      <c r="E713" s="19"/>
      <c r="F713" s="19"/>
    </row>
    <row r="714" spans="5:6" x14ac:dyDescent="0.25">
      <c r="E714" s="19"/>
      <c r="F714" s="19"/>
    </row>
    <row r="715" spans="5:6" x14ac:dyDescent="0.25">
      <c r="E715" s="19"/>
      <c r="F715" s="19"/>
    </row>
    <row r="716" spans="5:6" x14ac:dyDescent="0.25">
      <c r="E716" s="19"/>
      <c r="F716" s="19"/>
    </row>
    <row r="717" spans="5:6" x14ac:dyDescent="0.25">
      <c r="E717" s="19"/>
      <c r="F717" s="19"/>
    </row>
    <row r="718" spans="5:6" x14ac:dyDescent="0.25">
      <c r="E718" s="19"/>
      <c r="F718" s="19"/>
    </row>
    <row r="719" spans="5:6" x14ac:dyDescent="0.25">
      <c r="E719" s="19"/>
      <c r="F719" s="19"/>
    </row>
    <row r="720" spans="5:6" x14ac:dyDescent="0.25">
      <c r="E720" s="19"/>
      <c r="F720" s="19"/>
    </row>
    <row r="721" spans="5:6" x14ac:dyDescent="0.25">
      <c r="E721" s="19"/>
      <c r="F721" s="19"/>
    </row>
    <row r="722" spans="5:6" x14ac:dyDescent="0.25">
      <c r="E722" s="19"/>
      <c r="F722" s="19"/>
    </row>
    <row r="723" spans="5:6" x14ac:dyDescent="0.25">
      <c r="E723" s="19"/>
      <c r="F723" s="19"/>
    </row>
    <row r="724" spans="5:6" x14ac:dyDescent="0.25">
      <c r="E724" s="19"/>
      <c r="F724" s="19"/>
    </row>
    <row r="725" spans="5:6" x14ac:dyDescent="0.25">
      <c r="E725" s="19"/>
      <c r="F725" s="19"/>
    </row>
    <row r="726" spans="5:6" x14ac:dyDescent="0.25">
      <c r="E726" s="19"/>
      <c r="F726" s="19"/>
    </row>
    <row r="727" spans="5:6" x14ac:dyDescent="0.25">
      <c r="E727" s="19"/>
      <c r="F727" s="19"/>
    </row>
    <row r="728" spans="5:6" x14ac:dyDescent="0.25">
      <c r="E728" s="19"/>
      <c r="F728" s="19"/>
    </row>
    <row r="729" spans="5:6" x14ac:dyDescent="0.25">
      <c r="E729" s="19"/>
      <c r="F729" s="19"/>
    </row>
    <row r="730" spans="5:6" x14ac:dyDescent="0.25">
      <c r="E730" s="19"/>
      <c r="F730" s="19"/>
    </row>
    <row r="731" spans="5:6" x14ac:dyDescent="0.25">
      <c r="E731" s="19"/>
      <c r="F731" s="19"/>
    </row>
    <row r="732" spans="5:6" x14ac:dyDescent="0.25">
      <c r="E732" s="19"/>
      <c r="F732" s="19"/>
    </row>
    <row r="733" spans="5:6" x14ac:dyDescent="0.25">
      <c r="E733" s="19"/>
      <c r="F733" s="19"/>
    </row>
    <row r="734" spans="5:6" x14ac:dyDescent="0.25">
      <c r="E734" s="19"/>
      <c r="F734" s="19"/>
    </row>
    <row r="735" spans="5:6" x14ac:dyDescent="0.25">
      <c r="E735" s="19"/>
      <c r="F735" s="19"/>
    </row>
    <row r="736" spans="5:6" x14ac:dyDescent="0.25">
      <c r="E736" s="19"/>
      <c r="F736" s="19"/>
    </row>
    <row r="737" spans="5:6" x14ac:dyDescent="0.25">
      <c r="E737" s="19"/>
      <c r="F737" s="19"/>
    </row>
    <row r="738" spans="5:6" x14ac:dyDescent="0.25">
      <c r="E738" s="19"/>
      <c r="F738" s="19"/>
    </row>
    <row r="739" spans="5:6" x14ac:dyDescent="0.25">
      <c r="E739" s="19"/>
      <c r="F739" s="19"/>
    </row>
    <row r="740" spans="5:6" x14ac:dyDescent="0.25">
      <c r="E740" s="19"/>
      <c r="F740" s="19"/>
    </row>
    <row r="741" spans="5:6" x14ac:dyDescent="0.25">
      <c r="E741" s="19"/>
      <c r="F741" s="19"/>
    </row>
    <row r="742" spans="5:6" x14ac:dyDescent="0.25">
      <c r="E742" s="19"/>
      <c r="F742" s="19"/>
    </row>
    <row r="743" spans="5:6" x14ac:dyDescent="0.25">
      <c r="E743" s="19"/>
      <c r="F743" s="19"/>
    </row>
    <row r="744" spans="5:6" x14ac:dyDescent="0.25">
      <c r="E744" s="19"/>
      <c r="F744" s="19"/>
    </row>
    <row r="745" spans="5:6" x14ac:dyDescent="0.25">
      <c r="E745" s="19"/>
      <c r="F745" s="19"/>
    </row>
    <row r="746" spans="5:6" x14ac:dyDescent="0.25">
      <c r="E746" s="19"/>
      <c r="F746" s="19"/>
    </row>
    <row r="747" spans="5:6" x14ac:dyDescent="0.25">
      <c r="E747" s="19"/>
      <c r="F747" s="19"/>
    </row>
    <row r="748" spans="5:6" x14ac:dyDescent="0.25">
      <c r="E748" s="19"/>
      <c r="F748" s="19"/>
    </row>
    <row r="749" spans="5:6" x14ac:dyDescent="0.25">
      <c r="E749" s="19"/>
      <c r="F749" s="19"/>
    </row>
    <row r="750" spans="5:6" x14ac:dyDescent="0.25">
      <c r="E750" s="19"/>
      <c r="F750" s="19"/>
    </row>
    <row r="751" spans="5:6" x14ac:dyDescent="0.25">
      <c r="E751" s="19"/>
      <c r="F751" s="19"/>
    </row>
    <row r="752" spans="5:6" x14ac:dyDescent="0.25">
      <c r="E752" s="19"/>
      <c r="F752" s="19"/>
    </row>
    <row r="753" spans="5:6" x14ac:dyDescent="0.25">
      <c r="E753" s="19"/>
      <c r="F753" s="19"/>
    </row>
    <row r="754" spans="5:6" x14ac:dyDescent="0.25">
      <c r="E754" s="19"/>
      <c r="F754" s="19"/>
    </row>
    <row r="755" spans="5:6" x14ac:dyDescent="0.25">
      <c r="E755" s="19"/>
      <c r="F755" s="19"/>
    </row>
    <row r="756" spans="5:6" x14ac:dyDescent="0.25">
      <c r="E756" s="19"/>
      <c r="F756" s="19"/>
    </row>
    <row r="757" spans="5:6" x14ac:dyDescent="0.25">
      <c r="E757" s="19"/>
      <c r="F757" s="19"/>
    </row>
    <row r="758" spans="5:6" x14ac:dyDescent="0.25">
      <c r="E758" s="19"/>
      <c r="F758" s="19"/>
    </row>
    <row r="759" spans="5:6" x14ac:dyDescent="0.25">
      <c r="E759" s="19"/>
      <c r="F759" s="19"/>
    </row>
    <row r="760" spans="5:6" x14ac:dyDescent="0.25">
      <c r="E760" s="19"/>
      <c r="F760" s="19"/>
    </row>
    <row r="761" spans="5:6" x14ac:dyDescent="0.25">
      <c r="E761" s="19"/>
      <c r="F761" s="19"/>
    </row>
    <row r="762" spans="5:6" x14ac:dyDescent="0.25">
      <c r="E762" s="19"/>
      <c r="F762" s="19"/>
    </row>
    <row r="763" spans="5:6" x14ac:dyDescent="0.25">
      <c r="E763" s="19"/>
      <c r="F763" s="19"/>
    </row>
    <row r="764" spans="5:6" x14ac:dyDescent="0.25">
      <c r="E764" s="19"/>
      <c r="F764" s="19"/>
    </row>
    <row r="765" spans="5:6" x14ac:dyDescent="0.25">
      <c r="E765" s="19"/>
      <c r="F765" s="19"/>
    </row>
    <row r="766" spans="5:6" x14ac:dyDescent="0.25">
      <c r="E766" s="19"/>
      <c r="F766" s="19"/>
    </row>
    <row r="767" spans="5:6" x14ac:dyDescent="0.25">
      <c r="E767" s="19"/>
      <c r="F767" s="19"/>
    </row>
    <row r="768" spans="5:6" x14ac:dyDescent="0.25">
      <c r="E768" s="19"/>
      <c r="F768" s="19"/>
    </row>
    <row r="769" spans="5:6" x14ac:dyDescent="0.25">
      <c r="E769" s="19"/>
      <c r="F769" s="19"/>
    </row>
    <row r="770" spans="5:6" x14ac:dyDescent="0.25">
      <c r="E770" s="19"/>
      <c r="F770" s="19"/>
    </row>
    <row r="771" spans="5:6" x14ac:dyDescent="0.25">
      <c r="E771" s="19"/>
      <c r="F771" s="19"/>
    </row>
    <row r="772" spans="5:6" x14ac:dyDescent="0.25">
      <c r="E772" s="19"/>
      <c r="F772" s="19"/>
    </row>
    <row r="773" spans="5:6" x14ac:dyDescent="0.25">
      <c r="E773" s="19"/>
      <c r="F773" s="19"/>
    </row>
    <row r="774" spans="5:6" x14ac:dyDescent="0.25">
      <c r="E774" s="19"/>
      <c r="F774" s="19"/>
    </row>
    <row r="775" spans="5:6" x14ac:dyDescent="0.25">
      <c r="E775" s="19"/>
      <c r="F775" s="19"/>
    </row>
    <row r="776" spans="5:6" x14ac:dyDescent="0.25">
      <c r="E776" s="19"/>
      <c r="F776" s="19"/>
    </row>
    <row r="777" spans="5:6" x14ac:dyDescent="0.25">
      <c r="E777" s="19"/>
      <c r="F777" s="19"/>
    </row>
    <row r="778" spans="5:6" x14ac:dyDescent="0.25">
      <c r="E778" s="19"/>
      <c r="F778" s="19"/>
    </row>
    <row r="779" spans="5:6" x14ac:dyDescent="0.25">
      <c r="E779" s="19"/>
      <c r="F779" s="19"/>
    </row>
    <row r="780" spans="5:6" x14ac:dyDescent="0.25">
      <c r="E780" s="19"/>
      <c r="F780" s="19"/>
    </row>
    <row r="781" spans="5:6" x14ac:dyDescent="0.25">
      <c r="E781" s="19"/>
      <c r="F781" s="19"/>
    </row>
    <row r="782" spans="5:6" x14ac:dyDescent="0.25">
      <c r="E782" s="19"/>
      <c r="F782" s="19"/>
    </row>
    <row r="783" spans="5:6" x14ac:dyDescent="0.25">
      <c r="E783" s="19"/>
      <c r="F783" s="19"/>
    </row>
    <row r="784" spans="5:6" x14ac:dyDescent="0.25">
      <c r="E784" s="19"/>
      <c r="F784" s="19"/>
    </row>
    <row r="785" spans="5:6" x14ac:dyDescent="0.25">
      <c r="E785" s="19"/>
      <c r="F785" s="19"/>
    </row>
    <row r="786" spans="5:6" x14ac:dyDescent="0.25">
      <c r="E786" s="19"/>
      <c r="F786" s="19"/>
    </row>
    <row r="787" spans="5:6" x14ac:dyDescent="0.25">
      <c r="E787" s="19"/>
      <c r="F787" s="19"/>
    </row>
    <row r="788" spans="5:6" x14ac:dyDescent="0.25">
      <c r="E788" s="19"/>
      <c r="F788" s="19"/>
    </row>
    <row r="789" spans="5:6" x14ac:dyDescent="0.25">
      <c r="E789" s="19"/>
      <c r="F789" s="19"/>
    </row>
    <row r="790" spans="5:6" x14ac:dyDescent="0.25">
      <c r="E790" s="19"/>
      <c r="F790" s="19"/>
    </row>
    <row r="791" spans="5:6" x14ac:dyDescent="0.25">
      <c r="E791" s="19"/>
      <c r="F791" s="19"/>
    </row>
    <row r="792" spans="5:6" x14ac:dyDescent="0.25">
      <c r="E792" s="19"/>
      <c r="F792" s="19"/>
    </row>
    <row r="793" spans="5:6" x14ac:dyDescent="0.25">
      <c r="E793" s="19"/>
      <c r="F793" s="19"/>
    </row>
    <row r="794" spans="5:6" x14ac:dyDescent="0.25">
      <c r="E794" s="19"/>
      <c r="F794" s="19"/>
    </row>
    <row r="795" spans="5:6" x14ac:dyDescent="0.25">
      <c r="E795" s="19"/>
      <c r="F795" s="19"/>
    </row>
    <row r="796" spans="5:6" x14ac:dyDescent="0.25">
      <c r="E796" s="19"/>
      <c r="F796" s="19"/>
    </row>
    <row r="797" spans="5:6" x14ac:dyDescent="0.25">
      <c r="E797" s="19"/>
      <c r="F797" s="19"/>
    </row>
    <row r="798" spans="5:6" x14ac:dyDescent="0.25">
      <c r="E798" s="19"/>
      <c r="F798" s="19"/>
    </row>
    <row r="799" spans="5:6" x14ac:dyDescent="0.25">
      <c r="E799" s="19"/>
      <c r="F799" s="19"/>
    </row>
    <row r="800" spans="5:6" x14ac:dyDescent="0.25">
      <c r="E800" s="19"/>
      <c r="F800" s="19"/>
    </row>
    <row r="801" spans="5:6" x14ac:dyDescent="0.25">
      <c r="E801" s="19"/>
      <c r="F801" s="19"/>
    </row>
    <row r="802" spans="5:6" x14ac:dyDescent="0.25">
      <c r="E802" s="19"/>
      <c r="F802" s="19"/>
    </row>
    <row r="803" spans="5:6" x14ac:dyDescent="0.25">
      <c r="E803" s="19"/>
      <c r="F803" s="19"/>
    </row>
    <row r="804" spans="5:6" x14ac:dyDescent="0.25">
      <c r="E804" s="19"/>
      <c r="F804" s="19"/>
    </row>
    <row r="805" spans="5:6" x14ac:dyDescent="0.25">
      <c r="E805" s="19"/>
      <c r="F805" s="19"/>
    </row>
    <row r="806" spans="5:6" x14ac:dyDescent="0.25">
      <c r="E806" s="19"/>
      <c r="F806" s="19"/>
    </row>
    <row r="807" spans="5:6" x14ac:dyDescent="0.25">
      <c r="E807" s="19"/>
      <c r="F807" s="19"/>
    </row>
    <row r="808" spans="5:6" x14ac:dyDescent="0.25">
      <c r="E808" s="19"/>
      <c r="F808" s="19"/>
    </row>
    <row r="809" spans="5:6" x14ac:dyDescent="0.25">
      <c r="E809" s="19"/>
      <c r="F809" s="19"/>
    </row>
    <row r="810" spans="5:6" x14ac:dyDescent="0.25">
      <c r="E810" s="19"/>
      <c r="F810" s="19"/>
    </row>
    <row r="811" spans="5:6" x14ac:dyDescent="0.25">
      <c r="E811" s="19"/>
      <c r="F811" s="19"/>
    </row>
    <row r="812" spans="5:6" x14ac:dyDescent="0.25">
      <c r="E812" s="19"/>
      <c r="F812" s="19"/>
    </row>
    <row r="813" spans="5:6" x14ac:dyDescent="0.25">
      <c r="E813" s="19"/>
      <c r="F813" s="19"/>
    </row>
    <row r="814" spans="5:6" x14ac:dyDescent="0.25">
      <c r="E814" s="19"/>
      <c r="F814" s="19"/>
    </row>
    <row r="815" spans="5:6" x14ac:dyDescent="0.25">
      <c r="E815" s="19"/>
      <c r="F815" s="19"/>
    </row>
    <row r="816" spans="5:6" x14ac:dyDescent="0.25">
      <c r="E816" s="19"/>
      <c r="F816" s="19"/>
    </row>
    <row r="817" spans="5:6" x14ac:dyDescent="0.25">
      <c r="E817" s="19"/>
      <c r="F817" s="19"/>
    </row>
    <row r="818" spans="5:6" x14ac:dyDescent="0.25">
      <c r="E818" s="19"/>
      <c r="F818" s="19"/>
    </row>
    <row r="819" spans="5:6" x14ac:dyDescent="0.25">
      <c r="E819" s="19"/>
      <c r="F819" s="19"/>
    </row>
    <row r="820" spans="5:6" x14ac:dyDescent="0.25">
      <c r="E820" s="19"/>
      <c r="F820" s="19"/>
    </row>
    <row r="821" spans="5:6" x14ac:dyDescent="0.25">
      <c r="E821" s="19"/>
      <c r="F821" s="19"/>
    </row>
    <row r="822" spans="5:6" x14ac:dyDescent="0.25">
      <c r="E822" s="19"/>
      <c r="F822" s="19"/>
    </row>
    <row r="823" spans="5:6" x14ac:dyDescent="0.25">
      <c r="E823" s="19"/>
      <c r="F823" s="19"/>
    </row>
    <row r="824" spans="5:6" x14ac:dyDescent="0.25">
      <c r="E824" s="19"/>
      <c r="F824" s="19"/>
    </row>
    <row r="825" spans="5:6" x14ac:dyDescent="0.25">
      <c r="E825" s="19"/>
      <c r="F825" s="19"/>
    </row>
    <row r="826" spans="5:6" x14ac:dyDescent="0.25">
      <c r="E826" s="19"/>
      <c r="F826" s="19"/>
    </row>
    <row r="827" spans="5:6" x14ac:dyDescent="0.25">
      <c r="E827" s="19"/>
      <c r="F827" s="19"/>
    </row>
    <row r="828" spans="5:6" x14ac:dyDescent="0.25">
      <c r="E828" s="19"/>
      <c r="F828" s="19"/>
    </row>
    <row r="829" spans="5:6" x14ac:dyDescent="0.25">
      <c r="E829" s="19"/>
      <c r="F829" s="19"/>
    </row>
    <row r="830" spans="5:6" x14ac:dyDescent="0.25">
      <c r="E830" s="19"/>
      <c r="F830" s="19"/>
    </row>
    <row r="831" spans="5:6" x14ac:dyDescent="0.25">
      <c r="E831" s="19"/>
      <c r="F831" s="19"/>
    </row>
    <row r="832" spans="5:6" x14ac:dyDescent="0.25">
      <c r="E832" s="19"/>
      <c r="F832" s="19"/>
    </row>
    <row r="833" spans="5:6" x14ac:dyDescent="0.25">
      <c r="E833" s="19"/>
      <c r="F833" s="19"/>
    </row>
    <row r="834" spans="5:6" x14ac:dyDescent="0.25">
      <c r="E834" s="19"/>
      <c r="F834" s="19"/>
    </row>
    <row r="835" spans="5:6" x14ac:dyDescent="0.25">
      <c r="E835" s="19"/>
      <c r="F835" s="19"/>
    </row>
    <row r="836" spans="5:6" x14ac:dyDescent="0.25">
      <c r="E836" s="19"/>
      <c r="F836" s="19"/>
    </row>
    <row r="837" spans="5:6" x14ac:dyDescent="0.25">
      <c r="E837" s="19"/>
      <c r="F837" s="19"/>
    </row>
    <row r="838" spans="5:6" x14ac:dyDescent="0.25">
      <c r="E838" s="19"/>
      <c r="F838" s="19"/>
    </row>
    <row r="839" spans="5:6" x14ac:dyDescent="0.25">
      <c r="E839" s="19"/>
      <c r="F839" s="19"/>
    </row>
    <row r="840" spans="5:6" x14ac:dyDescent="0.25">
      <c r="E840" s="19"/>
      <c r="F840" s="19"/>
    </row>
    <row r="841" spans="5:6" x14ac:dyDescent="0.25">
      <c r="E841" s="19"/>
      <c r="F841" s="19"/>
    </row>
    <row r="842" spans="5:6" x14ac:dyDescent="0.25">
      <c r="E842" s="19"/>
      <c r="F842" s="19"/>
    </row>
    <row r="843" spans="5:6" x14ac:dyDescent="0.25">
      <c r="E843" s="19"/>
      <c r="F843" s="19"/>
    </row>
    <row r="844" spans="5:6" x14ac:dyDescent="0.25">
      <c r="E844" s="19"/>
      <c r="F844" s="19"/>
    </row>
    <row r="845" spans="5:6" x14ac:dyDescent="0.25">
      <c r="E845" s="19"/>
      <c r="F845" s="19"/>
    </row>
    <row r="846" spans="5:6" x14ac:dyDescent="0.25">
      <c r="E846" s="19"/>
      <c r="F846" s="19"/>
    </row>
    <row r="847" spans="5:6" x14ac:dyDescent="0.25">
      <c r="E847" s="19"/>
      <c r="F847" s="19"/>
    </row>
    <row r="848" spans="5:6" x14ac:dyDescent="0.25">
      <c r="E848" s="19"/>
      <c r="F848" s="19"/>
    </row>
    <row r="849" spans="5:6" x14ac:dyDescent="0.25">
      <c r="E849" s="19"/>
      <c r="F849" s="19"/>
    </row>
    <row r="850" spans="5:6" x14ac:dyDescent="0.25">
      <c r="E850" s="19"/>
      <c r="F850" s="19"/>
    </row>
    <row r="851" spans="5:6" x14ac:dyDescent="0.25">
      <c r="E851" s="19"/>
      <c r="F851" s="19"/>
    </row>
    <row r="852" spans="5:6" x14ac:dyDescent="0.25">
      <c r="E852" s="19"/>
      <c r="F852" s="19"/>
    </row>
    <row r="853" spans="5:6" x14ac:dyDescent="0.25">
      <c r="E853" s="19"/>
      <c r="F853" s="19"/>
    </row>
    <row r="854" spans="5:6" x14ac:dyDescent="0.25">
      <c r="E854" s="19"/>
      <c r="F854" s="19"/>
    </row>
    <row r="855" spans="5:6" x14ac:dyDescent="0.25">
      <c r="E855" s="19"/>
      <c r="F855" s="19"/>
    </row>
    <row r="856" spans="5:6" x14ac:dyDescent="0.25">
      <c r="E856" s="19"/>
      <c r="F856" s="19"/>
    </row>
    <row r="857" spans="5:6" x14ac:dyDescent="0.25">
      <c r="E857" s="19"/>
      <c r="F857" s="19"/>
    </row>
    <row r="858" spans="5:6" x14ac:dyDescent="0.25">
      <c r="E858" s="19"/>
      <c r="F858" s="19"/>
    </row>
    <row r="859" spans="5:6" x14ac:dyDescent="0.25">
      <c r="E859" s="19"/>
      <c r="F859" s="19"/>
    </row>
    <row r="860" spans="5:6" x14ac:dyDescent="0.25">
      <c r="E860" s="19"/>
      <c r="F860" s="19"/>
    </row>
    <row r="861" spans="5:6" x14ac:dyDescent="0.25">
      <c r="E861" s="19"/>
      <c r="F861" s="19"/>
    </row>
    <row r="862" spans="5:6" x14ac:dyDescent="0.25">
      <c r="E862" s="19"/>
      <c r="F862" s="19"/>
    </row>
    <row r="863" spans="5:6" x14ac:dyDescent="0.25">
      <c r="E863" s="19"/>
      <c r="F863" s="19"/>
    </row>
    <row r="864" spans="5:6" x14ac:dyDescent="0.25">
      <c r="E864" s="19"/>
      <c r="F864" s="19"/>
    </row>
    <row r="865" spans="5:6" x14ac:dyDescent="0.25">
      <c r="E865" s="19"/>
      <c r="F865" s="19"/>
    </row>
    <row r="866" spans="5:6" x14ac:dyDescent="0.25">
      <c r="E866" s="19"/>
      <c r="F866" s="19"/>
    </row>
    <row r="867" spans="5:6" x14ac:dyDescent="0.25">
      <c r="E867" s="19"/>
      <c r="F867" s="19"/>
    </row>
    <row r="868" spans="5:6" x14ac:dyDescent="0.25">
      <c r="E868" s="19"/>
      <c r="F868" s="19"/>
    </row>
    <row r="869" spans="5:6" x14ac:dyDescent="0.25">
      <c r="E869" s="19"/>
      <c r="F869" s="19"/>
    </row>
    <row r="870" spans="5:6" x14ac:dyDescent="0.25">
      <c r="E870" s="19"/>
      <c r="F870" s="19"/>
    </row>
    <row r="871" spans="5:6" x14ac:dyDescent="0.25">
      <c r="E871" s="19"/>
      <c r="F871" s="19"/>
    </row>
    <row r="872" spans="5:6" x14ac:dyDescent="0.25">
      <c r="E872" s="19"/>
      <c r="F872" s="19"/>
    </row>
    <row r="873" spans="5:6" x14ac:dyDescent="0.25">
      <c r="E873" s="19"/>
      <c r="F873" s="19"/>
    </row>
    <row r="874" spans="5:6" x14ac:dyDescent="0.25">
      <c r="E874" s="19"/>
      <c r="F874" s="19"/>
    </row>
    <row r="875" spans="5:6" x14ac:dyDescent="0.25">
      <c r="E875" s="19"/>
      <c r="F875" s="19"/>
    </row>
    <row r="876" spans="5:6" x14ac:dyDescent="0.25">
      <c r="E876" s="19"/>
      <c r="F876" s="19"/>
    </row>
    <row r="877" spans="5:6" x14ac:dyDescent="0.25">
      <c r="E877" s="19"/>
      <c r="F877" s="19"/>
    </row>
    <row r="878" spans="5:6" x14ac:dyDescent="0.25">
      <c r="E878" s="19"/>
      <c r="F878" s="19"/>
    </row>
    <row r="879" spans="5:6" x14ac:dyDescent="0.25">
      <c r="E879" s="19"/>
      <c r="F879" s="19"/>
    </row>
    <row r="880" spans="5:6" x14ac:dyDescent="0.25">
      <c r="E880" s="19"/>
      <c r="F880" s="19"/>
    </row>
    <row r="881" spans="5:6" x14ac:dyDescent="0.25">
      <c r="E881" s="19"/>
      <c r="F881" s="19"/>
    </row>
    <row r="882" spans="5:6" x14ac:dyDescent="0.25">
      <c r="E882" s="19"/>
      <c r="F882" s="19"/>
    </row>
    <row r="883" spans="5:6" x14ac:dyDescent="0.25">
      <c r="E883" s="19"/>
      <c r="F883" s="19"/>
    </row>
    <row r="884" spans="5:6" x14ac:dyDescent="0.25">
      <c r="E884" s="19"/>
      <c r="F884" s="19"/>
    </row>
    <row r="885" spans="5:6" x14ac:dyDescent="0.25">
      <c r="E885" s="19"/>
      <c r="F885" s="19"/>
    </row>
    <row r="886" spans="5:6" x14ac:dyDescent="0.25">
      <c r="E886" s="19"/>
      <c r="F886" s="19"/>
    </row>
    <row r="887" spans="5:6" x14ac:dyDescent="0.25">
      <c r="E887" s="19"/>
      <c r="F887" s="19"/>
    </row>
    <row r="888" spans="5:6" x14ac:dyDescent="0.25">
      <c r="E888" s="19"/>
      <c r="F888" s="19"/>
    </row>
    <row r="889" spans="5:6" x14ac:dyDescent="0.25">
      <c r="E889" s="19"/>
      <c r="F889" s="19"/>
    </row>
    <row r="890" spans="5:6" x14ac:dyDescent="0.25">
      <c r="E890" s="19"/>
      <c r="F890" s="19"/>
    </row>
    <row r="891" spans="5:6" x14ac:dyDescent="0.25">
      <c r="E891" s="19"/>
      <c r="F891" s="19"/>
    </row>
    <row r="892" spans="5:6" x14ac:dyDescent="0.25">
      <c r="E892" s="19"/>
      <c r="F892" s="19"/>
    </row>
    <row r="893" spans="5:6" x14ac:dyDescent="0.25">
      <c r="E893" s="19"/>
      <c r="F893" s="19"/>
    </row>
    <row r="894" spans="5:6" x14ac:dyDescent="0.25">
      <c r="E894" s="19"/>
      <c r="F894" s="19"/>
    </row>
    <row r="895" spans="5:6" x14ac:dyDescent="0.25">
      <c r="E895" s="19"/>
      <c r="F895" s="19"/>
    </row>
    <row r="896" spans="5:6" x14ac:dyDescent="0.25">
      <c r="E896" s="19"/>
      <c r="F896" s="19"/>
    </row>
    <row r="897" spans="5:6" x14ac:dyDescent="0.25">
      <c r="E897" s="19"/>
      <c r="F897" s="19"/>
    </row>
    <row r="898" spans="5:6" x14ac:dyDescent="0.25">
      <c r="E898" s="19"/>
      <c r="F898" s="19"/>
    </row>
    <row r="899" spans="5:6" x14ac:dyDescent="0.25">
      <c r="E899" s="19"/>
      <c r="F899" s="19"/>
    </row>
    <row r="900" spans="5:6" x14ac:dyDescent="0.25">
      <c r="E900" s="19"/>
      <c r="F900" s="19"/>
    </row>
    <row r="901" spans="5:6" x14ac:dyDescent="0.25">
      <c r="E901" s="19"/>
      <c r="F901" s="19"/>
    </row>
    <row r="902" spans="5:6" x14ac:dyDescent="0.25">
      <c r="E902" s="19"/>
      <c r="F902" s="19"/>
    </row>
    <row r="903" spans="5:6" x14ac:dyDescent="0.25">
      <c r="E903" s="19"/>
      <c r="F903" s="19"/>
    </row>
    <row r="904" spans="5:6" x14ac:dyDescent="0.25">
      <c r="E904" s="19"/>
      <c r="F904" s="19"/>
    </row>
    <row r="905" spans="5:6" x14ac:dyDescent="0.25">
      <c r="E905" s="19"/>
      <c r="F905" s="19"/>
    </row>
    <row r="906" spans="5:6" x14ac:dyDescent="0.25">
      <c r="E906" s="19"/>
      <c r="F906" s="19"/>
    </row>
    <row r="907" spans="5:6" x14ac:dyDescent="0.25">
      <c r="E907" s="19"/>
      <c r="F907" s="19"/>
    </row>
    <row r="908" spans="5:6" x14ac:dyDescent="0.25">
      <c r="E908" s="19"/>
      <c r="F908" s="19"/>
    </row>
    <row r="909" spans="5:6" x14ac:dyDescent="0.25">
      <c r="E909" s="19"/>
      <c r="F909" s="19"/>
    </row>
    <row r="910" spans="5:6" x14ac:dyDescent="0.25">
      <c r="E910" s="19"/>
      <c r="F910" s="19"/>
    </row>
    <row r="911" spans="5:6" x14ac:dyDescent="0.25">
      <c r="E911" s="19"/>
      <c r="F911" s="19"/>
    </row>
    <row r="912" spans="5:6" x14ac:dyDescent="0.25">
      <c r="E912" s="19"/>
      <c r="F912" s="19"/>
    </row>
    <row r="913" spans="5:6" x14ac:dyDescent="0.25">
      <c r="E913" s="19"/>
      <c r="F913" s="19"/>
    </row>
    <row r="914" spans="5:6" x14ac:dyDescent="0.25">
      <c r="E914" s="19"/>
      <c r="F914" s="19"/>
    </row>
    <row r="915" spans="5:6" x14ac:dyDescent="0.25">
      <c r="E915" s="19"/>
      <c r="F915" s="19"/>
    </row>
    <row r="916" spans="5:6" x14ac:dyDescent="0.25">
      <c r="E916" s="19"/>
      <c r="F916" s="19"/>
    </row>
    <row r="917" spans="5:6" x14ac:dyDescent="0.25">
      <c r="E917" s="19"/>
      <c r="F917" s="19"/>
    </row>
    <row r="918" spans="5:6" x14ac:dyDescent="0.25">
      <c r="E918" s="19"/>
      <c r="F918" s="19"/>
    </row>
    <row r="919" spans="5:6" x14ac:dyDescent="0.25">
      <c r="E919" s="19"/>
      <c r="F919" s="19"/>
    </row>
    <row r="920" spans="5:6" x14ac:dyDescent="0.25">
      <c r="E920" s="19"/>
      <c r="F920" s="19"/>
    </row>
    <row r="921" spans="5:6" x14ac:dyDescent="0.25">
      <c r="E921" s="19"/>
      <c r="F921" s="19"/>
    </row>
    <row r="922" spans="5:6" x14ac:dyDescent="0.25">
      <c r="E922" s="19"/>
      <c r="F922" s="19"/>
    </row>
    <row r="923" spans="5:6" x14ac:dyDescent="0.25">
      <c r="E923" s="19"/>
      <c r="F923" s="19"/>
    </row>
    <row r="924" spans="5:6" x14ac:dyDescent="0.25">
      <c r="E924" s="19"/>
      <c r="F924" s="19"/>
    </row>
    <row r="925" spans="5:6" x14ac:dyDescent="0.25">
      <c r="E925" s="19"/>
      <c r="F925" s="19"/>
    </row>
    <row r="926" spans="5:6" x14ac:dyDescent="0.25">
      <c r="E926" s="19"/>
      <c r="F926" s="19"/>
    </row>
    <row r="927" spans="5:6" x14ac:dyDescent="0.25">
      <c r="E927" s="19"/>
      <c r="F927" s="19"/>
    </row>
    <row r="928" spans="5:6" x14ac:dyDescent="0.25">
      <c r="E928" s="19"/>
      <c r="F928" s="19"/>
    </row>
    <row r="929" spans="5:6" x14ac:dyDescent="0.25">
      <c r="E929" s="19"/>
      <c r="F929" s="19"/>
    </row>
    <row r="930" spans="5:6" x14ac:dyDescent="0.25">
      <c r="E930" s="19"/>
      <c r="F930" s="19"/>
    </row>
    <row r="931" spans="5:6" x14ac:dyDescent="0.25">
      <c r="E931" s="19"/>
      <c r="F931" s="19"/>
    </row>
    <row r="932" spans="5:6" x14ac:dyDescent="0.25">
      <c r="E932" s="19"/>
      <c r="F932" s="19"/>
    </row>
    <row r="933" spans="5:6" x14ac:dyDescent="0.25">
      <c r="E933" s="19"/>
      <c r="F933" s="19"/>
    </row>
    <row r="934" spans="5:6" x14ac:dyDescent="0.25">
      <c r="E934" s="19"/>
      <c r="F934" s="19"/>
    </row>
    <row r="935" spans="5:6" x14ac:dyDescent="0.25">
      <c r="E935" s="19"/>
      <c r="F935" s="19"/>
    </row>
    <row r="936" spans="5:6" x14ac:dyDescent="0.25">
      <c r="E936" s="19"/>
      <c r="F936" s="19"/>
    </row>
    <row r="937" spans="5:6" x14ac:dyDescent="0.25">
      <c r="E937" s="19"/>
      <c r="F937" s="19"/>
    </row>
    <row r="938" spans="5:6" x14ac:dyDescent="0.25">
      <c r="E938" s="19"/>
      <c r="F938" s="19"/>
    </row>
    <row r="939" spans="5:6" x14ac:dyDescent="0.25">
      <c r="E939" s="19"/>
      <c r="F939" s="19"/>
    </row>
    <row r="940" spans="5:6" x14ac:dyDescent="0.25">
      <c r="E940" s="19"/>
      <c r="F940" s="19"/>
    </row>
    <row r="941" spans="5:6" x14ac:dyDescent="0.25">
      <c r="E941" s="19"/>
      <c r="F941" s="19"/>
    </row>
    <row r="942" spans="5:6" x14ac:dyDescent="0.25">
      <c r="E942" s="19"/>
      <c r="F942" s="19"/>
    </row>
    <row r="943" spans="5:6" x14ac:dyDescent="0.25">
      <c r="E943" s="19"/>
      <c r="F943" s="19"/>
    </row>
    <row r="944" spans="5:6" x14ac:dyDescent="0.25">
      <c r="E944" s="19"/>
      <c r="F944" s="19"/>
    </row>
    <row r="945" spans="5:6" x14ac:dyDescent="0.25">
      <c r="E945" s="19"/>
      <c r="F945" s="19"/>
    </row>
    <row r="946" spans="5:6" x14ac:dyDescent="0.25">
      <c r="E946" s="19"/>
      <c r="F946" s="19"/>
    </row>
    <row r="947" spans="5:6" x14ac:dyDescent="0.25">
      <c r="E947" s="19"/>
      <c r="F947" s="19"/>
    </row>
    <row r="948" spans="5:6" x14ac:dyDescent="0.25">
      <c r="E948" s="19"/>
      <c r="F948" s="19"/>
    </row>
    <row r="949" spans="5:6" x14ac:dyDescent="0.25">
      <c r="E949" s="19"/>
      <c r="F949" s="19"/>
    </row>
    <row r="950" spans="5:6" x14ac:dyDescent="0.25">
      <c r="E950" s="19"/>
      <c r="F950" s="19"/>
    </row>
    <row r="951" spans="5:6" x14ac:dyDescent="0.25">
      <c r="E951" s="19"/>
      <c r="F951" s="19"/>
    </row>
    <row r="952" spans="5:6" x14ac:dyDescent="0.25">
      <c r="E952" s="19"/>
      <c r="F952" s="19"/>
    </row>
    <row r="953" spans="5:6" x14ac:dyDescent="0.25">
      <c r="E953" s="19"/>
      <c r="F953" s="19"/>
    </row>
    <row r="954" spans="5:6" x14ac:dyDescent="0.25">
      <c r="E954" s="19"/>
      <c r="F954" s="19"/>
    </row>
    <row r="955" spans="5:6" x14ac:dyDescent="0.25">
      <c r="E955" s="19"/>
      <c r="F955" s="19"/>
    </row>
    <row r="956" spans="5:6" x14ac:dyDescent="0.25">
      <c r="E956" s="19"/>
      <c r="F956" s="19"/>
    </row>
    <row r="957" spans="5:6" x14ac:dyDescent="0.25">
      <c r="E957" s="19"/>
      <c r="F957" s="19"/>
    </row>
    <row r="958" spans="5:6" x14ac:dyDescent="0.25">
      <c r="E958" s="19"/>
      <c r="F958" s="19"/>
    </row>
    <row r="959" spans="5:6" x14ac:dyDescent="0.25">
      <c r="E959" s="19"/>
      <c r="F959" s="19"/>
    </row>
    <row r="960" spans="5:6" x14ac:dyDescent="0.25">
      <c r="E960" s="19"/>
      <c r="F960" s="19"/>
    </row>
    <row r="961" spans="5:6" x14ac:dyDescent="0.25">
      <c r="E961" s="19"/>
      <c r="F961" s="19"/>
    </row>
    <row r="962" spans="5:6" x14ac:dyDescent="0.25">
      <c r="E962" s="19"/>
      <c r="F962" s="19"/>
    </row>
    <row r="963" spans="5:6" x14ac:dyDescent="0.25">
      <c r="E963" s="19"/>
      <c r="F963" s="19"/>
    </row>
    <row r="964" spans="5:6" x14ac:dyDescent="0.25">
      <c r="E964" s="19"/>
      <c r="F964" s="19"/>
    </row>
    <row r="965" spans="5:6" x14ac:dyDescent="0.25">
      <c r="E965" s="19"/>
      <c r="F965" s="19"/>
    </row>
    <row r="966" spans="5:6" x14ac:dyDescent="0.25">
      <c r="E966" s="19"/>
      <c r="F966" s="19"/>
    </row>
    <row r="967" spans="5:6" x14ac:dyDescent="0.25">
      <c r="E967" s="19"/>
      <c r="F967" s="19"/>
    </row>
    <row r="968" spans="5:6" x14ac:dyDescent="0.25">
      <c r="E968" s="19"/>
      <c r="F968" s="19"/>
    </row>
    <row r="969" spans="5:6" x14ac:dyDescent="0.25">
      <c r="E969" s="19"/>
      <c r="F969" s="19"/>
    </row>
    <row r="970" spans="5:6" x14ac:dyDescent="0.25">
      <c r="E970" s="19"/>
      <c r="F970" s="19"/>
    </row>
    <row r="971" spans="5:6" x14ac:dyDescent="0.25">
      <c r="E971" s="19"/>
      <c r="F971" s="19"/>
    </row>
    <row r="972" spans="5:6" x14ac:dyDescent="0.25">
      <c r="E972" s="19"/>
      <c r="F972" s="19"/>
    </row>
    <row r="973" spans="5:6" x14ac:dyDescent="0.25">
      <c r="E973" s="19"/>
      <c r="F973" s="19"/>
    </row>
    <row r="974" spans="5:6" x14ac:dyDescent="0.25">
      <c r="E974" s="19"/>
      <c r="F974" s="19"/>
    </row>
    <row r="975" spans="5:6" x14ac:dyDescent="0.25">
      <c r="E975" s="19"/>
      <c r="F975" s="19"/>
    </row>
    <row r="976" spans="5:6" x14ac:dyDescent="0.25">
      <c r="E976" s="19"/>
      <c r="F976" s="19"/>
    </row>
    <row r="977" spans="5:6" x14ac:dyDescent="0.25">
      <c r="E977" s="19"/>
      <c r="F977" s="19"/>
    </row>
    <row r="978" spans="5:6" x14ac:dyDescent="0.25">
      <c r="E978" s="19"/>
      <c r="F978" s="19"/>
    </row>
    <row r="979" spans="5:6" x14ac:dyDescent="0.25">
      <c r="E979" s="19"/>
      <c r="F979" s="19"/>
    </row>
    <row r="980" spans="5:6" x14ac:dyDescent="0.25">
      <c r="E980" s="19"/>
      <c r="F980" s="19"/>
    </row>
    <row r="981" spans="5:6" x14ac:dyDescent="0.25">
      <c r="E981" s="19"/>
      <c r="F981" s="19"/>
    </row>
    <row r="982" spans="5:6" x14ac:dyDescent="0.25">
      <c r="E982" s="19"/>
      <c r="F982" s="19"/>
    </row>
    <row r="983" spans="5:6" x14ac:dyDescent="0.25">
      <c r="E983" s="19"/>
      <c r="F983" s="19"/>
    </row>
    <row r="984" spans="5:6" x14ac:dyDescent="0.25">
      <c r="E984" s="19"/>
      <c r="F984" s="19"/>
    </row>
    <row r="985" spans="5:6" x14ac:dyDescent="0.25">
      <c r="E985" s="19"/>
      <c r="F985" s="19"/>
    </row>
    <row r="986" spans="5:6" x14ac:dyDescent="0.25">
      <c r="E986" s="19"/>
      <c r="F986" s="19"/>
    </row>
    <row r="987" spans="5:6" x14ac:dyDescent="0.25">
      <c r="E987" s="19"/>
      <c r="F987" s="19"/>
    </row>
    <row r="988" spans="5:6" x14ac:dyDescent="0.25">
      <c r="E988" s="19"/>
      <c r="F988" s="19"/>
    </row>
    <row r="989" spans="5:6" x14ac:dyDescent="0.25">
      <c r="E989" s="19"/>
      <c r="F989" s="19"/>
    </row>
    <row r="990" spans="5:6" x14ac:dyDescent="0.25">
      <c r="E990" s="19"/>
      <c r="F990" s="19"/>
    </row>
    <row r="991" spans="5:6" x14ac:dyDescent="0.25">
      <c r="E991" s="19"/>
      <c r="F991" s="19"/>
    </row>
    <row r="992" spans="5:6" x14ac:dyDescent="0.25">
      <c r="E992" s="19"/>
      <c r="F992" s="19"/>
    </row>
    <row r="993" spans="5:6" x14ac:dyDescent="0.25">
      <c r="E993" s="19"/>
      <c r="F993" s="19"/>
    </row>
    <row r="994" spans="5:6" x14ac:dyDescent="0.25">
      <c r="E994" s="19"/>
      <c r="F994" s="19"/>
    </row>
    <row r="995" spans="5:6" x14ac:dyDescent="0.25">
      <c r="E995" s="19"/>
      <c r="F995" s="19"/>
    </row>
    <row r="996" spans="5:6" x14ac:dyDescent="0.25">
      <c r="E996" s="19"/>
      <c r="F996" s="19"/>
    </row>
    <row r="997" spans="5:6" x14ac:dyDescent="0.25">
      <c r="E997" s="19"/>
      <c r="F997" s="19"/>
    </row>
    <row r="998" spans="5:6" x14ac:dyDescent="0.25">
      <c r="E998" s="19"/>
      <c r="F998" s="19"/>
    </row>
    <row r="999" spans="5:6" x14ac:dyDescent="0.25">
      <c r="E999" s="19"/>
      <c r="F999" s="19"/>
    </row>
    <row r="1000" spans="5:6" x14ac:dyDescent="0.25">
      <c r="E1000" s="19"/>
      <c r="F1000" s="19"/>
    </row>
    <row r="1001" spans="5:6" x14ac:dyDescent="0.25">
      <c r="E1001" s="19"/>
      <c r="F1001" s="19"/>
    </row>
    <row r="1002" spans="5:6" x14ac:dyDescent="0.25">
      <c r="E1002" s="19"/>
      <c r="F1002" s="19"/>
    </row>
    <row r="1003" spans="5:6" x14ac:dyDescent="0.25">
      <c r="E1003" s="19"/>
      <c r="F1003" s="19"/>
    </row>
    <row r="1004" spans="5:6" x14ac:dyDescent="0.25">
      <c r="E1004" s="19"/>
      <c r="F1004" s="19"/>
    </row>
    <row r="1005" spans="5:6" x14ac:dyDescent="0.25">
      <c r="E1005" s="19"/>
      <c r="F1005" s="19"/>
    </row>
    <row r="1006" spans="5:6" x14ac:dyDescent="0.25">
      <c r="E1006" s="19"/>
      <c r="F1006" s="19"/>
    </row>
    <row r="1007" spans="5:6" x14ac:dyDescent="0.25">
      <c r="E1007" s="19"/>
      <c r="F1007" s="19"/>
    </row>
    <row r="1008" spans="5:6" x14ac:dyDescent="0.25">
      <c r="E1008" s="19"/>
      <c r="F1008" s="19"/>
    </row>
    <row r="1009" spans="5:6" x14ac:dyDescent="0.25">
      <c r="E1009" s="19"/>
      <c r="F1009" s="19"/>
    </row>
    <row r="1010" spans="5:6" x14ac:dyDescent="0.25">
      <c r="E1010" s="19"/>
      <c r="F1010" s="19"/>
    </row>
    <row r="1011" spans="5:6" x14ac:dyDescent="0.25">
      <c r="E1011" s="19"/>
      <c r="F1011" s="19"/>
    </row>
    <row r="1012" spans="5:6" x14ac:dyDescent="0.25">
      <c r="E1012" s="19"/>
      <c r="F1012" s="19"/>
    </row>
    <row r="1013" spans="5:6" x14ac:dyDescent="0.25">
      <c r="E1013" s="19"/>
      <c r="F1013" s="19"/>
    </row>
    <row r="1014" spans="5:6" x14ac:dyDescent="0.25">
      <c r="E1014" s="19"/>
      <c r="F1014" s="19"/>
    </row>
    <row r="1015" spans="5:6" x14ac:dyDescent="0.25">
      <c r="E1015" s="19"/>
      <c r="F1015" s="19"/>
    </row>
    <row r="1016" spans="5:6" x14ac:dyDescent="0.25">
      <c r="E1016" s="19"/>
      <c r="F1016" s="19"/>
    </row>
    <row r="1017" spans="5:6" x14ac:dyDescent="0.25">
      <c r="E1017" s="19"/>
      <c r="F1017" s="19"/>
    </row>
    <row r="1018" spans="5:6" x14ac:dyDescent="0.25">
      <c r="E1018" s="19"/>
      <c r="F1018" s="19"/>
    </row>
    <row r="1019" spans="5:6" x14ac:dyDescent="0.25">
      <c r="E1019" s="19"/>
      <c r="F1019" s="19"/>
    </row>
    <row r="1020" spans="5:6" x14ac:dyDescent="0.25">
      <c r="E1020" s="19"/>
      <c r="F1020" s="19"/>
    </row>
    <row r="1021" spans="5:6" x14ac:dyDescent="0.25">
      <c r="E1021" s="19"/>
      <c r="F1021" s="19"/>
    </row>
    <row r="1022" spans="5:6" x14ac:dyDescent="0.25">
      <c r="E1022" s="19"/>
      <c r="F1022" s="19"/>
    </row>
    <row r="1023" spans="5:6" x14ac:dyDescent="0.25">
      <c r="E1023" s="19"/>
      <c r="F1023" s="19"/>
    </row>
    <row r="1024" spans="5:6" x14ac:dyDescent="0.25">
      <c r="E1024" s="19"/>
      <c r="F1024" s="19"/>
    </row>
    <row r="1025" spans="5:6" x14ac:dyDescent="0.25">
      <c r="E1025" s="19"/>
      <c r="F1025" s="19"/>
    </row>
    <row r="1026" spans="5:6" x14ac:dyDescent="0.25">
      <c r="E1026" s="19"/>
      <c r="F1026" s="19"/>
    </row>
    <row r="1027" spans="5:6" x14ac:dyDescent="0.25">
      <c r="E1027" s="19"/>
      <c r="F1027" s="19"/>
    </row>
    <row r="1028" spans="5:6" x14ac:dyDescent="0.25">
      <c r="E1028" s="19"/>
      <c r="F1028" s="19"/>
    </row>
    <row r="1029" spans="5:6" x14ac:dyDescent="0.25">
      <c r="E1029" s="19"/>
      <c r="F1029" s="19"/>
    </row>
    <row r="1030" spans="5:6" x14ac:dyDescent="0.25">
      <c r="E1030" s="19"/>
      <c r="F1030" s="19"/>
    </row>
    <row r="1031" spans="5:6" x14ac:dyDescent="0.25">
      <c r="E1031" s="19"/>
      <c r="F1031" s="19"/>
    </row>
    <row r="1032" spans="5:6" x14ac:dyDescent="0.25">
      <c r="E1032" s="19"/>
      <c r="F1032" s="19"/>
    </row>
    <row r="1033" spans="5:6" x14ac:dyDescent="0.25">
      <c r="E1033" s="19"/>
      <c r="F1033" s="19"/>
    </row>
    <row r="1034" spans="5:6" x14ac:dyDescent="0.25">
      <c r="E1034" s="19"/>
      <c r="F1034" s="19"/>
    </row>
    <row r="1035" spans="5:6" x14ac:dyDescent="0.25">
      <c r="E1035" s="19"/>
      <c r="F1035" s="19"/>
    </row>
    <row r="1036" spans="5:6" x14ac:dyDescent="0.25">
      <c r="E1036" s="19"/>
      <c r="F1036" s="19"/>
    </row>
    <row r="1037" spans="5:6" x14ac:dyDescent="0.25">
      <c r="E1037" s="19"/>
      <c r="F1037" s="19"/>
    </row>
    <row r="1038" spans="5:6" x14ac:dyDescent="0.25">
      <c r="E1038" s="19"/>
      <c r="F1038" s="19"/>
    </row>
    <row r="1039" spans="5:6" x14ac:dyDescent="0.25">
      <c r="E1039" s="19"/>
      <c r="F1039" s="19"/>
    </row>
    <row r="1040" spans="5:6" x14ac:dyDescent="0.25">
      <c r="E1040" s="19"/>
      <c r="F1040" s="19"/>
    </row>
    <row r="1041" spans="5:6" x14ac:dyDescent="0.25">
      <c r="E1041" s="19"/>
      <c r="F1041" s="19"/>
    </row>
    <row r="1042" spans="5:6" x14ac:dyDescent="0.25">
      <c r="E1042" s="19"/>
      <c r="F1042" s="19"/>
    </row>
    <row r="1043" spans="5:6" x14ac:dyDescent="0.25">
      <c r="E1043" s="19"/>
      <c r="F1043" s="19"/>
    </row>
    <row r="1044" spans="5:6" x14ac:dyDescent="0.25">
      <c r="E1044" s="19"/>
      <c r="F1044" s="19"/>
    </row>
    <row r="1045" spans="5:6" x14ac:dyDescent="0.25">
      <c r="E1045" s="19"/>
      <c r="F1045" s="19"/>
    </row>
    <row r="1046" spans="5:6" x14ac:dyDescent="0.25">
      <c r="E1046" s="19"/>
      <c r="F1046" s="19"/>
    </row>
    <row r="1047" spans="5:6" x14ac:dyDescent="0.25">
      <c r="E1047" s="19"/>
      <c r="F1047" s="19"/>
    </row>
    <row r="1048" spans="5:6" x14ac:dyDescent="0.25">
      <c r="E1048" s="19"/>
      <c r="F1048" s="19"/>
    </row>
    <row r="1049" spans="5:6" x14ac:dyDescent="0.25">
      <c r="E1049" s="19"/>
      <c r="F1049" s="19"/>
    </row>
    <row r="1050" spans="5:6" x14ac:dyDescent="0.25">
      <c r="E1050" s="19"/>
      <c r="F1050" s="19"/>
    </row>
    <row r="1051" spans="5:6" x14ac:dyDescent="0.25">
      <c r="E1051" s="19"/>
      <c r="F1051" s="19"/>
    </row>
    <row r="1052" spans="5:6" x14ac:dyDescent="0.25">
      <c r="E1052" s="19"/>
      <c r="F1052" s="19"/>
    </row>
    <row r="1053" spans="5:6" x14ac:dyDescent="0.25">
      <c r="E1053" s="19"/>
      <c r="F1053" s="19"/>
    </row>
    <row r="1054" spans="5:6" x14ac:dyDescent="0.25">
      <c r="E1054" s="19"/>
      <c r="F1054" s="19"/>
    </row>
    <row r="1055" spans="5:6" x14ac:dyDescent="0.25">
      <c r="E1055" s="19"/>
      <c r="F1055" s="19"/>
    </row>
    <row r="1056" spans="5:6" x14ac:dyDescent="0.25">
      <c r="E1056" s="19"/>
      <c r="F1056" s="19"/>
    </row>
    <row r="1057" spans="5:6" x14ac:dyDescent="0.25">
      <c r="E1057" s="19"/>
      <c r="F1057" s="19"/>
    </row>
    <row r="1058" spans="5:6" x14ac:dyDescent="0.25">
      <c r="E1058" s="19"/>
      <c r="F1058" s="19"/>
    </row>
    <row r="1059" spans="5:6" x14ac:dyDescent="0.25">
      <c r="E1059" s="19"/>
      <c r="F1059" s="19"/>
    </row>
    <row r="1060" spans="5:6" x14ac:dyDescent="0.25">
      <c r="E1060" s="19"/>
      <c r="F1060" s="19"/>
    </row>
    <row r="1061" spans="5:6" x14ac:dyDescent="0.25">
      <c r="E1061" s="19"/>
      <c r="F1061" s="19"/>
    </row>
    <row r="1062" spans="5:6" x14ac:dyDescent="0.25">
      <c r="E1062" s="19"/>
      <c r="F1062" s="19"/>
    </row>
    <row r="1063" spans="5:6" x14ac:dyDescent="0.25">
      <c r="E1063" s="19"/>
      <c r="F1063" s="19"/>
    </row>
    <row r="1064" spans="5:6" x14ac:dyDescent="0.25">
      <c r="E1064" s="19"/>
      <c r="F1064" s="19"/>
    </row>
    <row r="1065" spans="5:6" x14ac:dyDescent="0.25">
      <c r="E1065" s="19"/>
      <c r="F1065" s="19"/>
    </row>
    <row r="1066" spans="5:6" x14ac:dyDescent="0.25">
      <c r="E1066" s="19"/>
      <c r="F1066" s="19"/>
    </row>
    <row r="1067" spans="5:6" x14ac:dyDescent="0.25">
      <c r="E1067" s="19"/>
      <c r="F1067" s="19"/>
    </row>
    <row r="1068" spans="5:6" x14ac:dyDescent="0.25">
      <c r="E1068" s="19"/>
      <c r="F1068" s="19"/>
    </row>
    <row r="1069" spans="5:6" x14ac:dyDescent="0.25">
      <c r="E1069" s="19"/>
      <c r="F1069" s="19"/>
    </row>
    <row r="1070" spans="5:6" x14ac:dyDescent="0.25">
      <c r="E1070" s="19"/>
      <c r="F1070" s="19"/>
    </row>
    <row r="1071" spans="5:6" x14ac:dyDescent="0.25">
      <c r="E1071" s="19"/>
      <c r="F1071" s="19"/>
    </row>
    <row r="1072" spans="5:6" x14ac:dyDescent="0.25">
      <c r="E1072" s="19"/>
      <c r="F1072" s="19"/>
    </row>
    <row r="1073" spans="5:6" x14ac:dyDescent="0.25">
      <c r="E1073" s="19"/>
      <c r="F1073" s="19"/>
    </row>
    <row r="1074" spans="5:6" x14ac:dyDescent="0.25">
      <c r="E1074" s="19"/>
      <c r="F1074" s="19"/>
    </row>
    <row r="1075" spans="5:6" x14ac:dyDescent="0.25">
      <c r="E1075" s="19"/>
      <c r="F1075" s="19"/>
    </row>
    <row r="1076" spans="5:6" x14ac:dyDescent="0.25">
      <c r="E1076" s="19"/>
      <c r="F1076" s="19"/>
    </row>
    <row r="1077" spans="5:6" x14ac:dyDescent="0.25">
      <c r="E1077" s="19"/>
      <c r="F1077" s="19"/>
    </row>
    <row r="1078" spans="5:6" x14ac:dyDescent="0.25">
      <c r="E1078" s="19"/>
      <c r="F1078" s="19"/>
    </row>
    <row r="1079" spans="5:6" x14ac:dyDescent="0.25">
      <c r="E1079" s="19"/>
      <c r="F1079" s="19"/>
    </row>
    <row r="1080" spans="5:6" x14ac:dyDescent="0.25">
      <c r="E1080" s="19"/>
      <c r="F1080" s="19"/>
    </row>
    <row r="1081" spans="5:6" x14ac:dyDescent="0.25">
      <c r="E1081" s="19"/>
      <c r="F1081" s="19"/>
    </row>
    <row r="1082" spans="5:6" x14ac:dyDescent="0.25">
      <c r="E1082" s="19"/>
      <c r="F1082" s="19"/>
    </row>
    <row r="1083" spans="5:6" x14ac:dyDescent="0.25">
      <c r="E1083" s="19"/>
      <c r="F1083" s="19"/>
    </row>
    <row r="1084" spans="5:6" x14ac:dyDescent="0.25">
      <c r="E1084" s="19"/>
      <c r="F1084" s="19"/>
    </row>
    <row r="1085" spans="5:6" x14ac:dyDescent="0.25">
      <c r="E1085" s="19"/>
      <c r="F1085" s="19"/>
    </row>
    <row r="1086" spans="5:6" x14ac:dyDescent="0.25">
      <c r="E1086" s="19"/>
      <c r="F1086" s="19"/>
    </row>
    <row r="1087" spans="5:6" x14ac:dyDescent="0.25">
      <c r="E1087" s="19"/>
      <c r="F1087" s="19"/>
    </row>
    <row r="1088" spans="5:6" x14ac:dyDescent="0.25">
      <c r="E1088" s="19"/>
      <c r="F1088" s="19"/>
    </row>
    <row r="1089" spans="5:6" x14ac:dyDescent="0.25">
      <c r="E1089" s="19"/>
      <c r="F1089" s="19"/>
    </row>
    <row r="1090" spans="5:6" x14ac:dyDescent="0.25">
      <c r="E1090" s="19"/>
      <c r="F1090" s="19"/>
    </row>
    <row r="1091" spans="5:6" x14ac:dyDescent="0.25">
      <c r="E1091" s="19"/>
      <c r="F1091" s="19"/>
    </row>
    <row r="1092" spans="5:6" x14ac:dyDescent="0.25">
      <c r="E1092" s="19"/>
      <c r="F1092" s="19"/>
    </row>
    <row r="1093" spans="5:6" x14ac:dyDescent="0.25">
      <c r="E1093" s="19"/>
      <c r="F1093" s="19"/>
    </row>
    <row r="1094" spans="5:6" x14ac:dyDescent="0.25">
      <c r="E1094" s="19"/>
      <c r="F1094" s="19"/>
    </row>
    <row r="1095" spans="5:6" x14ac:dyDescent="0.25">
      <c r="E1095" s="19"/>
      <c r="F1095" s="19"/>
    </row>
    <row r="1096" spans="5:6" x14ac:dyDescent="0.25">
      <c r="E1096" s="19"/>
      <c r="F1096" s="19"/>
    </row>
    <row r="1097" spans="5:6" x14ac:dyDescent="0.25">
      <c r="E1097" s="19"/>
      <c r="F1097" s="19"/>
    </row>
    <row r="1098" spans="5:6" x14ac:dyDescent="0.25">
      <c r="E1098" s="19"/>
      <c r="F1098" s="19"/>
    </row>
    <row r="1099" spans="5:6" x14ac:dyDescent="0.25">
      <c r="E1099" s="19"/>
      <c r="F1099" s="19"/>
    </row>
    <row r="1100" spans="5:6" x14ac:dyDescent="0.25">
      <c r="E1100" s="19"/>
      <c r="F1100" s="19"/>
    </row>
    <row r="1101" spans="5:6" x14ac:dyDescent="0.25">
      <c r="E1101" s="19"/>
      <c r="F1101" s="19"/>
    </row>
    <row r="1102" spans="5:6" x14ac:dyDescent="0.25">
      <c r="E1102" s="19"/>
      <c r="F1102" s="19"/>
    </row>
    <row r="1103" spans="5:6" x14ac:dyDescent="0.25">
      <c r="E1103" s="19"/>
      <c r="F1103" s="19"/>
    </row>
    <row r="1104" spans="5:6" x14ac:dyDescent="0.25">
      <c r="E1104" s="19"/>
      <c r="F1104" s="19"/>
    </row>
    <row r="1105" spans="5:6" x14ac:dyDescent="0.25">
      <c r="E1105" s="19"/>
      <c r="F1105" s="19"/>
    </row>
    <row r="1106" spans="5:6" x14ac:dyDescent="0.25">
      <c r="E1106" s="19"/>
      <c r="F1106" s="19"/>
    </row>
    <row r="1107" spans="5:6" x14ac:dyDescent="0.25">
      <c r="E1107" s="19"/>
      <c r="F1107" s="19"/>
    </row>
    <row r="1108" spans="5:6" x14ac:dyDescent="0.25">
      <c r="E1108" s="19"/>
      <c r="F1108" s="19"/>
    </row>
    <row r="1109" spans="5:6" x14ac:dyDescent="0.25">
      <c r="E1109" s="19"/>
      <c r="F1109" s="19"/>
    </row>
    <row r="1110" spans="5:6" x14ac:dyDescent="0.25">
      <c r="E1110" s="19"/>
      <c r="F1110" s="19"/>
    </row>
    <row r="1111" spans="5:6" x14ac:dyDescent="0.25">
      <c r="E1111" s="19"/>
      <c r="F1111" s="19"/>
    </row>
    <row r="1112" spans="5:6" x14ac:dyDescent="0.25">
      <c r="E1112" s="19"/>
      <c r="F1112" s="19"/>
    </row>
    <row r="1113" spans="5:6" x14ac:dyDescent="0.25">
      <c r="E1113" s="19"/>
      <c r="F1113" s="19"/>
    </row>
    <row r="1114" spans="5:6" x14ac:dyDescent="0.25">
      <c r="E1114" s="19"/>
      <c r="F1114" s="19"/>
    </row>
    <row r="1115" spans="5:6" x14ac:dyDescent="0.25">
      <c r="E1115" s="19"/>
      <c r="F1115" s="19"/>
    </row>
    <row r="1116" spans="5:6" x14ac:dyDescent="0.25">
      <c r="E1116" s="19"/>
      <c r="F1116" s="19"/>
    </row>
    <row r="1117" spans="5:6" x14ac:dyDescent="0.25">
      <c r="E1117" s="19"/>
      <c r="F1117" s="19"/>
    </row>
    <row r="1118" spans="5:6" x14ac:dyDescent="0.25">
      <c r="E1118" s="19"/>
      <c r="F1118" s="19"/>
    </row>
    <row r="1119" spans="5:6" x14ac:dyDescent="0.25">
      <c r="E1119" s="19"/>
      <c r="F1119" s="19"/>
    </row>
    <row r="1120" spans="5:6" x14ac:dyDescent="0.25">
      <c r="E1120" s="19"/>
      <c r="F1120" s="19"/>
    </row>
    <row r="1121" spans="5:6" x14ac:dyDescent="0.25">
      <c r="E1121" s="19"/>
      <c r="F1121" s="19"/>
    </row>
    <row r="1122" spans="5:6" x14ac:dyDescent="0.25">
      <c r="E1122" s="19"/>
      <c r="F1122" s="19"/>
    </row>
    <row r="1123" spans="5:6" x14ac:dyDescent="0.25">
      <c r="E1123" s="19"/>
      <c r="F1123" s="19"/>
    </row>
    <row r="1124" spans="5:6" x14ac:dyDescent="0.25">
      <c r="E1124" s="19"/>
      <c r="F1124" s="19"/>
    </row>
    <row r="1125" spans="5:6" x14ac:dyDescent="0.25">
      <c r="E1125" s="19"/>
      <c r="F1125" s="19"/>
    </row>
    <row r="1126" spans="5:6" x14ac:dyDescent="0.25">
      <c r="E1126" s="19"/>
      <c r="F1126" s="19"/>
    </row>
    <row r="1127" spans="5:6" x14ac:dyDescent="0.25">
      <c r="E1127" s="19"/>
      <c r="F1127" s="19"/>
    </row>
    <row r="1128" spans="5:6" x14ac:dyDescent="0.25">
      <c r="E1128" s="19"/>
      <c r="F1128" s="19"/>
    </row>
    <row r="1129" spans="5:6" x14ac:dyDescent="0.25">
      <c r="E1129" s="19"/>
      <c r="F1129" s="19"/>
    </row>
    <row r="1130" spans="5:6" x14ac:dyDescent="0.25">
      <c r="E1130" s="19"/>
      <c r="F1130" s="19"/>
    </row>
    <row r="1131" spans="5:6" x14ac:dyDescent="0.25">
      <c r="E1131" s="19"/>
      <c r="F1131" s="19"/>
    </row>
    <row r="1132" spans="5:6" x14ac:dyDescent="0.25">
      <c r="E1132" s="19"/>
      <c r="F1132" s="19"/>
    </row>
    <row r="1133" spans="5:6" x14ac:dyDescent="0.25">
      <c r="E1133" s="19"/>
      <c r="F1133" s="19"/>
    </row>
    <row r="1134" spans="5:6" x14ac:dyDescent="0.25">
      <c r="E1134" s="19"/>
      <c r="F1134" s="19"/>
    </row>
    <row r="1135" spans="5:6" x14ac:dyDescent="0.25">
      <c r="E1135" s="19"/>
      <c r="F1135" s="19"/>
    </row>
    <row r="1136" spans="5:6" x14ac:dyDescent="0.25">
      <c r="E1136" s="19"/>
      <c r="F1136" s="19"/>
    </row>
    <row r="1137" spans="5:6" x14ac:dyDescent="0.25">
      <c r="E1137" s="19"/>
      <c r="F1137" s="19"/>
    </row>
    <row r="1138" spans="5:6" x14ac:dyDescent="0.25">
      <c r="E1138" s="19"/>
      <c r="F1138" s="19"/>
    </row>
    <row r="1139" spans="5:6" x14ac:dyDescent="0.25">
      <c r="E1139" s="19"/>
      <c r="F1139" s="19"/>
    </row>
    <row r="1140" spans="5:6" x14ac:dyDescent="0.25">
      <c r="E1140" s="19"/>
      <c r="F1140" s="19"/>
    </row>
    <row r="1141" spans="5:6" x14ac:dyDescent="0.25">
      <c r="E1141" s="19"/>
      <c r="F1141" s="19"/>
    </row>
    <row r="1142" spans="5:6" x14ac:dyDescent="0.25">
      <c r="E1142" s="19"/>
      <c r="F1142" s="19"/>
    </row>
    <row r="1143" spans="5:6" x14ac:dyDescent="0.25">
      <c r="E1143" s="19"/>
      <c r="F1143" s="19"/>
    </row>
    <row r="1144" spans="5:6" x14ac:dyDescent="0.25">
      <c r="E1144" s="19"/>
      <c r="F1144" s="19"/>
    </row>
    <row r="1145" spans="5:6" x14ac:dyDescent="0.25">
      <c r="E1145" s="19"/>
      <c r="F1145" s="19"/>
    </row>
    <row r="1146" spans="5:6" x14ac:dyDescent="0.25">
      <c r="E1146" s="19"/>
      <c r="F1146" s="19"/>
    </row>
    <row r="1147" spans="5:6" x14ac:dyDescent="0.25">
      <c r="E1147" s="19"/>
      <c r="F1147" s="19"/>
    </row>
    <row r="1148" spans="5:6" x14ac:dyDescent="0.25">
      <c r="E1148" s="19"/>
      <c r="F1148" s="19"/>
    </row>
    <row r="1149" spans="5:6" x14ac:dyDescent="0.25">
      <c r="E1149" s="19"/>
      <c r="F1149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k1</vt:lpstr>
      <vt:lpstr>th1</vt:lpstr>
      <vt:lpstr>k2</vt:lpstr>
      <vt:lpstr>th2</vt:lpstr>
    </vt:vector>
  </TitlesOfParts>
  <Company>SEMILAB Co.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Szenka, József</dc:creator>
  <cp:lastModifiedBy>Szenka, József</cp:lastModifiedBy>
  <dcterms:created xsi:type="dcterms:W3CDTF">2023-03-20T10:20:12Z</dcterms:created>
  <dcterms:modified xsi:type="dcterms:W3CDTF">2023-04-10T18:15:34Z</dcterms:modified>
</cp:coreProperties>
</file>